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신한" sheetId="1" r:id="rId4"/>
    <sheet state="visible" name="신한의 사본" sheetId="2" r:id="rId5"/>
    <sheet state="visible" name="현대" sheetId="3" r:id="rId6"/>
    <sheet state="visible" name="현대의 사본" sheetId="4" r:id="rId7"/>
    <sheet state="visible" name="삼성" sheetId="5" r:id="rId8"/>
    <sheet state="visible" name="삼성의 사본" sheetId="6" r:id="rId9"/>
    <sheet state="visible" name="KB국민" sheetId="7" r:id="rId10"/>
    <sheet state="visible" name="NH농협" sheetId="8" r:id="rId11"/>
    <sheet state="visible" name="우리" sheetId="9" r:id="rId12"/>
    <sheet state="visible" name="하나카드" sheetId="10" r:id="rId13"/>
    <sheet state="visible" name="하나카드-점수" sheetId="11" r:id="rId14"/>
    <sheet state="visible" name="씨티카드" sheetId="12" r:id="rId15"/>
    <sheet state="visible" name="씨티카드-점수" sheetId="13" r:id="rId16"/>
    <sheet state="visible" name="IBK기업은행" sheetId="14" r:id="rId17"/>
    <sheet state="visible" name="IBK기업은행-점수" sheetId="15" r:id="rId18"/>
    <sheet state="visible" name="롯데카드" sheetId="16" r:id="rId19"/>
    <sheet state="visible" name="롯데-점수" sheetId="17" r:id="rId20"/>
    <sheet state="visible" name="SC제일은행" sheetId="18" r:id="rId21"/>
    <sheet state="visible" name="SC-점수" sheetId="19" r:id="rId22"/>
    <sheet state="visible" name="카카오뱅크" sheetId="20" r:id="rId23"/>
    <sheet state="visible" name="카카오-점수" sheetId="21" r:id="rId24"/>
  </sheets>
  <definedNames/>
  <calcPr/>
</workbook>
</file>

<file path=xl/sharedStrings.xml><?xml version="1.0" encoding="utf-8"?>
<sst xmlns="http://schemas.openxmlformats.org/spreadsheetml/2006/main" count="2403" uniqueCount="930">
  <si>
    <t>카드사</t>
  </si>
  <si>
    <t>카드명</t>
  </si>
  <si>
    <t>월사용액</t>
  </si>
  <si>
    <t>연회비</t>
  </si>
  <si>
    <t>요식/유흥 혜택</t>
  </si>
  <si>
    <t>요식/유흥 혜택2</t>
  </si>
  <si>
    <t>유통 혜택</t>
  </si>
  <si>
    <t>음/식료품 혜택</t>
  </si>
  <si>
    <t>의류/잡화 혜택</t>
  </si>
  <si>
    <t>스포츠/문화/레저 혜택</t>
  </si>
  <si>
    <t>스포츠/문화/레저 혜택 2</t>
  </si>
  <si>
    <t>스포츠/문화/레저 혜택 3</t>
  </si>
  <si>
    <t>여행/교통 혜택</t>
  </si>
  <si>
    <t>미용 혜택</t>
  </si>
  <si>
    <t>가정생활/서비스 혜택</t>
  </si>
  <si>
    <t>교육/학원 혜택</t>
  </si>
  <si>
    <t>의료 혜택</t>
  </si>
  <si>
    <t>가전/가구 혜택</t>
  </si>
  <si>
    <t>자동차 혜택</t>
  </si>
  <si>
    <t>주유 혜택</t>
  </si>
  <si>
    <t>교육 혜택</t>
  </si>
  <si>
    <t>기타 혜택</t>
  </si>
  <si>
    <t>기타 혜택2</t>
  </si>
  <si>
    <t>기타 혜택3</t>
  </si>
  <si>
    <t>기타 혜택4</t>
  </si>
  <si>
    <t>혜택 정보</t>
  </si>
  <si>
    <t>신한카드</t>
  </si>
  <si>
    <t>위버스 신한카드(BTS)</t>
  </si>
  <si>
    <t>3만5천원</t>
  </si>
  <si>
    <t>카페/베이커리 10%</t>
  </si>
  <si>
    <t>편의점 10%</t>
  </si>
  <si>
    <t>올리브영 10%</t>
  </si>
  <si>
    <t>대중교통 10%</t>
  </si>
  <si>
    <t>온라인 쇼핑 10%</t>
  </si>
  <si>
    <t>신한카드 Deep Dream</t>
  </si>
  <si>
    <t>30만원</t>
  </si>
  <si>
    <t>8천원</t>
  </si>
  <si>
    <t>카페/베이커리 0.7%</t>
  </si>
  <si>
    <t>대형마트 0.7%</t>
  </si>
  <si>
    <t>편의점 0.7%</t>
  </si>
  <si>
    <t>영화 0.7%</t>
  </si>
  <si>
    <t>대중교통 0.7%</t>
  </si>
  <si>
    <t>통신 0.7%</t>
  </si>
  <si>
    <t>쇼핑 0.7%</t>
  </si>
  <si>
    <t>신한카드 Mr.Life</t>
  </si>
  <si>
    <t>1만5천원</t>
  </si>
  <si>
    <t>대형마트 10%</t>
  </si>
  <si>
    <t>전기/도시가스 10%</t>
  </si>
  <si>
    <t>60원</t>
  </si>
  <si>
    <t>통신 10%</t>
  </si>
  <si>
    <t>신한카드 Deep Oil</t>
  </si>
  <si>
    <t>1만원</t>
  </si>
  <si>
    <t>카페/베이커리 5%</t>
  </si>
  <si>
    <t>편의점 5%</t>
  </si>
  <si>
    <t>영화 5000원</t>
  </si>
  <si>
    <t>대중교통 5%</t>
  </si>
  <si>
    <t>신한카드 Simple+</t>
  </si>
  <si>
    <t>1만</t>
  </si>
  <si>
    <t>영화 3000원</t>
  </si>
  <si>
    <t>레저 0.7%</t>
  </si>
  <si>
    <t>신한카드 B.Big(삑)</t>
  </si>
  <si>
    <t>영화 4000원</t>
  </si>
  <si>
    <t>전기 5%</t>
  </si>
  <si>
    <t>통신 5%</t>
  </si>
  <si>
    <t>쇼핑 5%</t>
  </si>
  <si>
    <t>신한카드 YOLO</t>
  </si>
  <si>
    <t>카페/베이커리 20%</t>
  </si>
  <si>
    <t>편의점 20%</t>
  </si>
  <si>
    <t>영화 20%</t>
  </si>
  <si>
    <t>대중교통 20%</t>
  </si>
  <si>
    <t>쇼핑 20%</t>
  </si>
  <si>
    <t>신한카드 MY CAR</t>
  </si>
  <si>
    <t>40만원</t>
  </si>
  <si>
    <t>2만7천원</t>
  </si>
  <si>
    <t>카페/베이커리 2천원</t>
  </si>
  <si>
    <t>하이패스 1천원</t>
  </si>
  <si>
    <t>80원</t>
  </si>
  <si>
    <t>신한카드 Hi-Point 카드</t>
  </si>
  <si>
    <t>50만원</t>
  </si>
  <si>
    <t>대형마트 5%</t>
  </si>
  <si>
    <t>레저 50%</t>
  </si>
  <si>
    <t>신한카드 Deep Taking</t>
  </si>
  <si>
    <t>2만원</t>
  </si>
  <si>
    <t>카페/베이커리 2%</t>
  </si>
  <si>
    <t>편의점 2%</t>
  </si>
  <si>
    <t>레저 2%</t>
  </si>
  <si>
    <t>의료 2%</t>
  </si>
  <si>
    <t>교육 2%</t>
  </si>
  <si>
    <t>대중교통 2%</t>
  </si>
  <si>
    <t>통신 2%</t>
  </si>
  <si>
    <t>쇼핑 2%</t>
  </si>
  <si>
    <t>신한카드 D-day</t>
  </si>
  <si>
    <t>1만8천원</t>
  </si>
  <si>
    <t>카페/베이커리 2000원</t>
  </si>
  <si>
    <t>편의점5%</t>
  </si>
  <si>
    <t>영화 5%</t>
  </si>
  <si>
    <t>뷰티 5%</t>
  </si>
  <si>
    <t>신한카드 RPM+</t>
  </si>
  <si>
    <t>3만2천원</t>
  </si>
  <si>
    <t>대형마트 1~5%</t>
  </si>
  <si>
    <t>편의점1~5%</t>
  </si>
  <si>
    <t>대중교통 1~5%</t>
  </si>
  <si>
    <t>쇼핑 1~5%</t>
  </si>
  <si>
    <t>신한카드 Unboxing</t>
  </si>
  <si>
    <t>쇼핑 10%</t>
  </si>
  <si>
    <t>신세계 신한카드</t>
  </si>
  <si>
    <t>1만2천원</t>
  </si>
  <si>
    <t>서점 5%</t>
  </si>
  <si>
    <t>대중교통 3%</t>
  </si>
  <si>
    <t>신한카드 Shopping</t>
  </si>
  <si>
    <t>서점 10%</t>
  </si>
  <si>
    <t>뷰티 10%</t>
  </si>
  <si>
    <t>L.PAY 신한카드</t>
  </si>
  <si>
    <t>1만7천원</t>
  </si>
  <si>
    <t>대형마트 7%</t>
  </si>
  <si>
    <t>편의점 7%</t>
  </si>
  <si>
    <t>대중교통 1%</t>
  </si>
  <si>
    <t>쇼핑 7%</t>
  </si>
  <si>
    <t>신한카드 B.Big(마이펫 스노우볼)</t>
  </si>
  <si>
    <t>영화 4천원</t>
  </si>
  <si>
    <t>리디 신한카드</t>
  </si>
  <si>
    <t>서점 20%</t>
  </si>
  <si>
    <t>알뜰교통 신한카드</t>
  </si>
  <si>
    <t>의료 10%</t>
  </si>
  <si>
    <t>신한카드 Cube Platinum#</t>
  </si>
  <si>
    <t>의료 5%</t>
  </si>
  <si>
    <t>교육 5%</t>
  </si>
  <si>
    <t>올리브영</t>
  </si>
  <si>
    <t>하이패스</t>
  </si>
  <si>
    <t>미용 혜택2</t>
  </si>
  <si>
    <t>기타 혜택5</t>
  </si>
  <si>
    <t>현대카드</t>
  </si>
  <si>
    <t>현대카드Z family</t>
  </si>
  <si>
    <t>주유 100원</t>
  </si>
  <si>
    <t>통신 7%</t>
  </si>
  <si>
    <t>현대카드Z work</t>
  </si>
  <si>
    <t>카페/베이커리 50%</t>
  </si>
  <si>
    <t>현대카드M BOOST</t>
  </si>
  <si>
    <t>3만원</t>
  </si>
  <si>
    <t>카페/베이커리 1.5%</t>
  </si>
  <si>
    <t>대형마트 1.5%</t>
  </si>
  <si>
    <t>편의점 1.5%</t>
  </si>
  <si>
    <t>영화 1.5%</t>
  </si>
  <si>
    <t>레저 1.5%</t>
  </si>
  <si>
    <t>뷰티 1.5%</t>
  </si>
  <si>
    <t>피트니스 1.5%</t>
  </si>
  <si>
    <t>의료 1.5%</t>
  </si>
  <si>
    <t>주유 1.5%</t>
  </si>
  <si>
    <t>교육 1.5%</t>
  </si>
  <si>
    <t>통신 1.5%</t>
  </si>
  <si>
    <t>쇼핑 1.5%</t>
  </si>
  <si>
    <t>간편결제 5%</t>
  </si>
  <si>
    <t>현대카드ZERO Edition2(할인형)</t>
  </si>
  <si>
    <t>뷰티 0.7%</t>
  </si>
  <si>
    <t>의료 0.7%</t>
  </si>
  <si>
    <t>주유 0.7%</t>
  </si>
  <si>
    <t>육아 0.7%</t>
  </si>
  <si>
    <t>대중교통 1.5%</t>
  </si>
  <si>
    <t>현대카드M3 BOOST</t>
  </si>
  <si>
    <t>9만원</t>
  </si>
  <si>
    <t>대형마트 1%</t>
  </si>
  <si>
    <t>영화 6%</t>
  </si>
  <si>
    <t>레저 1%</t>
  </si>
  <si>
    <t>뷰티 1%</t>
  </si>
  <si>
    <t>의료 1%</t>
  </si>
  <si>
    <t>오토 2%</t>
  </si>
  <si>
    <t>주유 80원</t>
  </si>
  <si>
    <t>육아 1%</t>
  </si>
  <si>
    <t>대중교통 4%</t>
  </si>
  <si>
    <t>통신 1.4%</t>
  </si>
  <si>
    <t>쇼핑 1%</t>
  </si>
  <si>
    <t>현대카드 대한항공카드 070</t>
  </si>
  <si>
    <t>7만원</t>
  </si>
  <si>
    <t>카페/베이커리 건당500원</t>
  </si>
  <si>
    <t>항공 천원당 1마일</t>
  </si>
  <si>
    <t>쇼핑 1천원당 2마일</t>
  </si>
  <si>
    <t>현대카드 Z ontact</t>
  </si>
  <si>
    <t>카페/베이커리 스마트오더50%</t>
  </si>
  <si>
    <t>쇼핑 70%</t>
  </si>
  <si>
    <t>간편결제 10%</t>
  </si>
  <si>
    <t>삼성카드</t>
  </si>
  <si>
    <t>삼성카드 taptap O</t>
  </si>
  <si>
    <t>카페/베이커리 30%</t>
  </si>
  <si>
    <t>삼성카드 4</t>
  </si>
  <si>
    <t>5천원</t>
  </si>
  <si>
    <t>카페/베이커리 1%</t>
  </si>
  <si>
    <t>편의점 1%</t>
  </si>
  <si>
    <t>영화 2500원</t>
  </si>
  <si>
    <t>삼성카드 taptap DIGITAL</t>
  </si>
  <si>
    <t>신세계이마트 삼성카드 7</t>
  </si>
  <si>
    <t>대형마트 6천원</t>
  </si>
  <si>
    <t>레저 30%</t>
  </si>
  <si>
    <t>국민행복 삼성카드 V2</t>
  </si>
  <si>
    <t>의료 7%</t>
  </si>
  <si>
    <t>주유 7%</t>
  </si>
  <si>
    <t>교육 7%</t>
  </si>
  <si>
    <t>아메리칸 엑스프레스 블루</t>
  </si>
  <si>
    <t>삼성카드 2 V4</t>
  </si>
  <si>
    <t>삼성카앤모아카드</t>
  </si>
  <si>
    <t>20만원</t>
  </si>
  <si>
    <t>카페/베이커리 1000원</t>
  </si>
  <si>
    <t>영화 50%</t>
  </si>
  <si>
    <t>주유 60원</t>
  </si>
  <si>
    <t>삼성카드 3 V4</t>
  </si>
  <si>
    <t>카페/베이커리 3%</t>
  </si>
  <si>
    <t>편의점 3%</t>
  </si>
  <si>
    <t>주유 3%</t>
  </si>
  <si>
    <t>교육 3%</t>
  </si>
  <si>
    <t>쇼핑 3%</t>
  </si>
  <si>
    <t>삼성카드 5 V4</t>
  </si>
  <si>
    <t>3만9천원</t>
  </si>
  <si>
    <t>영화 10000원</t>
  </si>
  <si>
    <t>삼성페이 삼성카드 taptap</t>
  </si>
  <si>
    <t>카페/베이커리 0.3%</t>
  </si>
  <si>
    <t>편의점 0.3%</t>
  </si>
  <si>
    <t>쇼핑 0.3%</t>
  </si>
  <si>
    <t>홈플러스 삼성카드</t>
  </si>
  <si>
    <t>신세계 멘즈라이프 삼성카드</t>
  </si>
  <si>
    <t>4만9천원</t>
  </si>
  <si>
    <t>레저 3%</t>
  </si>
  <si>
    <t>신세계사이먼 프리미엄 아울렛 삼성카드</t>
  </si>
  <si>
    <t>대형마트 3%</t>
  </si>
  <si>
    <t>의료 1000원</t>
  </si>
  <si>
    <t>주유 2000원</t>
  </si>
  <si>
    <t>아메리칸 엑스프레스 그린</t>
  </si>
  <si>
    <t>대형마트 20000원</t>
  </si>
  <si>
    <t>레저 5000원</t>
  </si>
  <si>
    <t>삼성카드 4 V4</t>
  </si>
  <si>
    <t>주유 1%</t>
  </si>
  <si>
    <t>신세계 THE S VIP 삼성카드</t>
  </si>
  <si>
    <t>4만7천원</t>
  </si>
  <si>
    <t>taptap DRIVE</t>
  </si>
  <si>
    <t>주유 150원</t>
  </si>
  <si>
    <t>T 라이트 삼성카드</t>
  </si>
  <si>
    <t>80만원</t>
  </si>
  <si>
    <t>2만5천원</t>
  </si>
  <si>
    <t>통신 20000원</t>
  </si>
  <si>
    <t>교육</t>
  </si>
  <si>
    <t>대중교통</t>
  </si>
  <si>
    <t>통신</t>
  </si>
  <si>
    <t>쇼핑</t>
  </si>
  <si>
    <t>국민카드</t>
  </si>
  <si>
    <t>아시아나 올림카드</t>
  </si>
  <si>
    <t>아시아나 1500원당 국내2 해외3마일리지</t>
  </si>
  <si>
    <t>해피리워드 카드</t>
  </si>
  <si>
    <t>해피포인트 5%</t>
  </si>
  <si>
    <t>해피포인트5%</t>
  </si>
  <si>
    <t>넷플릭스,웨이브,멜론,지니해피포인트 10%</t>
  </si>
  <si>
    <t>마이핏카드</t>
  </si>
  <si>
    <t>쿠팡,배달의민족,G마켓5% 포인트 적립</t>
  </si>
  <si>
    <t>편의점 포인트 1천점 적립</t>
  </si>
  <si>
    <t>택시 포인트 1천점 적립</t>
  </si>
  <si>
    <t>삼성,lg,kb페이1.5%적립(한도3만점),나머지 한도5000점</t>
  </si>
  <si>
    <t>모두투어 투어마일리지 kb국민카드</t>
  </si>
  <si>
    <t>패밀리레스토랑,스타벅스,커비빈10%할인</t>
  </si>
  <si>
    <t>1000원당 30 모두투어마일리지 적립</t>
  </si>
  <si>
    <t>한도 20만원</t>
  </si>
  <si>
    <t>Easy all 카드</t>
  </si>
  <si>
    <t>각 항목 한도 1.2만원, 총 한도 4.8만원</t>
  </si>
  <si>
    <t>톡톡 with 카드</t>
  </si>
  <si>
    <t>스타벅스 50%할인(월1만원한도),배달음식5%할인(월한도0.5만원)</t>
  </si>
  <si>
    <t>대중교통5%(월한도3천원)</t>
  </si>
  <si>
    <t>구독서비스20%(월1만원한도)</t>
  </si>
  <si>
    <t>kb국민 펫코노미 카드</t>
  </si>
  <si>
    <t>대형마트5%</t>
  </si>
  <si>
    <t>동물병원30%(한도2만원)</t>
  </si>
  <si>
    <t>인터파크 PET 10%</t>
  </si>
  <si>
    <t>Easy study 티타늄카드</t>
  </si>
  <si>
    <t>스포츠,문화센터3%</t>
  </si>
  <si>
    <t>학원3%,서점5%</t>
  </si>
  <si>
    <t>롯데마트 kb국민카드</t>
  </si>
  <si>
    <t>커피업종5%</t>
  </si>
  <si>
    <t>롯데마트10%(월3만원)</t>
  </si>
  <si>
    <t>에버랜드50%,캐리비안베이30%</t>
  </si>
  <si>
    <t>택시5%</t>
  </si>
  <si>
    <t>통신요금3%</t>
  </si>
  <si>
    <t>탄탄대로웰컴카드</t>
  </si>
  <si>
    <t>백화점, 대형마트10%,(각 월1만원),편의점,면세점5%(각5천원)</t>
  </si>
  <si>
    <t>통신요금5%</t>
  </si>
  <si>
    <t>에버랜드판다카드</t>
  </si>
  <si>
    <t>패밀리레스토랑20%할인</t>
  </si>
  <si>
    <t>에버랜드50%,캐리비안베이30%, 연간회원권10% 할인</t>
  </si>
  <si>
    <t>스타포유 고택,글램핑,카라반 10%할인</t>
  </si>
  <si>
    <t>리터당60원</t>
  </si>
  <si>
    <t>Easy auto 티타늄 카드</t>
  </si>
  <si>
    <t>영화 3천원 할인(월1회)</t>
  </si>
  <si>
    <t>정비,주차,세차 5%, 자동차 보험1만점</t>
  </si>
  <si>
    <t>리터당 150점</t>
  </si>
  <si>
    <t>전 가맹점 0.2% 할인</t>
  </si>
  <si>
    <t>교보문고 kb국민카드</t>
  </si>
  <si>
    <t>없음</t>
  </si>
  <si>
    <t>교보문고 국내도서5%,해외도서10%</t>
  </si>
  <si>
    <t>아모레퍼시픽 올림카드</t>
  </si>
  <si>
    <t>스타벅스,커피빈 10%(월1만원)</t>
  </si>
  <si>
    <t>아모레화장품 20%, 헤어샵10%</t>
  </si>
  <si>
    <t>통신요금 3천원</t>
  </si>
  <si>
    <t>아모레퍼시픽 뷰티포인트 1만 5천점적립(최초1회)</t>
  </si>
  <si>
    <t>청춘대로 톡톡카드</t>
  </si>
  <si>
    <t xml:space="preserve">스타벅스 50%할인(월1만원한도), 패스트푸드 20% 할인  </t>
  </si>
  <si>
    <t>대중교통,택시5%</t>
  </si>
  <si>
    <t>통신요금  10%</t>
  </si>
  <si>
    <t>pay 결제 10% 할인</t>
  </si>
  <si>
    <t>Easy ring 티타늄 카드</t>
  </si>
  <si>
    <t>커피,제과 5%</t>
  </si>
  <si>
    <t>대형마트 5%(월5천원),편의점5%</t>
  </si>
  <si>
    <t>통신요금 15%(7천원한도),멜론,지니,넷플릭스20%(합2천원한도)</t>
  </si>
  <si>
    <t>탄탄대로 올쇼핑카드</t>
  </si>
  <si>
    <t>인터넷쇼핑10%(대형마트 합 1만),커피,편의점5%</t>
  </si>
  <si>
    <t>대형마트10%(인터넷쇼핑 합 1만)</t>
  </si>
  <si>
    <t>아파트관리비,통신요금  10%(합7천원)</t>
  </si>
  <si>
    <t>에듀카드</t>
  </si>
  <si>
    <t>150만원</t>
  </si>
  <si>
    <t>교육업종6%(5만원)</t>
  </si>
  <si>
    <t>약국 10%(1만원)</t>
  </si>
  <si>
    <t>골프존kb국민카드</t>
  </si>
  <si>
    <t>골프존20%(2만원),스포트센터,용품점5%</t>
  </si>
  <si>
    <t>통신비3천원</t>
  </si>
  <si>
    <t>탄탄대로 온리유카드</t>
  </si>
  <si>
    <t>롯데월드,에버랜드50%,캐리비안베이30%,인터파크 영화 3.5천원 할인(월2회)</t>
  </si>
  <si>
    <t>통신비5%</t>
  </si>
  <si>
    <t>정비,주차,세차 5%</t>
  </si>
  <si>
    <t>리터당 110점</t>
  </si>
  <si>
    <t>기타혜택</t>
  </si>
  <si>
    <t>농협카드</t>
  </si>
  <si>
    <t>NH1961카드</t>
  </si>
  <si>
    <t>도미노피자 30%</t>
  </si>
  <si>
    <t>cgv1천원</t>
  </si>
  <si>
    <t>티머니 onda 택시 50%</t>
  </si>
  <si>
    <t>lg생활건강 1만원, 와이파이도시락15%</t>
  </si>
  <si>
    <t>전화영어 50%</t>
  </si>
  <si>
    <t>전가맹점 포인트 0.7%, 언택트 라이프영역 10~50% 포인트</t>
  </si>
  <si>
    <t>올바른 FLEX카드</t>
  </si>
  <si>
    <t>스타벅스 50%,도미노피자 30%,배달앱 10%(5천원)</t>
  </si>
  <si>
    <t>편의점,gs25 5%</t>
  </si>
  <si>
    <t>cgv30%</t>
  </si>
  <si>
    <t>지하철,버스 7%,티머니 onda 택시 50%</t>
  </si>
  <si>
    <t>넷플릭스 유튜브 멜론 정기결제 20% 할인,lg생활건강 1만원, 와이파이도시락15%</t>
  </si>
  <si>
    <t>올원페이(NH페이) 1천원 (월2회)</t>
  </si>
  <si>
    <t>올바른 SAFE카드</t>
  </si>
  <si>
    <t>쿠팡,대형인터넷쇼핑몰1.2%,도미노피자 30%</t>
  </si>
  <si>
    <t>대형마트 1.2%포인트</t>
  </si>
  <si>
    <t>전가맹점 포인트 0.7, 대출 보유 시 1000포인트 적립</t>
  </si>
  <si>
    <t>올바른 OIL카드</t>
  </si>
  <si>
    <t>커피2000원(2회)도미노피자 30%</t>
  </si>
  <si>
    <t>편의점 1000원(2회)</t>
  </si>
  <si>
    <t>카카오T 5%, 티머니 onda 택시 50%</t>
  </si>
  <si>
    <t>스피드메이트 엔진오필 및 와이퍼 무료교환(연1회),정비/주차 5%할인</t>
  </si>
  <si>
    <t>주유소5%할인</t>
  </si>
  <si>
    <t>올바른 PASS카드</t>
  </si>
  <si>
    <t>커피2000원(2회),도미노피자 30%</t>
  </si>
  <si>
    <t>올리브영,랄라블라5%</t>
  </si>
  <si>
    <t>스포츠센터5%,cgv1천원</t>
  </si>
  <si>
    <t>대중교통,택시,철도7%할인,공유모빌리티7%티머니 onda 택시 50%</t>
  </si>
  <si>
    <t>전기차 충전 7% 할인</t>
  </si>
  <si>
    <t>올바른GIVE카드</t>
  </si>
  <si>
    <t>커피,온라인쇼핑5%,도미노피자 40%</t>
  </si>
  <si>
    <t>롯데월드,에버랜드50%,캐리비안베이30%cgv2천원,스몰세트 제공</t>
  </si>
  <si>
    <t>통신요금2천원,lg생활건강 1만원, 와이파이도시락15%</t>
  </si>
  <si>
    <t>온라인서점 5%,전화영어 50%</t>
  </si>
  <si>
    <t>약국5%,NH가맹 건강검진 2만원</t>
  </si>
  <si>
    <t>전가맹점 포인트 0.8%</t>
  </si>
  <si>
    <t>올바른LIFE카드</t>
  </si>
  <si>
    <t>온라인쇼핑3%,편의점5%</t>
  </si>
  <si>
    <t>대형마트3%,제과점5%</t>
  </si>
  <si>
    <t>영화관5%,롯데월드,에버랜드50%,캐리비안베이30%</t>
  </si>
  <si>
    <t>통신요금2천원</t>
  </si>
  <si>
    <t>서점3%</t>
  </si>
  <si>
    <t>병원,약국3%</t>
  </si>
  <si>
    <t>통합할인한도80만원까지8천원,150만까지1.5만원,그이상3만원</t>
  </si>
  <si>
    <t>올바른EDU카드</t>
  </si>
  <si>
    <t>학원5%,초중고 교육비 2천원,전화영어 50%</t>
  </si>
  <si>
    <t>전가맹점 0.5%할인,전자금융 수수료10회면제</t>
  </si>
  <si>
    <t>펫블리(PETvely)카드</t>
  </si>
  <si>
    <t>하나카드</t>
  </si>
  <si>
    <t>MULTI Any 모바일카드</t>
  </si>
  <si>
    <t>배달의민족,요기요 3.0% 적립</t>
  </si>
  <si>
    <t>마트,SSM,백화점 2.0% 적립</t>
  </si>
  <si>
    <t>모든 가맹점 0.7% 적립 / 페이결제 1.0% 적립 / 대중교통 4.0% 적립</t>
  </si>
  <si>
    <t>MULTI On 모바일카드</t>
  </si>
  <si>
    <t>온라인쇼핑 2.0% 적립</t>
  </si>
  <si>
    <t>디지털구독 4.0% 적립</t>
  </si>
  <si>
    <t>모든 가맹점 0.7% 적립 / 페이결제 1.0% 적립</t>
  </si>
  <si>
    <t>MULTI Living 모바일카드</t>
  </si>
  <si>
    <t>40만원 / 70만원</t>
  </si>
  <si>
    <t>온라인쇼핑,마트 5%(40만원, 주중) / 온라인쇼핑,마트 10%(70만원, 주중) / 백화점 5%(40만원, 주말) / 백화점 10%(70만원, 주말)</t>
  </si>
  <si>
    <t>5%(40만원, 주말) / 10%(70만원, 주말)</t>
  </si>
  <si>
    <t>페이결제 1%(매일) / 자동이체 5%(매일)</t>
  </si>
  <si>
    <t>전월실적 40만원/70만원에 따라 할인율 다름, 주중/주말/매일 할인이 다름</t>
  </si>
  <si>
    <t>MULTI Young 모바일카드</t>
  </si>
  <si>
    <t>20만원 / 60만원 / 100만원</t>
  </si>
  <si>
    <t>배달의민족,요기요 10%</t>
  </si>
  <si>
    <t>디지털구독 30%</t>
  </si>
  <si>
    <t>페이결제 1% / 대중교통 10% / 통신 10% / 생활비 10%</t>
  </si>
  <si>
    <t>MULTI Oil 모바일카드</t>
  </si>
  <si>
    <t>커피 5%</t>
  </si>
  <si>
    <t>주차 5% / 차량정비 2만5천원</t>
  </si>
  <si>
    <t>페이결제 1%</t>
  </si>
  <si>
    <t>MULTI Global 모바일카드</t>
  </si>
  <si>
    <t>항공,숙박 2.0% 적립 / 면세점 3.0% 적립 / KLOOK 4.0% 적립</t>
  </si>
  <si>
    <t>모든 가맹점 0.8% 적립 / 페이결제 1.0% 적립 / 인천공항 라운지 본인 무료 입장 월 1회,연 2회</t>
  </si>
  <si>
    <t>모두의 건강</t>
  </si>
  <si>
    <t>30만원 / 50만원</t>
  </si>
  <si>
    <t>1만 5천원</t>
  </si>
  <si>
    <t>대형마트 5% 적립</t>
  </si>
  <si>
    <t>저녁식사 5% 적립 / 커피 5%</t>
  </si>
  <si>
    <t>골프,레저 5% 적립</t>
  </si>
  <si>
    <t>5% 적립</t>
  </si>
  <si>
    <t>온라인 가맹점 5% 적립</t>
  </si>
  <si>
    <t>전월실적 50만원 이상 시 골프,레저,병원,동물병원 적립 가능</t>
  </si>
  <si>
    <t>1Q My Lunch</t>
  </si>
  <si>
    <t>30만원 / 60만원</t>
  </si>
  <si>
    <t>Local,mastercard 1만5천원 / visa 1만7천원</t>
  </si>
  <si>
    <t>백화점,슈퍼마켓,편의점,오픈마켓,소셜커머스,홈쇼핑 중 택 1 5% 적립</t>
  </si>
  <si>
    <t>점심식사 10% 적립</t>
  </si>
  <si>
    <t>레저 7% 적립 / 영화 1만원 이상 결제 시 5천 하나머니 적립</t>
  </si>
  <si>
    <t>70 하나머니 / ℓ(리터) 적립</t>
  </si>
  <si>
    <t>통신 7% 적립 / 대중교통 7% 적립</t>
  </si>
  <si>
    <t>전월실적 60만원 이상 시 주유 적립 가능</t>
  </si>
  <si>
    <t>#tag1카드 Orange</t>
  </si>
  <si>
    <t>편의점 5%(일반)  / 편의점 10%(우대) / 오픈마켓,소셜커머스,홈쇼핑 중 택 1 5%(일반), 10%(우대)</t>
  </si>
  <si>
    <t>커피 25%(일반) / 커피 50%(우대) / 외식 10%(우대)</t>
  </si>
  <si>
    <t>리터당 50원(일반) / 리터당 60원(우대)</t>
  </si>
  <si>
    <t>통신 5%(일반) / 통신 10%(우대) / 대중교통 5%(우대)</t>
  </si>
  <si>
    <t>#tag1카드 Navy</t>
  </si>
  <si>
    <t>오픈마켓,소셜커머스,홈쇼핑 중 택 1 5%(일반), 10%(우대) / 대형마트 5%(우대)</t>
  </si>
  <si>
    <t>외식 10%(우대)</t>
  </si>
  <si>
    <t>아파트관리비 5%(일반) / 10%(우대)</t>
  </si>
  <si>
    <t>5%(일반) / 10%(우대)</t>
  </si>
  <si>
    <t>통신 5%(일반) / 통신 10%(우대)</t>
  </si>
  <si>
    <t>최근 3개월동안 매달 10만원 이상 연속 이용 시 우대</t>
  </si>
  <si>
    <t>통커 카드</t>
  </si>
  <si>
    <t>visa 2만원 / JCB 1만7천원</t>
  </si>
  <si>
    <t>온라인쇼핑 5%</t>
  </si>
  <si>
    <t>스타벅스 사이렌오더 50% / 스타벅스 일반 결제 30%</t>
  </si>
  <si>
    <t>1Q Daily+</t>
  </si>
  <si>
    <t>JCB,국내전용 1만원 / visa,mastercard 1만2천원</t>
  </si>
  <si>
    <t>스타벅스,커피빈 4천원</t>
  </si>
  <si>
    <t>아파트관리비,4대보험 자동이체 금액 5천원 적립</t>
  </si>
  <si>
    <t>3천원</t>
  </si>
  <si>
    <t>국내 가맹점 0.3%(30만원 미만), 0.5%(30만원~60만원), 1.0%(60만원 이상) 적립</t>
  </si>
  <si>
    <t>하나멤버스 1Q 카드 내맘대로-트렌디형</t>
  </si>
  <si>
    <t>JCB 1만원 / visa 1만2천원</t>
  </si>
  <si>
    <t>소셜커머스 7% 적립</t>
  </si>
  <si>
    <t>스타벅스,커피빈 30% 적립</t>
  </si>
  <si>
    <t>택시 10% 적립</t>
  </si>
  <si>
    <t>하나멤버스 1Q 카드 내맘대로-직장인형</t>
  </si>
  <si>
    <t>편의점 7% 적립</t>
  </si>
  <si>
    <t>점심식사 7% 적립</t>
  </si>
  <si>
    <t>100머니/L 적립</t>
  </si>
  <si>
    <t>하나멤버스 1Q 카드 내맘대로-생활형</t>
  </si>
  <si>
    <t>마트 7% 적립 / 서점 7% 적립</t>
  </si>
  <si>
    <t>학원 5% 적립</t>
  </si>
  <si>
    <t>하나멤버스 1Q 카드 내맘대로-웰빙형</t>
  </si>
  <si>
    <t>백화점 7% 적립</t>
  </si>
  <si>
    <t>골프 7% 적립</t>
  </si>
  <si>
    <t>하나멤버스 1Q 카드 내맘대로-여행형</t>
  </si>
  <si>
    <t>항공 10% 적립</t>
  </si>
  <si>
    <t>해외 가맹점 7% 적립</t>
  </si>
  <si>
    <t>SMART ANY(스마트 애니)카드</t>
  </si>
  <si>
    <t>Local,UPI,AMEX5천원 / visa,mastercard 1만원</t>
  </si>
  <si>
    <t>모든 가맹점 0.8% / 온라인 가맹점 1.3% / 1Q Pay 온라인 가맹점 1.4%</t>
  </si>
  <si>
    <t>하나멤버스 1Q(원큐) 카드 Daily BC</t>
  </si>
  <si>
    <t>온라인쇼핑 10만원 당 5천 하나머니 적립</t>
  </si>
  <si>
    <t>스타벅스, 커피빈 4천원</t>
  </si>
  <si>
    <t>아파트관리비 10만원 당 5천 하나머니 적립</t>
  </si>
  <si>
    <t>국내 가맹점 0.5% 적립 / 통신,교통,자동이체 10만원 당 5천 하나머니 적립</t>
  </si>
  <si>
    <t>하나멤버스 1Q(원큐) 카드 Living</t>
  </si>
  <si>
    <t>국내전용 8천원 / 국내외겸용 1만원</t>
  </si>
  <si>
    <t>학원 10만원 당 5천 하나머니 적립</t>
  </si>
  <si>
    <t>10만원 당 5천 하나머니 적립</t>
  </si>
  <si>
    <t>통신,교통,자동이체 10만원 당 5천 하나머니 적립 / 해외 모든 가맹점 10만원 당 5천 하나머니 적립</t>
  </si>
  <si>
    <t>요식(한식,일식,양식,중식,패스트푸드)</t>
  </si>
  <si>
    <t>제과점</t>
  </si>
  <si>
    <t>커피전문점</t>
  </si>
  <si>
    <t>기타요식(배달)</t>
  </si>
  <si>
    <t>유흥(노래방,유흥주점)</t>
  </si>
  <si>
    <t>백화점</t>
  </si>
  <si>
    <t>할인점(대형마트)</t>
  </si>
  <si>
    <t>슈퍼마켓</t>
  </si>
  <si>
    <t>생활잡화</t>
  </si>
  <si>
    <t>편의점</t>
  </si>
  <si>
    <t>기타유통</t>
  </si>
  <si>
    <t>음/식료품(정육점,농수산물)</t>
  </si>
  <si>
    <t>의류/잡화(의복/의류,패션/잡화,시계/귀금속,안경)</t>
  </si>
  <si>
    <t>스포츠(실내골프/헬스,실외골프/스키,종합레저시설,스포츠시설)</t>
  </si>
  <si>
    <t>영화/공연</t>
  </si>
  <si>
    <t>취미/오락(스트리밍)</t>
  </si>
  <si>
    <t>서점</t>
  </si>
  <si>
    <t>스포츠/레저용품</t>
  </si>
  <si>
    <t>문화용품</t>
  </si>
  <si>
    <t>화원</t>
  </si>
  <si>
    <t>호텔/콘도</t>
  </si>
  <si>
    <t>모텔/여관/기타숙박</t>
  </si>
  <si>
    <t>교통</t>
  </si>
  <si>
    <t>여행사</t>
  </si>
  <si>
    <t>면세점</t>
  </si>
  <si>
    <t>미용실</t>
  </si>
  <si>
    <t>미용서비스(마사지?)</t>
  </si>
  <si>
    <t>화장품</t>
  </si>
  <si>
    <t>생활서비스(통신)</t>
  </si>
  <si>
    <t>세탁소</t>
  </si>
  <si>
    <t>업무서비스</t>
  </si>
  <si>
    <t>인테리어</t>
  </si>
  <si>
    <t>독서실/학원</t>
  </si>
  <si>
    <t>유아교육</t>
  </si>
  <si>
    <t>교육용품</t>
  </si>
  <si>
    <t>의료(종합병원,일반병원,치과병원,한의원)</t>
  </si>
  <si>
    <t>약국</t>
  </si>
  <si>
    <t>가전</t>
  </si>
  <si>
    <t>가구</t>
  </si>
  <si>
    <t>자동차</t>
  </si>
  <si>
    <t>주유/LPG</t>
  </si>
  <si>
    <t>기타</t>
  </si>
  <si>
    <t/>
  </si>
  <si>
    <t>씨티카드</t>
  </si>
  <si>
    <t>카카오뱅크 씨티카드</t>
  </si>
  <si>
    <t>국내전용 6천원 / 국내외겸용 7천원</t>
  </si>
  <si>
    <t>배달앱 5%</t>
  </si>
  <si>
    <t>스타벅스 50%</t>
  </si>
  <si>
    <t>스트리밍 25%</t>
  </si>
  <si>
    <t>공유자전거 50% / 대중교통 5% / 통신비 5%</t>
  </si>
  <si>
    <t>씨티 NEW 캐시백 카드</t>
  </si>
  <si>
    <t>국내전용 1만3천원 / 국내외겸용 1만5천원</t>
  </si>
  <si>
    <t>온라인쇼핑/간편결제 7% 적립</t>
  </si>
  <si>
    <t>스트리밍 7% 적립</t>
  </si>
  <si>
    <t>모든 가맹점 0.7% 적립 / 해외 온오프라인 전 가맹점 7% 적립 / 휴대폰 요금 7% 적립</t>
  </si>
  <si>
    <t>씨티 리워드 카드</t>
  </si>
  <si>
    <t>30만원 / 70만원 / 100만원 / 200만원</t>
  </si>
  <si>
    <t>쇼핑 5% 적립</t>
  </si>
  <si>
    <t>아웃백스테이크하우스, T.G.I.F, 미스터도넛, 불고기브라더스, 파파존스, 빈스앤베리즈 20% 적립</t>
  </si>
  <si>
    <t>CGV, 롯데시네마, 63스퀘어, 설악워터피아, 경주 뽀로로아쿠아빌리지 20% 적립 / 놀이공원 자유이용권 50% / 캐리비안베이 30%</t>
  </si>
  <si>
    <t>4% 적립</t>
  </si>
  <si>
    <t>모든 가맹점 0.5%(30만원 이상), 0.75%(70만원 이상), 1.25%(100만원 이상), 1.5%(200만원 이상) / 휴대폰 요금 5% 적립 / 교통 4% 적립</t>
  </si>
  <si>
    <t>NEW 씨티 클리어 카드</t>
  </si>
  <si>
    <t>국내전용 4천원 / 국내외전용 5천원</t>
  </si>
  <si>
    <t>배달앱 7%</t>
  </si>
  <si>
    <t>쇼핑, 편의점 7%</t>
  </si>
  <si>
    <t>식당, 레스토랑 5% / 베이커리, 커피, 패스트푸드, 다이닝, 디저트 10%</t>
  </si>
  <si>
    <t>영화 30% / 놀이공원 50% / 캐리비안베이 30%</t>
  </si>
  <si>
    <t>국내항공사, 국내면세점 5%</t>
  </si>
  <si>
    <t>서점 7%</t>
  </si>
  <si>
    <t>버스, 지하철 10% / 휴대폰, 인터넷 7%</t>
  </si>
  <si>
    <t>신세계 씨티 클리어</t>
  </si>
  <si>
    <t>국내전용 4천원 / Visa 5천원</t>
  </si>
  <si>
    <t>신세계백화점, 이마트, SSG.com, 시코르, 쿠팡, 티몬, 위메프 7%</t>
  </si>
  <si>
    <t>점심식사 5% / 스타벅스 7%</t>
  </si>
  <si>
    <t>영화 7%</t>
  </si>
  <si>
    <t>버스, 지하철 5% / 통신비 7%</t>
  </si>
  <si>
    <t>씨티 프리미어마일 카드 대한항공</t>
  </si>
  <si>
    <t>기본 연회비 5천원 / 제휴 연회비 11만5천원 / 국내외겸용 12만원</t>
  </si>
  <si>
    <t>롯데면세점 LDF 페이, 신세계 10만원 / 설화수 플래그십스토어 12만원</t>
  </si>
  <si>
    <t>서울 웨스틴 조선호텔 레스토랑 12만원</t>
  </si>
  <si>
    <t>CGV 씨네드쉐프 서울, 부산 이용권 12만원</t>
  </si>
  <si>
    <t>대한항공 1.0% 적립 / 싱가포르항공, 타이항공 1.2% 적립 / 케세이퍼시픽항공 1.0% 적립 / 국내선 동반자 무료 항공권 / 하나투어 해외여행 상품, JW메리어트 호텔 서울 이용권 12만원 /  그랜드 조선 부산, 제주 객실&amp;레스토랑 10만원</t>
  </si>
  <si>
    <t>연간 5천만원 이상 사용 시 1만 씨티 프리미어마일 적립 / 연간 1억원 이상 사용 시 3만 씨티 프리미어마일 적립 / 가족회원보유 and 당행 결제계좌고객 주요통화 70%, 기타통화 40% 환전 우대 / 가족회원보유 or 당행 결제계좌고객 주요통화 60%, 기타통화 35% 환전 우대 / 프리미어마일고객 주요통화 50%, 기타통화 30% 환전 우대</t>
  </si>
  <si>
    <t>씨티 프리미어마일 카드 아시아나</t>
  </si>
  <si>
    <t>인천공항 다이닝 무료 / 서울 웨스틴 조선호텔 레스토랑 12만원</t>
  </si>
  <si>
    <t>아시아나항공 1.35% 적립 / 싱가포르항공, 타이항공 1.2% 적립 / 케세이퍼시픽항공 1.0% 적립 / 전세계 주요 공항 라운지 무료 입장 / 국내선 동반자 무료 항공권 / 하나투어 해외여행 상품, JW메리어트 호텔 서울 이용권 12만원 /  그랜드 조선 부산, 제주 객실&amp;레스토랑 10만원</t>
  </si>
  <si>
    <t>씨티 메가마일 스카이패스</t>
  </si>
  <si>
    <t>30만원 / 70만원 / 100만원</t>
  </si>
  <si>
    <t>국내전용 5천원 / 비자카드 이메일 청구서 1만원, 우편청구서 1만2천원</t>
  </si>
  <si>
    <t>5 마일리지 적립</t>
  </si>
  <si>
    <t>아웃백스테이크하우스, 불고기브라더스, 토다이, 마키노차야 15 마일리지 적립 / 스타벅스 5마일리지 적립</t>
  </si>
  <si>
    <t>영화 15 마일리지 적립</t>
  </si>
  <si>
    <t>롯데면세점, 대한항공 기내면세점, 신세계면세점, Hotel Pass, 한진관광, BC투어, 레드캡투어, 렌터카 7마일리지 적립</t>
  </si>
  <si>
    <t>헤어샵, 세탁소 5 마일리지 적립</t>
  </si>
  <si>
    <t>교보문구, 반디앤루니스, Yes24, 전국 학원, 유치원 5마일리지 적립</t>
  </si>
  <si>
    <t>GS칼텍스, 현대오일뱅크, S-Oil 5 마일리지 적립</t>
  </si>
  <si>
    <t>버스, 지하철, SKT, Ollech KT, LG U+ 5 마일리지 적립 / 연간 5천만원 이상 사용 시 1.0 마일리지 적립 / 연간 3천만원 이상 사용 시 0.8 마일리지 적립</t>
  </si>
  <si>
    <t>마일리지 1천5백원당</t>
  </si>
  <si>
    <t>씨티 메가마일 아시아나</t>
  </si>
  <si>
    <t>국내전용 8천원 / 비자카드 이메일 청구서 1만원, 우편청구서 1만2천원</t>
  </si>
  <si>
    <t>아웃백스테이크하우스, 불고기브라더스, 토다이, 마키노차야 20 마일리지 적립 / 스타벅스 7마일리지 적립</t>
  </si>
  <si>
    <t>영화 20 마일리지 적립</t>
  </si>
  <si>
    <t>롯데면세점, 대한항공 기내면세점, 신세계면세점, Hotel Pass, 한진관광, BC투어, 레드캡투어, 렌터카 10마일리지 적립</t>
  </si>
  <si>
    <t>헤어샵, 세탁소 7 마일리지 적립</t>
  </si>
  <si>
    <t>교보문구, 반디앤루니스, Yes24, 전국 학원, 유치원 7마일리지 적립</t>
  </si>
  <si>
    <t>GS칼텍스, 현대오일뱅크, S-Oil 7 마일리지 적립</t>
  </si>
  <si>
    <t>버스, 지하철, SKT, Ollech KT, LG U+ 7 마일리지 적립 / 연간 5천만원 이상 사용 시 1.5 마일리지 적립 / 연간 3천만원 이상 사용 시 1.2 마일리지 적립</t>
  </si>
  <si>
    <t>신세계 씨티 리워드(비자)</t>
  </si>
  <si>
    <t>국내전용 8천원 / 비자카드 1만원</t>
  </si>
  <si>
    <t>신세계 5%, 5% 씨티 포인트 적립, 0.2% 신세계 포인트 적립 / 쇼핑 5% 적립</t>
  </si>
  <si>
    <t>아웃백스테이크하우스, T.G.I.F, 세븐스프링스, 파파존스, 미스터도넛, 불고기브라더스 20% 적립</t>
  </si>
  <si>
    <t>CGV, 롯데시네마, 63스퀘어, 설악워터피아, 경주스프링돔, 빈스&amp;베리즈 20% 적립 / 놀이공원 자유이용권 50% / 캐리비안베이 30%</t>
  </si>
  <si>
    <t>학원, 유치원 5% 적립</t>
  </si>
  <si>
    <t>휴대폰요금, 버스, 지하철 4% 적립</t>
  </si>
  <si>
    <t>신세계 씨티카드 콰트로</t>
  </si>
  <si>
    <t>국내전용 2천원 / 비자카드 5천원</t>
  </si>
  <si>
    <t>신세계, 이마트 5% / 인터넷쇼핑 7% / 신세계 2포인트, 이마트 3포인트, 기타가맹점 2포인트 100원당 적립</t>
  </si>
  <si>
    <t>아웃백, 스타벅스 20%</t>
  </si>
  <si>
    <t>CGV, 메가박스 20%</t>
  </si>
  <si>
    <t>병원, 약국 5%</t>
  </si>
  <si>
    <t>휴대폰 5%</t>
  </si>
  <si>
    <t>갤러리아 씨티카드 프레스티지</t>
  </si>
  <si>
    <t>30만원 / 100만원</t>
  </si>
  <si>
    <t>국내전용 4천원 / 국내외겸용 5천원</t>
  </si>
  <si>
    <t>갤러리아 5% / 이마트 5% / 인터넷쇼핑 5%(30만원), 7%(100만원)</t>
  </si>
  <si>
    <t>The Plaza 호텔 세븐스퀘어(뷔페) 10% / 아웃백, 스타벅스 10%(30만원), 20%(100만원) / 빈스앤베리즈 5%(30만원), 10%(100만원)</t>
  </si>
  <si>
    <t>CGV, 메가박스 10%(30만원), 20%(100만원)</t>
  </si>
  <si>
    <t>한화호텔&amp;리조트, 설악워터피아, 뽀로로아쿠아빌리지 5%(30만원), 10%(100만원) / 63씨월드, 63스카이아트, 63아이맥스, 63아트홀 10% / 63스퀘어, 플라자호텔 5%(30만원), 10%(100만원)</t>
  </si>
  <si>
    <t>휴대폰 4% / 갤러리아백화점 1 갤러리아 마일리지, 일반 가맹점 3 씨티 포인트 적립 1천원당</t>
  </si>
  <si>
    <t>대백 씨티카드 아인스</t>
  </si>
  <si>
    <t>국내전용 4천원 / 비자카드 5천원</t>
  </si>
  <si>
    <t>이마트 5% / G마켓, 옥션 대백몰 5%(30만원), 7%(100만원)</t>
  </si>
  <si>
    <t>아웃백, 스타벅스, 빠리바게뜨, 배스킨라빈스 10%(30만원), 20%(100만원)</t>
  </si>
  <si>
    <t>헤어샵 4%</t>
  </si>
  <si>
    <t>학원 5%</t>
  </si>
  <si>
    <t>병원, 한의원, 약국 5%</t>
  </si>
  <si>
    <t>코레일 4% / 모바일 4% / 대구백화점 1.0% 적립, 1천원당 10포인트 적립 / 일반 가맹점 0.2% 적립, 1천원당 2포인트 적립</t>
  </si>
  <si>
    <t>신세계 씨티 플래티늄 아시아나</t>
  </si>
  <si>
    <t>0 / 20만원</t>
  </si>
  <si>
    <t>비자카드 1만원</t>
  </si>
  <si>
    <r>
      <rPr/>
      <t xml:space="preserve">신세계백화점, 이마트, </t>
    </r>
    <r>
      <rPr>
        <color rgb="FF1155CC"/>
        <u/>
      </rPr>
      <t>SSG.com</t>
    </r>
    <r>
      <rPr/>
      <t xml:space="preserve"> 1천원 당 1 아시아나 마일리지 적립 / 일반가맹점 1천원 당 1 아시아나 마일리지(20만원 이상), 2천원 당 1 아시아나 마일리지(20만원 미만) 적립</t>
    </r>
  </si>
  <si>
    <t>신세계 씨티 아시아나</t>
  </si>
  <si>
    <t>비자카드(골드등급) 5천원</t>
  </si>
  <si>
    <r>
      <rPr/>
      <t xml:space="preserve">신세계백화점, 이마트, </t>
    </r>
    <r>
      <rPr>
        <color rgb="FF1155CC"/>
        <u/>
      </rPr>
      <t>SSG.com</t>
    </r>
    <r>
      <rPr/>
      <t xml:space="preserve"> 1천원 당 1 아시아나 마일리지 적립 / 일반가맹점 1천원 당 1 아시아나 마일리지(20만원 이상), 2천원 당 1 아시아나 마일리지(20만원 미만) 적립</t>
    </r>
  </si>
  <si>
    <t>씨티 글로벌 월렛 체크카드</t>
  </si>
  <si>
    <t>온라인쇼핑 3% / 편의점 3%</t>
  </si>
  <si>
    <t>점심식사 3%</t>
  </si>
  <si>
    <t>영화 3%</t>
  </si>
  <si>
    <t>씨티 캐시백 체크카드</t>
  </si>
  <si>
    <t>국내가맹점 0.5% / 해외가맹점 1.0%</t>
  </si>
  <si>
    <t>신세계 씨티 플러스 체크카드</t>
  </si>
  <si>
    <t>편의점 10% / 쇼핑 5%</t>
  </si>
  <si>
    <t>음식점 5%(주류업종제외) / 스타벅스 10%</t>
  </si>
  <si>
    <t>영화 10%</t>
  </si>
  <si>
    <t>씨티 체크+신용카드(신규 판매 중단)</t>
  </si>
  <si>
    <t>15만원</t>
  </si>
  <si>
    <t>0 / 신용카드 결제 기능 추가 시 2천원</t>
  </si>
  <si>
    <t>점심식사 5% / 스타벅스 10% / 아웃백, T.G.I.F, 세븐스프링스, 파파존스, 미스터도넛, 불고기브라더스 5%</t>
  </si>
  <si>
    <t>63시티, 설악워터피아 5% / 영화 10%</t>
  </si>
  <si>
    <t>해외가맹점 5% / 이동통신요금 3천원 / 버스, 지하철 10%</t>
  </si>
  <si>
    <t>A+ 체크카드(신규 판매 중단)</t>
  </si>
  <si>
    <t>2천원</t>
  </si>
  <si>
    <t>이마트, 롯데마트, 홈플러스 10%</t>
  </si>
  <si>
    <t>음식점 10% / 스타벅스, 커피빈 10%</t>
  </si>
  <si>
    <t>헬스, 골프, 수영장, 스포츠용품점 10% / 영화 10%</t>
  </si>
  <si>
    <t>학원 10% / Yes24, 교보문고, 영풍문고 10% / TOEIC 회당 2천원</t>
  </si>
  <si>
    <t>병원, 한의원, 약국 10%</t>
  </si>
  <si>
    <t>S-Oil 리터당 60원</t>
  </si>
  <si>
    <t>IBK 기업은행</t>
  </si>
  <si>
    <t>일상의 기쁨카드(신용)</t>
  </si>
  <si>
    <t>UnionPay : 1만원 / VISA : 1만2천원</t>
  </si>
  <si>
    <t>GS25, CU, 세븐일레븐, 올리브영 10% / 이마트, 홈플러스, 롯데마트 5% / 쿠팡, 티몬, 위메프 20%</t>
  </si>
  <si>
    <t>스타벅스, 커피빈, 카페베네, 탐앤탐스, 엔제리너스, 투썸플레이스, 할리스, 달.콤 20%</t>
  </si>
  <si>
    <t>영화 1만원 / 놀이공원 자유이용권 50% / 전주시동물원 무료 / 페밀리랜드 6천원</t>
  </si>
  <si>
    <t>리터당 60원</t>
  </si>
  <si>
    <t>버스, 지하철 200원</t>
  </si>
  <si>
    <t>일년의 설렘카드</t>
  </si>
  <si>
    <t>놀이공원 자유이용권 50% / 전주시동물원 무료 / 페밀리랜드 6천원</t>
  </si>
  <si>
    <t>연간 5천만원 이상 사용 시 70만원, 4천만원 이상 50만원, 3천만원 이상 30만원, 2천만원 이상 20만원, 1천만원 이상 10만원, 5백만원 이상 5만원 캐시백</t>
  </si>
  <si>
    <t xml:space="preserve">무민 카드(신용) </t>
  </si>
  <si>
    <t>BC : 1만원 / UnionPay : 1만원 / Master : 1만2천원</t>
  </si>
  <si>
    <t>IBK 무직타이거 카드(체크)</t>
  </si>
  <si>
    <t>GS25, CU, 세븐일레븐, 올리브영 5% / 쿠팡, 티몬, 위메프 10%</t>
  </si>
  <si>
    <t>스타벅스, 커피빈, 카페베네, 탐앤탐스, 엔제리너스, 투썸플레이스, 할리스, 달.콤 10%</t>
  </si>
  <si>
    <t>영화 4천원 / 놀이공원 자유이용권 50% / 전주시동물원 무료 / 페밀리랜드 6천원</t>
  </si>
  <si>
    <t>버스, 지하철 100원</t>
  </si>
  <si>
    <t>일상의 기쁨카드(체크)</t>
  </si>
  <si>
    <t>이지캐시백 체크카드</t>
  </si>
  <si>
    <t>모든 가맹점 0.2% 캐시백 / 저녁시간에는 모든 가맹점 0.6% 캐시백</t>
  </si>
  <si>
    <t>DailyWith 데일리위드 카드</t>
  </si>
  <si>
    <t>BC : 1만원 / UnionPay : 1만2천원 / Master : 1만2천원</t>
  </si>
  <si>
    <t>마트 1% 캐시백 / 온라인쇼핑 1% 캐시백</t>
  </si>
  <si>
    <t>음식점 1% 캐시백</t>
  </si>
  <si>
    <t>병원 1% 캐시백</t>
  </si>
  <si>
    <t>통신비 1% 캐시백 / 교통 1% 캐시백</t>
  </si>
  <si>
    <t>마일앤조이카드(대한항공)</t>
  </si>
  <si>
    <t>UnionPay : 3만원</t>
  </si>
  <si>
    <t>해외 항공권 8%(30만원 이상) / 공항 라운지 무료 / 해외호텔 3박 이상 구매 시 1박 무료 / 제주도 렌터카 48시간 이상 이용 시 24시간 무료 / 인천공항 아메리카노 무료 / 인천, 김포공항 발렛파킹</t>
  </si>
  <si>
    <t>해외 가맹점 2마일, 국내가맹점 3마일 (1천5백원당 2~3마일리지) 적립 / KTX, SRT 10%</t>
  </si>
  <si>
    <t>BLISS.7 카드</t>
  </si>
  <si>
    <t>BC글로벌 : 19만원 / VISA : 20만원</t>
  </si>
  <si>
    <t>국내 면세점 1천5백원당 20 TOP포인트 or 2마일 적립</t>
  </si>
  <si>
    <t>국내 가맹점 1천5백원당 10 TOP포인트 or 1마일 적립 / 해외 가맹점 1천5백원당 15 TOP포인트 or 1.5마일적립</t>
  </si>
  <si>
    <t>이사배 카드</t>
  </si>
  <si>
    <t>H&amp;B스토어 2천원</t>
  </si>
  <si>
    <t>Cosmetic 2천원 / 미용실, 이용원, 네일샵 2천원</t>
  </si>
  <si>
    <t>부자되세요 더 마일리지 카드(체크)</t>
  </si>
  <si>
    <t>SSG.com, 롯데ON, 엘롯데, AK몰, 갤러리아몰 1천원당 1마일 적립, 5%</t>
  </si>
  <si>
    <t>영화 2천원 / 놀이공원 자유이용권 50% / 전주시동물원 무료 / 페밀리랜드 6천원</t>
  </si>
  <si>
    <t>국내 가맹점 3천원당 1마일</t>
  </si>
  <si>
    <t>IBK비즈니스카드(신용)</t>
  </si>
  <si>
    <t>2000원</t>
  </si>
  <si>
    <t>네이버페이, 쿠팡, 11번가, G마켓, 배달의 민족 1.0% 적립</t>
  </si>
  <si>
    <t>1% 적립 / 전기차, 수소차 충전 2.0% 적립</t>
  </si>
  <si>
    <t>국내 가맹점 0.7% 적립 / 국세, 4대보험 1.0% 적립 / 해외 가맹점, 쏘카, 카카오T 2.0% 적립</t>
  </si>
  <si>
    <t>IBK비즈니스카드(체크)</t>
  </si>
  <si>
    <t>네이버페이, 쿠팡, 11번가, G마켓, 배달의 민족 0.5% 적립</t>
  </si>
  <si>
    <t>국내 가맹점 0.1% 적립 / 국세, 4대보험 0.5% 적립 / 해외 가맹점 1.5% 적립</t>
  </si>
  <si>
    <t>EV카드</t>
  </si>
  <si>
    <t>BC(국내전용) : 9천원 / UnionPay : 1만원/ Master : 1만원</t>
  </si>
  <si>
    <t>0.5% / 전기차 충전 0.5%</t>
  </si>
  <si>
    <t>모든 가맹점 0.3% 적립 / 버스, 지하철 0.5% 적립</t>
  </si>
  <si>
    <t>EV카드(충전.주유전용)</t>
  </si>
  <si>
    <t>전기차 충전 및 주유 업종 가맹점에서만 승인 가능</t>
  </si>
  <si>
    <t>IBK 무직타이거 카드(신용)</t>
  </si>
  <si>
    <t>BC(국내전용) : 1만원 / Master : 1만2천원</t>
  </si>
  <si>
    <t>CEO카드</t>
  </si>
  <si>
    <t>Master : 22만원/듀얼:23만원</t>
  </si>
  <si>
    <t>면세점 1.5% 적립</t>
  </si>
  <si>
    <t>호텔 1.5% 적립</t>
  </si>
  <si>
    <t>주유소, 전기차충전소 1.5% 적립</t>
  </si>
  <si>
    <t>국내 가맹점 1% 적립 / 해외 가맹점 2% 적립</t>
  </si>
  <si>
    <t>CEO카드(기업)</t>
  </si>
  <si>
    <t>BC(국내전용) : 9천원, 듀얼:22만4천원 / Master : 1만원, 듀얼:23만원</t>
  </si>
  <si>
    <t>국내 가맹점 0.3% 적립</t>
  </si>
  <si>
    <t>IBK 웰릭스 카드</t>
  </si>
  <si>
    <t>BC : 1만5천원 / UnionPay : 1만5천원</t>
  </si>
  <si>
    <t>웰릭스렌탈 할인</t>
  </si>
  <si>
    <t xml:space="preserve">일상의 기쁨 Dream 체크카드 </t>
  </si>
  <si>
    <t>프리미엄 라인</t>
  </si>
  <si>
    <t>요식/유흥 혜택3</t>
  </si>
  <si>
    <t>요식/유흥 혜택4</t>
  </si>
  <si>
    <t>유통 혜택2</t>
  </si>
  <si>
    <t>유통 혜택3</t>
  </si>
  <si>
    <t>유통 혜택4</t>
  </si>
  <si>
    <t>스포츠/문화/레저 혜택2</t>
  </si>
  <si>
    <t>여행/교통/숙박 혜택</t>
  </si>
  <si>
    <t>교육/학원 혜택2</t>
  </si>
  <si>
    <t>롯데카드육아</t>
  </si>
  <si>
    <t>LIKIT ALL</t>
  </si>
  <si>
    <t>외식 1%</t>
  </si>
  <si>
    <t>카페 1%</t>
  </si>
  <si>
    <t>베이커리 1%</t>
  </si>
  <si>
    <t>편의점 1000원</t>
  </si>
  <si>
    <t>육아 가맹점 1%</t>
  </si>
  <si>
    <t>백화점 1% 인터넷쇼핑 1%</t>
  </si>
  <si>
    <t>문화가맹점(공연,도서등) 1%</t>
  </si>
  <si>
    <t>영화 1%</t>
  </si>
  <si>
    <t>항공권, 면세점, 호텔1%</t>
  </si>
  <si>
    <t>미용실 1%</t>
  </si>
  <si>
    <t>화장품 1%</t>
  </si>
  <si>
    <t>교육가맹점 1%</t>
  </si>
  <si>
    <t>차, 중고차, 정비1%</t>
  </si>
  <si>
    <t>5000원</t>
  </si>
  <si>
    <t xml:space="preserve">금융1% </t>
  </si>
  <si>
    <t>통신 1%</t>
  </si>
  <si>
    <t>모든가맹점 1%</t>
  </si>
  <si>
    <t>롯데카드</t>
  </si>
  <si>
    <t>LIKIT ON</t>
  </si>
  <si>
    <t>온라인쇼핑 10% 한도1만</t>
  </si>
  <si>
    <t>해외결제 5%</t>
  </si>
  <si>
    <t>통신 10% 한도5천</t>
  </si>
  <si>
    <t>LOCA CLASSIC</t>
  </si>
  <si>
    <t>1백50만원</t>
  </si>
  <si>
    <t>베이커피 1%</t>
  </si>
  <si>
    <t>회식 1%</t>
  </si>
  <si>
    <t>대형마드 1%</t>
  </si>
  <si>
    <t>육아가맹점 1%</t>
  </si>
  <si>
    <t>항공권, 면세점, 리조트1%</t>
  </si>
  <si>
    <t>LOCA LIKIT</t>
  </si>
  <si>
    <t>스타벅스50% 한도1만</t>
  </si>
  <si>
    <t>배달 5% 한도5천</t>
  </si>
  <si>
    <t>영화관 50% 2개 한도1만</t>
  </si>
  <si>
    <t>대중교통 10% 한도5천</t>
  </si>
  <si>
    <t>LOCA LIKIT New York Blue</t>
  </si>
  <si>
    <t>LOCA 100</t>
  </si>
  <si>
    <t>75만원</t>
  </si>
  <si>
    <t>모든가맹점 1.5%</t>
  </si>
  <si>
    <t>LOCA for Shopping</t>
  </si>
  <si>
    <t>온라인쇼핑 10%</t>
  </si>
  <si>
    <t>홈쇼핑 10%</t>
  </si>
  <si>
    <t>편의점 10% 한도1만</t>
  </si>
  <si>
    <t>LOCA for Coffee</t>
  </si>
  <si>
    <t>카페 50% 한도1만</t>
  </si>
  <si>
    <t>배달 10% 한도5천</t>
  </si>
  <si>
    <t>온라인쇼핑 5% 한도5천</t>
  </si>
  <si>
    <t>스트리밍 20% 한도1만</t>
  </si>
  <si>
    <t>LOCA for Health</t>
  </si>
  <si>
    <t>백화점 5% 한도1만</t>
  </si>
  <si>
    <t>슈퍼 5% 한도1만</t>
  </si>
  <si>
    <t>병원, 약국 10%</t>
  </si>
  <si>
    <t>롤라</t>
  </si>
  <si>
    <t>외식 7% 적립</t>
  </si>
  <si>
    <t>카페 7% 적립</t>
  </si>
  <si>
    <t>대형마트 7% 적립</t>
  </si>
  <si>
    <t>7% 적립</t>
  </si>
  <si>
    <t>모든가맹점 롤라머니 7% 적립</t>
  </si>
  <si>
    <t>포인트플러스</t>
  </si>
  <si>
    <t>T.G.I.FRIDAY 10%</t>
  </si>
  <si>
    <t>미스터피자 15%</t>
  </si>
  <si>
    <t>롯데백화점 5%</t>
  </si>
  <si>
    <t>놀이공원 50%</t>
  </si>
  <si>
    <t>롯데면세점10%</t>
  </si>
  <si>
    <t>박준뷰티랩 20%</t>
  </si>
  <si>
    <t>박승철 헤어스튜디오 15%</t>
  </si>
  <si>
    <t>50p 적립</t>
  </si>
  <si>
    <t>포인트플러스 GRANDE</t>
  </si>
  <si>
    <t>롯데백화점/닷컴 5%</t>
  </si>
  <si>
    <t>롯데시네마 1500원</t>
  </si>
  <si>
    <t>모든가맹점 0.6% 적립</t>
  </si>
  <si>
    <t>샤롯데 플래티넘 스타</t>
  </si>
  <si>
    <t>10만원</t>
  </si>
  <si>
    <t>카페 5%</t>
  </si>
  <si>
    <t>스타포인트 적립</t>
  </si>
  <si>
    <t>롯데시네마 8000원</t>
  </si>
  <si>
    <t>롯데월드 50%</t>
  </si>
  <si>
    <t>롯데백화점</t>
  </si>
  <si>
    <t>롯데백화점 15%</t>
  </si>
  <si>
    <t>롯데백화점 FLEX</t>
  </si>
  <si>
    <t>카페 50% 한도 1만</t>
  </si>
  <si>
    <t>스트리밍 30% 한도 5000</t>
  </si>
  <si>
    <t xml:space="preserve">롯데면세점 15% </t>
  </si>
  <si>
    <t>모든가맹점 0.5% 적립</t>
  </si>
  <si>
    <t>국민행복</t>
  </si>
  <si>
    <t>보네스뻬 10%</t>
  </si>
  <si>
    <t>롯데슈퍼 3% 한도1만</t>
  </si>
  <si>
    <t>롯데백화점/마트(한도5천)/홈쇼핑(한도5천) 5%</t>
  </si>
  <si>
    <t>육아가맹점 5% 한도 5000 2개</t>
  </si>
  <si>
    <t>어린이집/유치원 10% 한도5000</t>
  </si>
  <si>
    <t>학원/학습지 10% 한도1만</t>
  </si>
  <si>
    <t>병원,약국5% 한도5000</t>
  </si>
  <si>
    <t>통신 2000원</t>
  </si>
  <si>
    <t>경차 smart</t>
  </si>
  <si>
    <t>롯데마트 10% 한도5천</t>
  </si>
  <si>
    <t>엔진오일교환</t>
  </si>
  <si>
    <t>경차 유류 250원 환급</t>
  </si>
  <si>
    <t>ALL MY LIVING</t>
  </si>
  <si>
    <t>학원,유치원5%</t>
  </si>
  <si>
    <t>병원,약국5%</t>
  </si>
  <si>
    <t>관리비,도시가스비,전기료 5%</t>
  </si>
  <si>
    <t>I'm Powerful</t>
  </si>
  <si>
    <t>카페 2%</t>
  </si>
  <si>
    <t>슈퍼 2%</t>
  </si>
  <si>
    <t>병원 2%</t>
  </si>
  <si>
    <t>모든가맹점 0.5%</t>
  </si>
  <si>
    <t>I'm WONDERFUL PLUS</t>
  </si>
  <si>
    <t>외식 0.5%</t>
  </si>
  <si>
    <t>카페 0.5%</t>
  </si>
  <si>
    <t>편의점 0.5%</t>
  </si>
  <si>
    <t>육아가맹점 0.5%</t>
  </si>
  <si>
    <t>문화가맹점 0.5%</t>
  </si>
  <si>
    <t>뷰티 0.5%</t>
  </si>
  <si>
    <t>교육가맹점 0.5%</t>
  </si>
  <si>
    <t>의료 0.5%</t>
  </si>
  <si>
    <t>오토가맹점 0.5%</t>
  </si>
  <si>
    <t>통신 0.5%</t>
  </si>
  <si>
    <t>대중교통 0.5%</t>
  </si>
  <si>
    <t>프리미엄</t>
  </si>
  <si>
    <t>육아가맹점 추가해야함.</t>
  </si>
  <si>
    <t>스포츠/문화/레저 혜택3</t>
  </si>
  <si>
    <t>여행/교통 혜택2</t>
  </si>
  <si>
    <t>sc제일은행통신</t>
  </si>
  <si>
    <t>디지털 삼성카드</t>
  </si>
  <si>
    <t>카페 7% 한도8천</t>
  </si>
  <si>
    <t>편의점 7% 한도8천</t>
  </si>
  <si>
    <t>온라인쇼핑몰 7% 한도8천</t>
  </si>
  <si>
    <t>통신 7% 한도8천</t>
  </si>
  <si>
    <t>sc제일은행</t>
  </si>
  <si>
    <t>드라이브 삼성카드</t>
  </si>
  <si>
    <t>편의점 10% 한도5천</t>
  </si>
  <si>
    <t>온라인쇼핑몰 1%</t>
  </si>
  <si>
    <t xml:space="preserve">놀이공원 50% </t>
  </si>
  <si>
    <t>워터파크 30%</t>
  </si>
  <si>
    <t>주유 60원이상</t>
  </si>
  <si>
    <t>삼성체크카드 POINT</t>
  </si>
  <si>
    <t>연간 300만원 미만 / 이상</t>
  </si>
  <si>
    <t>음식점 0.4% / 0.8%</t>
  </si>
  <si>
    <t>대형마트0.4% / 0.8%</t>
  </si>
  <si>
    <t>일반가맹점 0.2% / 0.4%</t>
  </si>
  <si>
    <t>주유 0.4% / 0.8%</t>
  </si>
  <si>
    <t>삼성체크카드 CASHBACK</t>
  </si>
  <si>
    <t>음식점 0.3% / 0.6%</t>
  </si>
  <si>
    <t>대형마트0.3% / 0.6%</t>
  </si>
  <si>
    <t>주유 0.3% / 0.6%</t>
  </si>
  <si>
    <t>삼성체크카드 YOUNG</t>
  </si>
  <si>
    <t>통신 10% 캐시백</t>
  </si>
  <si>
    <t>대중교통 10% 캐시백</t>
  </si>
  <si>
    <t>리워드W신용카드</t>
  </si>
  <si>
    <t>0/50만원/150만원/250만원</t>
  </si>
  <si>
    <t xml:space="preserve">스타벅스 0원 / 2000원 / 3000원 / 5000원 </t>
  </si>
  <si>
    <t>모든가맹점 0.5% / 1.0% / 1.6% / 2.5% 적립</t>
  </si>
  <si>
    <t>시그마카드</t>
  </si>
  <si>
    <t>연간 1200만원</t>
  </si>
  <si>
    <t>15포인트 = 아시아나 1마일리지</t>
  </si>
  <si>
    <t>20포인트 = 대한항공 1마일리지</t>
  </si>
  <si>
    <t>1.5% 적립</t>
  </si>
  <si>
    <t>20만원 할인</t>
  </si>
  <si>
    <t>모든가맹점 1.0% 적립</t>
  </si>
  <si>
    <t>은행상품 90% 우대환율</t>
  </si>
  <si>
    <t>[20만원 할인]: 연 2회, 10만원 이상 사용시 10만원 할인</t>
  </si>
  <si>
    <t>국민행복신용카드 For Baby</t>
  </si>
  <si>
    <t>스타벅스, 커피빈, 카페베네 20%</t>
  </si>
  <si>
    <t>아웃백, TGIF, VIPS 10%</t>
  </si>
  <si>
    <t>온라인쇼핑몰5%</t>
  </si>
  <si>
    <t>딸기가 좋아(키즈파크) 성인1인 무료입장, 음료 교환권</t>
  </si>
  <si>
    <t>통신 1000원</t>
  </si>
  <si>
    <t>복수의 바우처 통합 사용 가능</t>
  </si>
  <si>
    <t>국민행복신용카드 For Children</t>
  </si>
  <si>
    <t>딸기가 좋아 5%</t>
  </si>
  <si>
    <t>어린이집, 유치원 5%</t>
  </si>
  <si>
    <t>국민행복신용카드 For Green Life</t>
  </si>
  <si>
    <t>어린이집, 유치원 1%이상 적립</t>
  </si>
  <si>
    <t>1%이상 적립</t>
  </si>
  <si>
    <t>국내가맹점 0.2% 이상 적립</t>
  </si>
  <si>
    <t>대중교통 10%이상 적립</t>
  </si>
  <si>
    <t>에이플러스 체크카드</t>
  </si>
  <si>
    <t>스타벅스 20% 한도3천</t>
  </si>
  <si>
    <t>아웃백, TGIF, VIPS 10% 한도1만</t>
  </si>
  <si>
    <t>영화 1500원</t>
  </si>
  <si>
    <t>놀이공원 무료입장, 30%, 50%</t>
  </si>
  <si>
    <t>도서 1500원</t>
  </si>
  <si>
    <t>동화면세점 10%</t>
  </si>
  <si>
    <t>리터당 25원</t>
  </si>
  <si>
    <t>자동차판매</t>
  </si>
  <si>
    <t>자동차서비스</t>
  </si>
  <si>
    <t>자동차용품</t>
  </si>
  <si>
    <t>SC제일은행</t>
  </si>
  <si>
    <t>리워드W신용카드0</t>
  </si>
  <si>
    <t>리워드W신용카드50</t>
  </si>
  <si>
    <t>리워드W신용카드150</t>
  </si>
  <si>
    <t>리워드W신용카드250</t>
  </si>
  <si>
    <t>의류/잡화 혜택2</t>
  </si>
  <si>
    <t>카카오뱅크통신</t>
  </si>
  <si>
    <t>프렌즈체크카드</t>
  </si>
  <si>
    <t>배달 2000원 캐시백</t>
  </si>
  <si>
    <t>스타벅스 1000원 캐시백</t>
  </si>
  <si>
    <t>온라인쇼핑 5000원 캐시백</t>
  </si>
  <si>
    <t>올리브영 2000원 캐시백</t>
  </si>
  <si>
    <t>지그재그 3000원 캐시백</t>
  </si>
  <si>
    <t>롯데시네마, 메가박스 4000원</t>
  </si>
  <si>
    <t>여기어때 4000원 캐시백</t>
  </si>
  <si>
    <t>GS 3000원 캐시백</t>
  </si>
  <si>
    <t>평일 0.2% 캐시백 / 주말공휴일 0.4% 캐시백</t>
  </si>
  <si>
    <t>통신 3000원 캐시백</t>
  </si>
  <si>
    <t>mini카드</t>
  </si>
  <si>
    <t>만 14세 ~ 만 18세 / 이용한도 월200만원</t>
  </si>
  <si>
    <t>카카오뱅크</t>
  </si>
  <si>
    <t>통신 점수 넣어야 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</si>
</sst>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u/>
      <color rgb="FF0000FF"/>
    </font>
    <font/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ssg.com/" TargetMode="External"/><Relationship Id="rId2" Type="http://schemas.openxmlformats.org/officeDocument/2006/relationships/hyperlink" Target="http://ssg.com/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>
        <v>0.0</v>
      </c>
      <c r="D2" s="1" t="s">
        <v>28</v>
      </c>
      <c r="E2" s="1" t="s">
        <v>29</v>
      </c>
      <c r="F2" s="1"/>
      <c r="G2" s="1" t="s">
        <v>30</v>
      </c>
      <c r="I2" s="1" t="s">
        <v>31</v>
      </c>
      <c r="J2" s="3">
        <v>0.1</v>
      </c>
      <c r="U2" s="1"/>
      <c r="V2" s="1" t="s">
        <v>32</v>
      </c>
      <c r="W2" s="1" t="s">
        <v>33</v>
      </c>
    </row>
    <row r="3">
      <c r="A3" s="1" t="s">
        <v>26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J3" s="1" t="s">
        <v>40</v>
      </c>
      <c r="T3" s="4">
        <v>0.007</v>
      </c>
      <c r="U3" s="1"/>
      <c r="V3" s="1" t="s">
        <v>41</v>
      </c>
      <c r="X3" s="1" t="s">
        <v>42</v>
      </c>
      <c r="Y3" s="5" t="s">
        <v>43</v>
      </c>
    </row>
    <row r="4">
      <c r="A4" s="1" t="s">
        <v>26</v>
      </c>
      <c r="B4" s="1" t="s">
        <v>44</v>
      </c>
      <c r="C4" s="1" t="s">
        <v>35</v>
      </c>
      <c r="D4" s="1" t="s">
        <v>45</v>
      </c>
      <c r="E4" s="1" t="s">
        <v>29</v>
      </c>
      <c r="F4" s="1" t="s">
        <v>46</v>
      </c>
      <c r="G4" s="1" t="s">
        <v>30</v>
      </c>
      <c r="Q4" s="3">
        <v>0.1</v>
      </c>
      <c r="R4" s="1" t="s">
        <v>47</v>
      </c>
      <c r="T4" s="1" t="s">
        <v>48</v>
      </c>
      <c r="U4" s="1"/>
      <c r="V4" s="1" t="s">
        <v>32</v>
      </c>
      <c r="X4" s="1" t="s">
        <v>49</v>
      </c>
      <c r="Y4" s="5"/>
    </row>
    <row r="5">
      <c r="A5" s="1" t="s">
        <v>26</v>
      </c>
      <c r="B5" s="1" t="s">
        <v>50</v>
      </c>
      <c r="C5" s="1" t="s">
        <v>35</v>
      </c>
      <c r="D5" s="1" t="s">
        <v>51</v>
      </c>
      <c r="E5" s="1" t="s">
        <v>52</v>
      </c>
      <c r="G5" s="1" t="s">
        <v>53</v>
      </c>
      <c r="J5" s="1" t="s">
        <v>54</v>
      </c>
      <c r="T5" s="3">
        <v>0.1</v>
      </c>
      <c r="U5" s="1"/>
      <c r="V5" s="1" t="s">
        <v>55</v>
      </c>
    </row>
    <row r="6">
      <c r="A6" s="1" t="s">
        <v>26</v>
      </c>
      <c r="B6" s="1" t="s">
        <v>56</v>
      </c>
      <c r="C6" s="1">
        <v>0.0</v>
      </c>
      <c r="D6" s="1" t="s">
        <v>57</v>
      </c>
      <c r="E6" s="1" t="s">
        <v>37</v>
      </c>
      <c r="F6" s="1" t="s">
        <v>38</v>
      </c>
      <c r="G6" s="1" t="s">
        <v>39</v>
      </c>
      <c r="J6" s="1" t="s">
        <v>58</v>
      </c>
      <c r="K6" s="1" t="s">
        <v>59</v>
      </c>
      <c r="T6" s="4">
        <v>0.007</v>
      </c>
      <c r="U6" s="4">
        <v>0.007</v>
      </c>
      <c r="V6" s="1" t="s">
        <v>41</v>
      </c>
      <c r="X6" s="1" t="s">
        <v>42</v>
      </c>
      <c r="Y6" s="5" t="s">
        <v>43</v>
      </c>
    </row>
    <row r="7">
      <c r="A7" s="1" t="s">
        <v>26</v>
      </c>
      <c r="B7" s="1" t="s">
        <v>60</v>
      </c>
      <c r="C7" s="1" t="s">
        <v>35</v>
      </c>
      <c r="D7" s="1" t="s">
        <v>51</v>
      </c>
      <c r="E7" s="1" t="s">
        <v>29</v>
      </c>
      <c r="G7" s="1" t="s">
        <v>53</v>
      </c>
      <c r="J7" s="1" t="s">
        <v>61</v>
      </c>
      <c r="R7" s="1" t="s">
        <v>62</v>
      </c>
      <c r="V7" s="1" t="s">
        <v>32</v>
      </c>
      <c r="X7" s="1" t="s">
        <v>63</v>
      </c>
      <c r="Y7" s="1" t="s">
        <v>64</v>
      </c>
    </row>
    <row r="8">
      <c r="A8" s="1" t="s">
        <v>26</v>
      </c>
      <c r="B8" s="1" t="s">
        <v>65</v>
      </c>
      <c r="C8" s="1" t="s">
        <v>35</v>
      </c>
      <c r="D8" s="1" t="s">
        <v>45</v>
      </c>
      <c r="E8" s="1" t="s">
        <v>66</v>
      </c>
      <c r="G8" s="1" t="s">
        <v>67</v>
      </c>
      <c r="J8" s="1" t="s">
        <v>68</v>
      </c>
      <c r="V8" s="1" t="s">
        <v>69</v>
      </c>
      <c r="Y8" s="1" t="s">
        <v>70</v>
      </c>
    </row>
    <row r="9">
      <c r="A9" s="1" t="s">
        <v>26</v>
      </c>
      <c r="B9" s="1" t="s">
        <v>71</v>
      </c>
      <c r="C9" s="1" t="s">
        <v>72</v>
      </c>
      <c r="D9" s="1" t="s">
        <v>73</v>
      </c>
      <c r="E9" s="1" t="s">
        <v>74</v>
      </c>
      <c r="L9" s="1"/>
      <c r="M9" s="1" t="s">
        <v>75</v>
      </c>
      <c r="T9" s="1" t="s">
        <v>76</v>
      </c>
    </row>
    <row r="10">
      <c r="A10" s="1" t="s">
        <v>26</v>
      </c>
      <c r="B10" s="1" t="s">
        <v>77</v>
      </c>
      <c r="C10" s="1" t="s">
        <v>78</v>
      </c>
      <c r="D10" s="1" t="s">
        <v>36</v>
      </c>
      <c r="F10" s="1" t="s">
        <v>79</v>
      </c>
      <c r="K10" s="1" t="s">
        <v>80</v>
      </c>
      <c r="T10" s="1" t="s">
        <v>76</v>
      </c>
      <c r="X10" s="1" t="s">
        <v>63</v>
      </c>
      <c r="Y10" s="1" t="s">
        <v>64</v>
      </c>
    </row>
    <row r="11">
      <c r="A11" s="1" t="s">
        <v>26</v>
      </c>
      <c r="B11" s="1" t="s">
        <v>81</v>
      </c>
      <c r="C11" s="1" t="s">
        <v>72</v>
      </c>
      <c r="D11" s="1" t="s">
        <v>82</v>
      </c>
      <c r="E11" s="1" t="s">
        <v>83</v>
      </c>
      <c r="G11" s="1" t="s">
        <v>84</v>
      </c>
      <c r="K11" s="1" t="s">
        <v>85</v>
      </c>
      <c r="Q11" s="1" t="s">
        <v>86</v>
      </c>
      <c r="T11" s="3">
        <v>0.02</v>
      </c>
      <c r="U11" s="1" t="s">
        <v>87</v>
      </c>
      <c r="V11" s="1" t="s">
        <v>88</v>
      </c>
      <c r="X11" s="1" t="s">
        <v>89</v>
      </c>
      <c r="Y11" s="1" t="s">
        <v>90</v>
      </c>
    </row>
    <row r="12">
      <c r="A12" s="1" t="s">
        <v>26</v>
      </c>
      <c r="B12" s="1" t="s">
        <v>91</v>
      </c>
      <c r="C12" s="1" t="s">
        <v>35</v>
      </c>
      <c r="D12" s="1" t="s">
        <v>92</v>
      </c>
      <c r="E12" s="1" t="s">
        <v>93</v>
      </c>
      <c r="G12" s="1" t="s">
        <v>94</v>
      </c>
      <c r="J12" s="1" t="s">
        <v>95</v>
      </c>
      <c r="N12" s="1" t="s">
        <v>96</v>
      </c>
      <c r="V12" s="1" t="s">
        <v>55</v>
      </c>
    </row>
    <row r="13">
      <c r="A13" s="1" t="s">
        <v>26</v>
      </c>
      <c r="B13" s="1" t="s">
        <v>97</v>
      </c>
      <c r="C13" s="1" t="s">
        <v>78</v>
      </c>
      <c r="D13" s="1" t="s">
        <v>98</v>
      </c>
      <c r="F13" s="1" t="s">
        <v>99</v>
      </c>
      <c r="G13" s="1" t="s">
        <v>100</v>
      </c>
      <c r="T13" s="1" t="s">
        <v>76</v>
      </c>
      <c r="V13" s="1" t="s">
        <v>101</v>
      </c>
      <c r="Y13" s="1" t="s">
        <v>102</v>
      </c>
    </row>
    <row r="14">
      <c r="A14" s="1" t="s">
        <v>26</v>
      </c>
      <c r="B14" s="1" t="s">
        <v>103</v>
      </c>
      <c r="C14" s="1" t="s">
        <v>72</v>
      </c>
      <c r="D14" s="1" t="s">
        <v>98</v>
      </c>
      <c r="F14" s="1" t="s">
        <v>46</v>
      </c>
      <c r="G14" s="1" t="s">
        <v>30</v>
      </c>
      <c r="Y14" s="1" t="s">
        <v>104</v>
      </c>
    </row>
    <row r="15">
      <c r="A15" s="1" t="s">
        <v>26</v>
      </c>
      <c r="B15" s="1" t="s">
        <v>105</v>
      </c>
      <c r="C15" s="1" t="s">
        <v>78</v>
      </c>
      <c r="D15" s="1" t="s">
        <v>106</v>
      </c>
      <c r="E15" s="1" t="s">
        <v>52</v>
      </c>
      <c r="F15" s="1" t="s">
        <v>79</v>
      </c>
      <c r="J15" s="1" t="s">
        <v>58</v>
      </c>
      <c r="L15" s="1" t="s">
        <v>107</v>
      </c>
      <c r="T15" s="3">
        <v>0.05</v>
      </c>
      <c r="V15" s="1" t="s">
        <v>108</v>
      </c>
      <c r="Y15" s="1" t="s">
        <v>64</v>
      </c>
    </row>
    <row r="16">
      <c r="A16" s="1" t="s">
        <v>26</v>
      </c>
      <c r="B16" s="1" t="s">
        <v>109</v>
      </c>
      <c r="C16" s="1" t="s">
        <v>78</v>
      </c>
      <c r="D16" s="1" t="s">
        <v>82</v>
      </c>
      <c r="E16" s="1" t="s">
        <v>29</v>
      </c>
      <c r="F16" s="1" t="s">
        <v>46</v>
      </c>
      <c r="L16" s="1" t="s">
        <v>110</v>
      </c>
      <c r="N16" s="1" t="s">
        <v>111</v>
      </c>
      <c r="T16" s="1" t="s">
        <v>48</v>
      </c>
      <c r="Y16" s="1" t="s">
        <v>104</v>
      </c>
    </row>
    <row r="17">
      <c r="A17" s="1" t="s">
        <v>26</v>
      </c>
      <c r="B17" s="1" t="s">
        <v>112</v>
      </c>
      <c r="C17" s="1" t="s">
        <v>35</v>
      </c>
      <c r="D17" s="1" t="s">
        <v>113</v>
      </c>
      <c r="F17" s="1" t="s">
        <v>114</v>
      </c>
      <c r="G17" s="1" t="s">
        <v>115</v>
      </c>
      <c r="V17" s="1" t="s">
        <v>116</v>
      </c>
      <c r="Y17" s="1" t="s">
        <v>117</v>
      </c>
    </row>
    <row r="18">
      <c r="A18" s="1" t="s">
        <v>26</v>
      </c>
      <c r="B18" s="1" t="s">
        <v>118</v>
      </c>
      <c r="C18" s="1" t="s">
        <v>35</v>
      </c>
      <c r="D18" s="1" t="s">
        <v>51</v>
      </c>
      <c r="E18" s="1" t="s">
        <v>29</v>
      </c>
      <c r="G18" s="1" t="s">
        <v>53</v>
      </c>
      <c r="J18" s="1" t="s">
        <v>119</v>
      </c>
      <c r="R18" s="1" t="s">
        <v>62</v>
      </c>
      <c r="V18" s="1" t="s">
        <v>32</v>
      </c>
      <c r="X18" s="1" t="s">
        <v>63</v>
      </c>
      <c r="Y18" s="1" t="s">
        <v>64</v>
      </c>
    </row>
    <row r="19">
      <c r="A19" s="1" t="s">
        <v>26</v>
      </c>
      <c r="B19" s="1" t="s">
        <v>120</v>
      </c>
      <c r="C19" s="1" t="s">
        <v>35</v>
      </c>
      <c r="D19" s="1" t="s">
        <v>51</v>
      </c>
      <c r="E19" s="1" t="s">
        <v>66</v>
      </c>
      <c r="I19" s="1" t="s">
        <v>31</v>
      </c>
      <c r="J19" s="1" t="s">
        <v>119</v>
      </c>
      <c r="L19" s="1" t="s">
        <v>121</v>
      </c>
    </row>
    <row r="20">
      <c r="A20" s="1" t="s">
        <v>26</v>
      </c>
      <c r="B20" s="1" t="s">
        <v>122</v>
      </c>
      <c r="C20" s="1" t="s">
        <v>35</v>
      </c>
      <c r="D20" s="1" t="s">
        <v>106</v>
      </c>
      <c r="E20" s="1" t="s">
        <v>29</v>
      </c>
      <c r="F20" s="1" t="s">
        <v>46</v>
      </c>
      <c r="G20" s="1" t="s">
        <v>30</v>
      </c>
      <c r="Q20" s="1" t="s">
        <v>123</v>
      </c>
      <c r="V20" s="1" t="s">
        <v>32</v>
      </c>
    </row>
    <row r="21">
      <c r="A21" s="1" t="s">
        <v>26</v>
      </c>
      <c r="B21" s="1" t="s">
        <v>124</v>
      </c>
      <c r="C21" s="1" t="s">
        <v>35</v>
      </c>
      <c r="D21" s="1" t="s">
        <v>51</v>
      </c>
      <c r="F21" s="1" t="s">
        <v>79</v>
      </c>
      <c r="Q21" s="1" t="s">
        <v>125</v>
      </c>
      <c r="T21" s="1" t="s">
        <v>48</v>
      </c>
      <c r="U21" s="1" t="s">
        <v>126</v>
      </c>
      <c r="V21" s="1" t="s">
        <v>55</v>
      </c>
      <c r="X21" s="1" t="s">
        <v>63</v>
      </c>
      <c r="Y21" s="1" t="s">
        <v>64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34.71"/>
    <col customWidth="1" min="3" max="3" width="24.14"/>
    <col customWidth="1" min="4" max="4" width="37.43"/>
    <col customWidth="1" min="5" max="5" width="27.43"/>
    <col customWidth="1" min="6" max="6" width="109.71"/>
    <col customWidth="1" min="7" max="7" width="44.57"/>
    <col customWidth="1" min="9" max="9" width="46.29"/>
    <col customWidth="1" min="10" max="10" width="52.43"/>
    <col customWidth="1" min="12" max="12" width="42.86"/>
    <col customWidth="1" min="13" max="13" width="30.43"/>
    <col customWidth="1" min="14" max="14" width="16.43"/>
    <col customWidth="1" min="16" max="16" width="26.57"/>
    <col customWidth="1" min="17" max="17" width="34.14"/>
    <col customWidth="1" min="18" max="18" width="83.57"/>
    <col customWidth="1" min="19" max="19" width="6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25</v>
      </c>
    </row>
    <row r="2">
      <c r="A2" s="1" t="s">
        <v>373</v>
      </c>
      <c r="B2" s="8" t="s">
        <v>374</v>
      </c>
      <c r="C2" s="1">
        <v>0.0</v>
      </c>
      <c r="D2" s="1" t="s">
        <v>106</v>
      </c>
      <c r="E2" s="1" t="s">
        <v>375</v>
      </c>
      <c r="F2" s="1" t="s">
        <v>376</v>
      </c>
      <c r="R2" s="1" t="s">
        <v>377</v>
      </c>
    </row>
    <row r="3">
      <c r="A3" s="1" t="s">
        <v>373</v>
      </c>
      <c r="B3" s="8" t="s">
        <v>378</v>
      </c>
      <c r="C3" s="1">
        <v>0.0</v>
      </c>
      <c r="D3" s="1" t="s">
        <v>106</v>
      </c>
      <c r="E3" s="1" t="s">
        <v>375</v>
      </c>
      <c r="F3" s="1" t="s">
        <v>379</v>
      </c>
      <c r="I3" s="1" t="s">
        <v>380</v>
      </c>
      <c r="R3" s="1" t="s">
        <v>381</v>
      </c>
    </row>
    <row r="4">
      <c r="A4" s="1" t="s">
        <v>373</v>
      </c>
      <c r="B4" s="8" t="s">
        <v>382</v>
      </c>
      <c r="C4" s="1" t="s">
        <v>383</v>
      </c>
      <c r="D4" s="1" t="s">
        <v>106</v>
      </c>
      <c r="F4" s="1" t="s">
        <v>384</v>
      </c>
      <c r="Q4" s="1" t="s">
        <v>385</v>
      </c>
      <c r="R4" s="1" t="s">
        <v>386</v>
      </c>
      <c r="S4" s="1" t="s">
        <v>387</v>
      </c>
    </row>
    <row r="5">
      <c r="A5" s="1" t="s">
        <v>373</v>
      </c>
      <c r="B5" s="1" t="s">
        <v>388</v>
      </c>
      <c r="C5" s="1" t="s">
        <v>389</v>
      </c>
      <c r="D5" s="1" t="s">
        <v>106</v>
      </c>
      <c r="E5" s="1" t="s">
        <v>390</v>
      </c>
      <c r="F5" s="1" t="s">
        <v>30</v>
      </c>
      <c r="I5" s="1" t="s">
        <v>391</v>
      </c>
      <c r="R5" s="1" t="s">
        <v>392</v>
      </c>
      <c r="S5" s="1"/>
    </row>
    <row r="6">
      <c r="A6" s="1" t="s">
        <v>373</v>
      </c>
      <c r="B6" s="8" t="s">
        <v>393</v>
      </c>
      <c r="C6" s="1" t="s">
        <v>383</v>
      </c>
      <c r="D6" s="1" t="s">
        <v>45</v>
      </c>
      <c r="G6" s="1" t="s">
        <v>394</v>
      </c>
      <c r="P6" s="1" t="s">
        <v>395</v>
      </c>
      <c r="Q6" s="3">
        <v>0.1</v>
      </c>
      <c r="R6" s="1" t="s">
        <v>396</v>
      </c>
    </row>
    <row r="7">
      <c r="A7" s="1" t="s">
        <v>373</v>
      </c>
      <c r="B7" s="1" t="s">
        <v>397</v>
      </c>
      <c r="C7" s="1">
        <v>0.0</v>
      </c>
      <c r="D7" s="1" t="s">
        <v>106</v>
      </c>
      <c r="J7" s="1" t="s">
        <v>398</v>
      </c>
      <c r="R7" s="1" t="s">
        <v>399</v>
      </c>
    </row>
    <row r="8">
      <c r="A8" s="1" t="s">
        <v>373</v>
      </c>
      <c r="B8" s="1" t="s">
        <v>400</v>
      </c>
      <c r="C8" s="1" t="s">
        <v>401</v>
      </c>
      <c r="D8" s="1" t="s">
        <v>402</v>
      </c>
      <c r="F8" s="1" t="s">
        <v>403</v>
      </c>
      <c r="G8" s="1" t="s">
        <v>404</v>
      </c>
      <c r="I8" s="1" t="s">
        <v>405</v>
      </c>
      <c r="N8" s="1" t="s">
        <v>406</v>
      </c>
      <c r="R8" s="1" t="s">
        <v>407</v>
      </c>
      <c r="S8" s="1" t="s">
        <v>408</v>
      </c>
    </row>
    <row r="9">
      <c r="A9" s="1" t="s">
        <v>373</v>
      </c>
      <c r="B9" s="1" t="s">
        <v>409</v>
      </c>
      <c r="C9" s="1" t="s">
        <v>410</v>
      </c>
      <c r="D9" s="7" t="s">
        <v>411</v>
      </c>
      <c r="F9" s="1" t="s">
        <v>412</v>
      </c>
      <c r="G9" s="1" t="s">
        <v>413</v>
      </c>
      <c r="I9" s="1" t="s">
        <v>414</v>
      </c>
      <c r="Q9" s="1" t="s">
        <v>415</v>
      </c>
      <c r="R9" s="1" t="s">
        <v>416</v>
      </c>
      <c r="S9" s="1" t="s">
        <v>417</v>
      </c>
    </row>
    <row r="10">
      <c r="A10" s="1" t="s">
        <v>373</v>
      </c>
      <c r="B10" s="1" t="s">
        <v>418</v>
      </c>
      <c r="C10" s="1" t="s">
        <v>35</v>
      </c>
      <c r="D10" s="1" t="s">
        <v>106</v>
      </c>
      <c r="F10" s="1" t="s">
        <v>419</v>
      </c>
      <c r="G10" s="1" t="s">
        <v>420</v>
      </c>
      <c r="I10" s="1" t="s">
        <v>119</v>
      </c>
      <c r="Q10" s="1" t="s">
        <v>421</v>
      </c>
      <c r="R10" s="1" t="s">
        <v>422</v>
      </c>
    </row>
    <row r="11">
      <c r="A11" s="1" t="s">
        <v>373</v>
      </c>
      <c r="B11" s="1" t="s">
        <v>423</v>
      </c>
      <c r="C11" s="1" t="s">
        <v>72</v>
      </c>
      <c r="D11" s="1" t="s">
        <v>106</v>
      </c>
      <c r="F11" s="7" t="s">
        <v>424</v>
      </c>
      <c r="G11" s="1" t="s">
        <v>425</v>
      </c>
      <c r="I11" s="1" t="s">
        <v>119</v>
      </c>
      <c r="L11" s="1" t="s">
        <v>426</v>
      </c>
      <c r="M11" s="1" t="s">
        <v>427</v>
      </c>
      <c r="Q11" s="1" t="s">
        <v>421</v>
      </c>
      <c r="R11" s="1" t="s">
        <v>428</v>
      </c>
      <c r="S11" s="1" t="s">
        <v>429</v>
      </c>
    </row>
    <row r="12">
      <c r="A12" s="1" t="s">
        <v>373</v>
      </c>
      <c r="B12" s="1" t="s">
        <v>430</v>
      </c>
      <c r="D12" s="1" t="s">
        <v>431</v>
      </c>
      <c r="F12" s="1" t="s">
        <v>432</v>
      </c>
      <c r="G12" s="1" t="s">
        <v>433</v>
      </c>
      <c r="R12" s="1" t="s">
        <v>49</v>
      </c>
    </row>
    <row r="13">
      <c r="A13" s="1" t="s">
        <v>373</v>
      </c>
      <c r="B13" s="1" t="s">
        <v>434</v>
      </c>
      <c r="C13" s="1" t="s">
        <v>410</v>
      </c>
      <c r="D13" s="1" t="s">
        <v>435</v>
      </c>
      <c r="G13" s="1" t="s">
        <v>436</v>
      </c>
      <c r="L13" s="1" t="s">
        <v>437</v>
      </c>
      <c r="Q13" s="1" t="s">
        <v>438</v>
      </c>
      <c r="R13" s="1" t="s">
        <v>439</v>
      </c>
    </row>
    <row r="14">
      <c r="A14" s="1" t="s">
        <v>373</v>
      </c>
      <c r="B14" s="1" t="s">
        <v>440</v>
      </c>
      <c r="C14" s="1">
        <v>0.0</v>
      </c>
      <c r="D14" s="1" t="s">
        <v>441</v>
      </c>
      <c r="F14" s="1" t="s">
        <v>442</v>
      </c>
      <c r="G14" s="1" t="s">
        <v>443</v>
      </c>
      <c r="R14" s="1" t="s">
        <v>444</v>
      </c>
    </row>
    <row r="15">
      <c r="A15" s="1" t="s">
        <v>373</v>
      </c>
      <c r="B15" s="7" t="s">
        <v>445</v>
      </c>
      <c r="C15" s="1">
        <v>0.0</v>
      </c>
      <c r="D15" s="1" t="s">
        <v>441</v>
      </c>
      <c r="F15" s="1" t="s">
        <v>446</v>
      </c>
      <c r="G15" s="1" t="s">
        <v>447</v>
      </c>
      <c r="Q15" s="1" t="s">
        <v>448</v>
      </c>
    </row>
    <row r="16">
      <c r="A16" s="1" t="s">
        <v>373</v>
      </c>
      <c r="B16" s="7" t="s">
        <v>449</v>
      </c>
      <c r="C16" s="1">
        <v>0.0</v>
      </c>
      <c r="D16" s="1" t="s">
        <v>441</v>
      </c>
      <c r="F16" s="1" t="s">
        <v>450</v>
      </c>
      <c r="M16" s="1" t="s">
        <v>451</v>
      </c>
    </row>
    <row r="17">
      <c r="A17" s="1" t="s">
        <v>373</v>
      </c>
      <c r="B17" s="7" t="s">
        <v>452</v>
      </c>
      <c r="C17" s="1">
        <v>0.0</v>
      </c>
      <c r="D17" s="1" t="s">
        <v>441</v>
      </c>
      <c r="F17" s="1" t="s">
        <v>453</v>
      </c>
      <c r="I17" s="1" t="s">
        <v>454</v>
      </c>
      <c r="N17" s="1" t="s">
        <v>406</v>
      </c>
    </row>
    <row r="18">
      <c r="A18" s="1" t="s">
        <v>373</v>
      </c>
      <c r="B18" s="7" t="s">
        <v>455</v>
      </c>
      <c r="C18" s="1">
        <v>0.0</v>
      </c>
      <c r="D18" s="1" t="s">
        <v>441</v>
      </c>
      <c r="F18" s="1" t="s">
        <v>442</v>
      </c>
      <c r="J18" s="1" t="s">
        <v>456</v>
      </c>
      <c r="R18" s="1" t="s">
        <v>457</v>
      </c>
    </row>
    <row r="19">
      <c r="A19" s="1" t="s">
        <v>373</v>
      </c>
      <c r="B19" s="1" t="s">
        <v>458</v>
      </c>
      <c r="C19" s="1">
        <v>0.0</v>
      </c>
      <c r="D19" s="1" t="s">
        <v>459</v>
      </c>
      <c r="R19" s="1" t="s">
        <v>460</v>
      </c>
    </row>
    <row r="20">
      <c r="A20" s="1" t="s">
        <v>373</v>
      </c>
      <c r="B20" s="8" t="s">
        <v>461</v>
      </c>
      <c r="C20" s="1">
        <v>0.0</v>
      </c>
      <c r="D20" s="1" t="s">
        <v>36</v>
      </c>
      <c r="F20" s="1" t="s">
        <v>462</v>
      </c>
      <c r="G20" s="1" t="s">
        <v>463</v>
      </c>
      <c r="L20" s="1" t="s">
        <v>464</v>
      </c>
      <c r="R20" s="1" t="s">
        <v>465</v>
      </c>
    </row>
    <row r="21">
      <c r="A21" s="1" t="s">
        <v>373</v>
      </c>
      <c r="B21" s="8" t="s">
        <v>466</v>
      </c>
      <c r="C21" s="1">
        <v>0.0</v>
      </c>
      <c r="D21" s="1" t="s">
        <v>467</v>
      </c>
      <c r="F21" s="1" t="s">
        <v>462</v>
      </c>
      <c r="G21" s="1" t="s">
        <v>463</v>
      </c>
      <c r="L21" s="1" t="s">
        <v>464</v>
      </c>
      <c r="M21" s="1" t="s">
        <v>468</v>
      </c>
      <c r="Q21" s="1" t="s">
        <v>469</v>
      </c>
      <c r="R21" s="7" t="s">
        <v>470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34.71"/>
    <col customWidth="1" min="3" max="3" width="9.43"/>
    <col customWidth="1" min="4" max="4" width="10.0"/>
    <col customWidth="1" min="5" max="5" width="33.29"/>
    <col customWidth="1" min="6" max="6" width="6.86"/>
    <col customWidth="1" min="7" max="7" width="11.0"/>
    <col customWidth="1" min="8" max="8" width="13.86"/>
    <col customWidth="1" min="9" max="9" width="20.57"/>
    <col customWidth="1" min="10" max="10" width="7.86"/>
    <col customWidth="1" min="11" max="11" width="16.29"/>
    <col customWidth="1" min="12" max="13" width="9.29"/>
    <col customWidth="1" min="14" max="14" width="7.43"/>
    <col customWidth="1" min="15" max="15" width="9.0"/>
    <col customWidth="1" min="16" max="16" width="24.86"/>
    <col customWidth="1" min="17" max="17" width="42.86"/>
    <col customWidth="1" min="18" max="18" width="55.0"/>
    <col customWidth="1" min="19" max="19" width="9.71"/>
    <col customWidth="1" min="20" max="20" width="19.14"/>
    <col customWidth="1" min="21" max="21" width="5.71"/>
    <col customWidth="1" min="22" max="22" width="15.57"/>
    <col customWidth="1" min="23" max="23" width="9.29"/>
    <col customWidth="1" min="24" max="24" width="5.86"/>
    <col customWidth="1" min="25" max="25" width="9.86"/>
    <col customWidth="1" min="26" max="26" width="18.14"/>
    <col customWidth="1" min="27" max="27" width="5.57"/>
    <col customWidth="1" min="28" max="29" width="7.14"/>
    <col customWidth="1" min="30" max="30" width="7.29"/>
    <col customWidth="1" min="31" max="31" width="19.43"/>
    <col customWidth="1" min="32" max="32" width="7.0"/>
    <col customWidth="1" min="33" max="33" width="16.14"/>
    <col customWidth="1" min="34" max="34" width="7.57"/>
    <col customWidth="1" min="35" max="35" width="10.71"/>
    <col customWidth="1" min="36" max="36" width="9.0"/>
    <col customWidth="1" min="37" max="37" width="11.14"/>
    <col customWidth="1" min="38" max="39" width="9.29"/>
    <col customWidth="1" min="40" max="40" width="37.0"/>
    <col customWidth="1" min="41" max="41" width="5.43"/>
    <col customWidth="1" min="42" max="42" width="5.29"/>
    <col customWidth="1" min="43" max="43" width="5.43"/>
    <col customWidth="1" min="44" max="44" width="7.29"/>
    <col customWidth="1" min="45" max="45" width="10.0"/>
    <col customWidth="1" min="46" max="46" width="6.0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471</v>
      </c>
      <c r="F1" s="9" t="s">
        <v>472</v>
      </c>
      <c r="G1" s="9" t="s">
        <v>473</v>
      </c>
      <c r="H1" s="9" t="s">
        <v>474</v>
      </c>
      <c r="I1" s="9" t="s">
        <v>475</v>
      </c>
      <c r="J1" s="9" t="s">
        <v>476</v>
      </c>
      <c r="K1" s="9" t="s">
        <v>477</v>
      </c>
      <c r="L1" s="9" t="s">
        <v>478</v>
      </c>
      <c r="M1" s="9" t="s">
        <v>479</v>
      </c>
      <c r="N1" s="9" t="s">
        <v>480</v>
      </c>
      <c r="O1" s="9" t="s">
        <v>481</v>
      </c>
      <c r="P1" s="9" t="s">
        <v>482</v>
      </c>
      <c r="Q1" s="9" t="s">
        <v>483</v>
      </c>
      <c r="R1" s="9" t="s">
        <v>484</v>
      </c>
      <c r="S1" s="9" t="s">
        <v>485</v>
      </c>
      <c r="T1" s="5" t="s">
        <v>486</v>
      </c>
      <c r="U1" s="5" t="s">
        <v>487</v>
      </c>
      <c r="V1" s="5" t="s">
        <v>488</v>
      </c>
      <c r="W1" s="5" t="s">
        <v>489</v>
      </c>
      <c r="X1" s="5" t="s">
        <v>490</v>
      </c>
      <c r="Y1" s="5" t="s">
        <v>491</v>
      </c>
      <c r="Z1" s="5" t="s">
        <v>492</v>
      </c>
      <c r="AA1" s="5" t="s">
        <v>493</v>
      </c>
      <c r="AB1" s="5" t="s">
        <v>494</v>
      </c>
      <c r="AC1" s="5" t="s">
        <v>495</v>
      </c>
      <c r="AD1" s="5" t="s">
        <v>496</v>
      </c>
      <c r="AE1" s="5" t="s">
        <v>497</v>
      </c>
      <c r="AF1" s="5" t="s">
        <v>498</v>
      </c>
      <c r="AG1" s="5" t="s">
        <v>499</v>
      </c>
      <c r="AH1" s="5" t="s">
        <v>500</v>
      </c>
      <c r="AI1" s="5" t="s">
        <v>501</v>
      </c>
      <c r="AJ1" s="5" t="s">
        <v>502</v>
      </c>
      <c r="AK1" s="5" t="s">
        <v>503</v>
      </c>
      <c r="AL1" s="5" t="s">
        <v>504</v>
      </c>
      <c r="AM1" s="5" t="s">
        <v>505</v>
      </c>
      <c r="AN1" s="5" t="s">
        <v>506</v>
      </c>
      <c r="AO1" s="5" t="s">
        <v>507</v>
      </c>
      <c r="AP1" s="5" t="s">
        <v>508</v>
      </c>
      <c r="AQ1" s="5" t="s">
        <v>509</v>
      </c>
      <c r="AR1" s="5" t="s">
        <v>510</v>
      </c>
      <c r="AS1" s="5" t="s">
        <v>511</v>
      </c>
      <c r="AT1" s="5" t="s">
        <v>512</v>
      </c>
      <c r="AU1" s="5"/>
      <c r="AV1" s="5"/>
      <c r="AW1" s="5"/>
      <c r="AX1" s="5"/>
      <c r="AY1" s="5"/>
      <c r="AZ1" s="5"/>
      <c r="BA1" s="5"/>
    </row>
    <row r="2">
      <c r="A2" s="1" t="s">
        <v>373</v>
      </c>
      <c r="B2" s="8" t="s">
        <v>374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  <c r="I2" s="1">
        <v>0.0</v>
      </c>
      <c r="J2" s="1">
        <v>2.0</v>
      </c>
      <c r="K2" s="1">
        <v>2.0</v>
      </c>
      <c r="L2" s="1">
        <v>2.0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f>10+1</f>
        <v>11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f t="shared" ref="AT2:AT3" si="1">1</f>
        <v>1</v>
      </c>
    </row>
    <row r="3">
      <c r="A3" s="1" t="s">
        <v>373</v>
      </c>
      <c r="B3" s="8" t="s">
        <v>378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2.0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2.0</v>
      </c>
      <c r="P3" s="1">
        <v>0.0</v>
      </c>
      <c r="Q3" s="1">
        <v>0.0</v>
      </c>
      <c r="R3" s="1">
        <v>0.0</v>
      </c>
      <c r="S3" s="1">
        <v>0.0</v>
      </c>
      <c r="T3" s="1">
        <v>2.0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f t="shared" si="1"/>
        <v>1</v>
      </c>
    </row>
    <row r="4">
      <c r="A4" s="1" t="s">
        <v>373</v>
      </c>
      <c r="B4" s="8" t="s">
        <v>382</v>
      </c>
      <c r="C4" s="1">
        <v>-1.0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4.0</v>
      </c>
      <c r="K4" s="1">
        <v>4.0</v>
      </c>
      <c r="L4" s="1">
        <v>0.0</v>
      </c>
      <c r="M4" s="1">
        <v>0.0</v>
      </c>
      <c r="N4" s="1">
        <v>0.0</v>
      </c>
      <c r="O4" s="1">
        <v>4.0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4.0</v>
      </c>
      <c r="AT4" s="1">
        <v>0.0</v>
      </c>
    </row>
    <row r="5">
      <c r="A5" s="1" t="s">
        <v>373</v>
      </c>
      <c r="B5" s="1" t="s">
        <v>388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</row>
    <row r="6">
      <c r="A6" s="1" t="s">
        <v>373</v>
      </c>
      <c r="B6" s="8" t="s">
        <v>393</v>
      </c>
      <c r="C6" s="1">
        <v>-1.0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</row>
    <row r="7">
      <c r="A7" s="1" t="s">
        <v>373</v>
      </c>
      <c r="B7" s="1" t="s">
        <v>397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</row>
    <row r="8">
      <c r="A8" s="1" t="s">
        <v>373</v>
      </c>
      <c r="B8" s="1" t="s">
        <v>400</v>
      </c>
      <c r="C8" s="1">
        <v>-1.0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</row>
    <row r="9">
      <c r="A9" s="1" t="s">
        <v>373</v>
      </c>
      <c r="B9" s="1" t="s">
        <v>409</v>
      </c>
      <c r="C9" s="1">
        <v>-1.0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</row>
    <row r="10">
      <c r="A10" s="1" t="s">
        <v>373</v>
      </c>
      <c r="B10" s="1" t="s">
        <v>418</v>
      </c>
      <c r="C10" s="1">
        <v>-1.0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</row>
    <row r="11">
      <c r="A11" s="1" t="s">
        <v>373</v>
      </c>
      <c r="B11" s="1" t="s">
        <v>423</v>
      </c>
      <c r="C11" s="1">
        <v>-1.0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</row>
    <row r="12">
      <c r="A12" s="1" t="s">
        <v>373</v>
      </c>
      <c r="B12" s="1" t="s">
        <v>430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</row>
    <row r="13">
      <c r="A13" s="1" t="s">
        <v>373</v>
      </c>
      <c r="B13" s="1" t="s">
        <v>434</v>
      </c>
      <c r="C13" s="1">
        <v>-1.0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</row>
    <row r="14">
      <c r="A14" s="1" t="s">
        <v>373</v>
      </c>
      <c r="B14" s="1" t="s">
        <v>440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</row>
    <row r="15">
      <c r="A15" s="1" t="s">
        <v>373</v>
      </c>
      <c r="B15" s="7" t="s">
        <v>445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</row>
    <row r="16">
      <c r="A16" s="1" t="s">
        <v>373</v>
      </c>
      <c r="B16" s="7" t="s">
        <v>449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</row>
    <row r="17">
      <c r="A17" s="1" t="s">
        <v>373</v>
      </c>
      <c r="B17" s="7" t="s">
        <v>452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</row>
    <row r="18">
      <c r="A18" s="1" t="s">
        <v>373</v>
      </c>
      <c r="B18" s="7" t="s">
        <v>455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</row>
    <row r="19">
      <c r="A19" s="1" t="s">
        <v>373</v>
      </c>
      <c r="B19" s="1" t="s">
        <v>458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</row>
    <row r="20">
      <c r="A20" s="1" t="s">
        <v>373</v>
      </c>
      <c r="B20" s="8" t="s">
        <v>461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</row>
    <row r="21">
      <c r="A21" s="1" t="s">
        <v>373</v>
      </c>
      <c r="B21" s="8" t="s">
        <v>466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</row>
    <row r="22">
      <c r="D22" s="10" t="s">
        <v>513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3" max="3" width="33.29"/>
    <col customWidth="1" min="4" max="4" width="60.86"/>
    <col customWidth="1" min="6" max="6" width="90.86"/>
    <col customWidth="1" min="7" max="7" width="116.0"/>
    <col customWidth="1" min="9" max="9" width="114.14"/>
    <col customWidth="1" min="10" max="10" width="228.86"/>
    <col customWidth="1" min="11" max="11" width="28.57"/>
    <col customWidth="1" min="13" max="13" width="57.57"/>
    <col customWidth="1" min="14" max="14" width="21.14"/>
    <col customWidth="1" min="17" max="17" width="42.29"/>
    <col customWidth="1" min="18" max="18" width="267.86"/>
    <col customWidth="1" min="19" max="19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25</v>
      </c>
    </row>
    <row r="2">
      <c r="A2" s="1" t="s">
        <v>514</v>
      </c>
      <c r="B2" s="8" t="s">
        <v>515</v>
      </c>
      <c r="C2" s="1" t="s">
        <v>410</v>
      </c>
      <c r="D2" s="1" t="s">
        <v>516</v>
      </c>
      <c r="E2" s="1" t="s">
        <v>517</v>
      </c>
      <c r="F2" s="1" t="s">
        <v>53</v>
      </c>
      <c r="G2" s="1" t="s">
        <v>518</v>
      </c>
      <c r="I2" s="1" t="s">
        <v>519</v>
      </c>
      <c r="R2" s="1" t="s">
        <v>520</v>
      </c>
    </row>
    <row r="3">
      <c r="A3" s="1" t="s">
        <v>514</v>
      </c>
      <c r="B3" s="8" t="s">
        <v>521</v>
      </c>
      <c r="C3" s="1">
        <v>0.0</v>
      </c>
      <c r="D3" s="1" t="s">
        <v>522</v>
      </c>
      <c r="F3" s="1" t="s">
        <v>523</v>
      </c>
      <c r="I3" s="1" t="s">
        <v>524</v>
      </c>
      <c r="R3" s="1" t="s">
        <v>525</v>
      </c>
    </row>
    <row r="4">
      <c r="A4" s="1" t="s">
        <v>514</v>
      </c>
      <c r="B4" s="1" t="s">
        <v>526</v>
      </c>
      <c r="C4" s="1" t="s">
        <v>527</v>
      </c>
      <c r="D4" s="1" t="s">
        <v>467</v>
      </c>
      <c r="F4" s="1" t="s">
        <v>528</v>
      </c>
      <c r="G4" s="1" t="s">
        <v>529</v>
      </c>
      <c r="I4" s="1" t="s">
        <v>530</v>
      </c>
      <c r="M4" s="1" t="s">
        <v>406</v>
      </c>
      <c r="Q4" s="1" t="s">
        <v>531</v>
      </c>
      <c r="R4" s="1" t="s">
        <v>532</v>
      </c>
    </row>
    <row r="5">
      <c r="A5" s="1" t="s">
        <v>514</v>
      </c>
      <c r="B5" s="1" t="s">
        <v>533</v>
      </c>
      <c r="C5" s="1">
        <v>0.0</v>
      </c>
      <c r="D5" s="1" t="s">
        <v>534</v>
      </c>
      <c r="E5" s="1" t="s">
        <v>535</v>
      </c>
      <c r="F5" s="1" t="s">
        <v>536</v>
      </c>
      <c r="G5" s="1" t="s">
        <v>537</v>
      </c>
      <c r="I5" s="1" t="s">
        <v>538</v>
      </c>
      <c r="J5" s="1" t="s">
        <v>539</v>
      </c>
      <c r="M5" s="1" t="s">
        <v>540</v>
      </c>
      <c r="R5" s="1" t="s">
        <v>541</v>
      </c>
    </row>
    <row r="6">
      <c r="A6" s="1" t="s">
        <v>514</v>
      </c>
      <c r="B6" s="1" t="s">
        <v>542</v>
      </c>
      <c r="C6" s="1" t="s">
        <v>199</v>
      </c>
      <c r="D6" s="1" t="s">
        <v>543</v>
      </c>
      <c r="E6" s="1" t="s">
        <v>517</v>
      </c>
      <c r="F6" s="1" t="s">
        <v>544</v>
      </c>
      <c r="G6" s="1" t="s">
        <v>545</v>
      </c>
      <c r="I6" s="1" t="s">
        <v>546</v>
      </c>
      <c r="R6" s="1" t="s">
        <v>547</v>
      </c>
    </row>
    <row r="7">
      <c r="A7" s="1" t="s">
        <v>514</v>
      </c>
      <c r="B7" s="1" t="s">
        <v>548</v>
      </c>
      <c r="C7" s="1">
        <v>0.0</v>
      </c>
      <c r="D7" s="1" t="s">
        <v>549</v>
      </c>
      <c r="F7" s="1" t="s">
        <v>550</v>
      </c>
      <c r="G7" s="1" t="s">
        <v>551</v>
      </c>
      <c r="I7" s="1" t="s">
        <v>552</v>
      </c>
      <c r="J7" s="1" t="s">
        <v>553</v>
      </c>
      <c r="R7" s="1" t="s">
        <v>554</v>
      </c>
    </row>
    <row r="8">
      <c r="A8" s="1" t="s">
        <v>514</v>
      </c>
      <c r="B8" s="8" t="s">
        <v>555</v>
      </c>
      <c r="C8" s="1">
        <v>0.0</v>
      </c>
      <c r="D8" s="1" t="s">
        <v>549</v>
      </c>
      <c r="F8" s="7" t="s">
        <v>550</v>
      </c>
      <c r="G8" s="1" t="s">
        <v>556</v>
      </c>
      <c r="I8" s="1" t="s">
        <v>552</v>
      </c>
      <c r="J8" s="7" t="s">
        <v>557</v>
      </c>
      <c r="R8" s="7" t="s">
        <v>554</v>
      </c>
    </row>
    <row r="9">
      <c r="A9" s="1" t="s">
        <v>514</v>
      </c>
      <c r="B9" s="1" t="s">
        <v>558</v>
      </c>
      <c r="C9" s="1" t="s">
        <v>559</v>
      </c>
      <c r="D9" s="1" t="s">
        <v>560</v>
      </c>
      <c r="F9" s="1" t="s">
        <v>561</v>
      </c>
      <c r="G9" s="1" t="s">
        <v>562</v>
      </c>
      <c r="I9" s="1" t="s">
        <v>563</v>
      </c>
      <c r="J9" s="1" t="s">
        <v>564</v>
      </c>
      <c r="K9" s="1" t="s">
        <v>565</v>
      </c>
      <c r="M9" s="1" t="s">
        <v>566</v>
      </c>
      <c r="Q9" s="1" t="s">
        <v>567</v>
      </c>
      <c r="R9" s="1" t="s">
        <v>568</v>
      </c>
      <c r="S9" s="1" t="s">
        <v>569</v>
      </c>
    </row>
    <row r="10">
      <c r="A10" s="1" t="s">
        <v>514</v>
      </c>
      <c r="B10" s="1" t="s">
        <v>570</v>
      </c>
      <c r="C10" s="1" t="s">
        <v>559</v>
      </c>
      <c r="D10" s="1" t="s">
        <v>571</v>
      </c>
      <c r="F10" s="1" t="s">
        <v>561</v>
      </c>
      <c r="G10" s="1" t="s">
        <v>572</v>
      </c>
      <c r="I10" s="1" t="s">
        <v>573</v>
      </c>
      <c r="J10" s="1" t="s">
        <v>574</v>
      </c>
      <c r="K10" s="1" t="s">
        <v>575</v>
      </c>
      <c r="M10" s="1" t="s">
        <v>576</v>
      </c>
      <c r="Q10" s="1" t="s">
        <v>577</v>
      </c>
      <c r="R10" s="1" t="s">
        <v>578</v>
      </c>
    </row>
    <row r="11">
      <c r="A11" s="1" t="s">
        <v>514</v>
      </c>
      <c r="B11" s="8" t="s">
        <v>579</v>
      </c>
      <c r="C11" s="1" t="s">
        <v>527</v>
      </c>
      <c r="D11" s="1" t="s">
        <v>580</v>
      </c>
      <c r="F11" s="1" t="s">
        <v>581</v>
      </c>
      <c r="G11" s="1" t="s">
        <v>582</v>
      </c>
      <c r="I11" s="1" t="s">
        <v>583</v>
      </c>
      <c r="M11" s="1" t="s">
        <v>584</v>
      </c>
      <c r="Q11" s="1" t="s">
        <v>531</v>
      </c>
      <c r="R11" s="1" t="s">
        <v>585</v>
      </c>
    </row>
    <row r="12">
      <c r="A12" s="1" t="s">
        <v>514</v>
      </c>
      <c r="B12" s="8" t="s">
        <v>586</v>
      </c>
      <c r="C12" s="1">
        <v>0.0</v>
      </c>
      <c r="D12" s="1" t="s">
        <v>587</v>
      </c>
      <c r="F12" s="1" t="s">
        <v>588</v>
      </c>
      <c r="G12" s="1" t="s">
        <v>589</v>
      </c>
      <c r="I12" s="1" t="s">
        <v>590</v>
      </c>
      <c r="N12" s="1" t="s">
        <v>591</v>
      </c>
      <c r="Q12" s="3">
        <v>0.04</v>
      </c>
      <c r="R12" s="1" t="s">
        <v>592</v>
      </c>
    </row>
    <row r="13">
      <c r="A13" s="1" t="s">
        <v>514</v>
      </c>
      <c r="B13" s="1" t="s">
        <v>593</v>
      </c>
      <c r="C13" s="1" t="s">
        <v>594</v>
      </c>
      <c r="D13" s="1" t="s">
        <v>595</v>
      </c>
      <c r="F13" s="1" t="s">
        <v>596</v>
      </c>
      <c r="G13" s="1" t="s">
        <v>597</v>
      </c>
      <c r="I13" s="7" t="s">
        <v>598</v>
      </c>
      <c r="J13" s="1" t="s">
        <v>599</v>
      </c>
      <c r="Q13" s="3">
        <v>0.04</v>
      </c>
      <c r="R13" s="1" t="s">
        <v>600</v>
      </c>
    </row>
    <row r="14">
      <c r="A14" s="1" t="s">
        <v>514</v>
      </c>
      <c r="B14" s="1" t="s">
        <v>601</v>
      </c>
      <c r="C14" s="1" t="s">
        <v>594</v>
      </c>
      <c r="D14" s="1" t="s">
        <v>602</v>
      </c>
      <c r="F14" s="1" t="s">
        <v>603</v>
      </c>
      <c r="G14" s="1" t="s">
        <v>604</v>
      </c>
      <c r="I14" s="1" t="s">
        <v>598</v>
      </c>
      <c r="K14" s="1" t="s">
        <v>605</v>
      </c>
      <c r="M14" s="1" t="s">
        <v>606</v>
      </c>
      <c r="N14" s="1" t="s">
        <v>607</v>
      </c>
      <c r="Q14" s="3">
        <v>0.04</v>
      </c>
      <c r="R14" s="1" t="s">
        <v>608</v>
      </c>
    </row>
    <row r="15">
      <c r="A15" s="1" t="s">
        <v>514</v>
      </c>
      <c r="B15" s="1" t="s">
        <v>609</v>
      </c>
      <c r="C15" s="1" t="s">
        <v>610</v>
      </c>
      <c r="D15" s="1" t="s">
        <v>611</v>
      </c>
      <c r="F15" s="11" t="s">
        <v>612</v>
      </c>
    </row>
    <row r="16">
      <c r="A16" s="1" t="s">
        <v>514</v>
      </c>
      <c r="B16" s="1" t="s">
        <v>613</v>
      </c>
      <c r="C16" s="1" t="s">
        <v>610</v>
      </c>
      <c r="D16" s="1" t="s">
        <v>614</v>
      </c>
      <c r="F16" s="11" t="s">
        <v>615</v>
      </c>
    </row>
    <row r="17">
      <c r="A17" s="1" t="s">
        <v>514</v>
      </c>
      <c r="B17" s="8" t="s">
        <v>616</v>
      </c>
      <c r="C17" s="1" t="s">
        <v>199</v>
      </c>
      <c r="D17" s="1">
        <v>0.0</v>
      </c>
      <c r="F17" s="1" t="s">
        <v>617</v>
      </c>
      <c r="G17" s="1" t="s">
        <v>618</v>
      </c>
      <c r="I17" s="1" t="s">
        <v>619</v>
      </c>
    </row>
    <row r="18">
      <c r="A18" s="1" t="s">
        <v>514</v>
      </c>
      <c r="B18" s="8" t="s">
        <v>620</v>
      </c>
      <c r="C18" s="1">
        <v>0.0</v>
      </c>
      <c r="D18" s="1">
        <v>0.0</v>
      </c>
      <c r="R18" s="1" t="s">
        <v>621</v>
      </c>
    </row>
    <row r="19">
      <c r="A19" s="1" t="s">
        <v>514</v>
      </c>
      <c r="B19" s="8" t="s">
        <v>622</v>
      </c>
      <c r="C19" s="1" t="s">
        <v>35</v>
      </c>
      <c r="D19" s="1">
        <v>0.0</v>
      </c>
      <c r="F19" s="1" t="s">
        <v>623</v>
      </c>
      <c r="G19" s="1" t="s">
        <v>624</v>
      </c>
      <c r="I19" s="1" t="s">
        <v>625</v>
      </c>
    </row>
    <row r="20">
      <c r="A20" s="1" t="s">
        <v>514</v>
      </c>
      <c r="B20" s="8" t="s">
        <v>626</v>
      </c>
      <c r="C20" s="1" t="s">
        <v>627</v>
      </c>
      <c r="D20" s="1" t="s">
        <v>628</v>
      </c>
      <c r="F20" s="1" t="s">
        <v>623</v>
      </c>
      <c r="G20" s="1" t="s">
        <v>629</v>
      </c>
      <c r="I20" s="1" t="s">
        <v>630</v>
      </c>
      <c r="R20" s="1" t="s">
        <v>631</v>
      </c>
    </row>
    <row r="21">
      <c r="A21" s="1" t="s">
        <v>514</v>
      </c>
      <c r="B21" s="8" t="s">
        <v>632</v>
      </c>
      <c r="C21" s="1" t="s">
        <v>633</v>
      </c>
      <c r="D21" s="1">
        <v>0.0</v>
      </c>
      <c r="F21" s="1" t="s">
        <v>634</v>
      </c>
      <c r="G21" s="1" t="s">
        <v>635</v>
      </c>
      <c r="I21" s="1" t="s">
        <v>636</v>
      </c>
      <c r="M21" s="1" t="s">
        <v>637</v>
      </c>
      <c r="N21" s="1" t="s">
        <v>638</v>
      </c>
      <c r="Q21" s="1" t="s">
        <v>639</v>
      </c>
    </row>
  </sheetData>
  <hyperlinks>
    <hyperlink r:id="rId1" ref="F15"/>
    <hyperlink r:id="rId2" ref="F16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3" max="3" width="9.71"/>
    <col customWidth="1" min="4" max="4" width="7.43"/>
    <col customWidth="1" min="6" max="6" width="9.57"/>
    <col customWidth="1" min="7" max="7" width="14.71"/>
    <col customWidth="1" min="9" max="9" width="20.0"/>
    <col customWidth="1" min="10" max="10" width="14.14"/>
    <col customWidth="1" min="11" max="11" width="9.43"/>
    <col customWidth="1" min="13" max="13" width="14.43"/>
    <col customWidth="1" min="14" max="14" width="21.14"/>
    <col customWidth="1" min="17" max="17" width="9.43"/>
    <col customWidth="1" min="18" max="18" width="9.86"/>
    <col customWidth="1" min="19" max="19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25</v>
      </c>
    </row>
    <row r="2">
      <c r="A2" s="1" t="s">
        <v>514</v>
      </c>
      <c r="B2" s="8" t="s">
        <v>515</v>
      </c>
      <c r="C2" s="12">
        <v>-1.0</v>
      </c>
      <c r="D2" s="12">
        <v>0.0</v>
      </c>
      <c r="E2" s="12">
        <v>2.0</v>
      </c>
      <c r="F2" s="12">
        <v>2.0</v>
      </c>
      <c r="G2" s="12">
        <v>5.0</v>
      </c>
      <c r="H2" s="1">
        <v>0.0</v>
      </c>
      <c r="I2" s="12">
        <v>3.0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2">
        <v>2.0</v>
      </c>
      <c r="S2" s="1">
        <v>0.0</v>
      </c>
    </row>
    <row r="3">
      <c r="A3" s="1" t="s">
        <v>514</v>
      </c>
      <c r="B3" s="8" t="s">
        <v>521</v>
      </c>
      <c r="C3" s="1">
        <v>0.0</v>
      </c>
      <c r="D3" s="12">
        <v>0.0</v>
      </c>
      <c r="E3" s="1">
        <v>0.0</v>
      </c>
      <c r="F3" s="12">
        <v>2.0</v>
      </c>
      <c r="G3" s="1">
        <v>0.0</v>
      </c>
      <c r="H3" s="1">
        <v>0.0</v>
      </c>
      <c r="I3" s="12">
        <v>2.0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2">
        <v>1.0</v>
      </c>
      <c r="S3" s="1">
        <v>0.0</v>
      </c>
    </row>
    <row r="4">
      <c r="A4" s="1" t="s">
        <v>514</v>
      </c>
      <c r="B4" s="1" t="s">
        <v>526</v>
      </c>
      <c r="C4" s="12">
        <v>-1.0</v>
      </c>
      <c r="D4" s="12">
        <v>0.0</v>
      </c>
      <c r="E4" s="1">
        <v>0.0</v>
      </c>
      <c r="F4" s="12">
        <v>2.0</v>
      </c>
      <c r="G4" s="12">
        <v>3.0</v>
      </c>
      <c r="H4" s="1">
        <v>0.0</v>
      </c>
      <c r="I4" s="12">
        <v>3.0</v>
      </c>
      <c r="J4" s="1">
        <v>0.0</v>
      </c>
      <c r="K4" s="1">
        <v>0.0</v>
      </c>
      <c r="L4" s="1">
        <v>0.0</v>
      </c>
      <c r="M4" s="12">
        <v>2.0</v>
      </c>
      <c r="N4" s="1">
        <v>0.0</v>
      </c>
      <c r="O4" s="1">
        <v>0.0</v>
      </c>
      <c r="P4" s="1">
        <v>0.0</v>
      </c>
      <c r="Q4" s="12">
        <v>1.0</v>
      </c>
      <c r="R4" s="12">
        <v>1.0</v>
      </c>
      <c r="S4" s="1">
        <v>0.0</v>
      </c>
    </row>
    <row r="5">
      <c r="A5" s="1" t="s">
        <v>514</v>
      </c>
      <c r="B5" s="1" t="s">
        <v>533</v>
      </c>
      <c r="C5" s="1">
        <v>0.0</v>
      </c>
      <c r="D5" s="12">
        <v>0.0</v>
      </c>
      <c r="E5" s="12">
        <v>2.0</v>
      </c>
      <c r="F5" s="12">
        <v>2.0</v>
      </c>
      <c r="G5" s="12">
        <v>3.0</v>
      </c>
      <c r="H5" s="1">
        <v>0.0</v>
      </c>
      <c r="I5" s="12">
        <v>4.0</v>
      </c>
      <c r="J5" s="12">
        <v>2.0</v>
      </c>
      <c r="K5" s="1">
        <v>0.0</v>
      </c>
      <c r="L5" s="1">
        <v>0.0</v>
      </c>
      <c r="M5" s="12">
        <v>2.0</v>
      </c>
      <c r="N5" s="1">
        <v>0.0</v>
      </c>
      <c r="O5" s="1">
        <v>0.0</v>
      </c>
      <c r="P5" s="1">
        <v>0.0</v>
      </c>
      <c r="Q5" s="1">
        <v>0.0</v>
      </c>
      <c r="R5" s="12">
        <v>2.0</v>
      </c>
      <c r="S5" s="1">
        <v>0.0</v>
      </c>
    </row>
    <row r="6">
      <c r="A6" s="1" t="s">
        <v>514</v>
      </c>
      <c r="B6" s="1" t="s">
        <v>542</v>
      </c>
      <c r="C6" s="12">
        <v>0.0</v>
      </c>
      <c r="D6" s="12">
        <v>0.0</v>
      </c>
      <c r="E6" s="12">
        <v>2.0</v>
      </c>
      <c r="F6" s="12">
        <v>2.0</v>
      </c>
      <c r="G6" s="12">
        <v>2.0</v>
      </c>
      <c r="H6" s="1">
        <v>0.0</v>
      </c>
      <c r="I6" s="12">
        <v>2.0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2">
        <v>2.0</v>
      </c>
      <c r="S6" s="1">
        <v>0.0</v>
      </c>
    </row>
    <row r="7">
      <c r="A7" s="1" t="s">
        <v>514</v>
      </c>
      <c r="B7" s="1" t="s">
        <v>548</v>
      </c>
      <c r="C7" s="1">
        <v>0.0</v>
      </c>
      <c r="D7" s="12">
        <v>0.0</v>
      </c>
      <c r="E7" s="1">
        <v>0.0</v>
      </c>
      <c r="F7" s="12">
        <v>5.0</v>
      </c>
      <c r="G7" s="12">
        <v>5.0</v>
      </c>
      <c r="H7" s="1">
        <v>0.0</v>
      </c>
      <c r="I7" s="12">
        <v>5.0</v>
      </c>
      <c r="J7" s="12">
        <v>1.0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2">
        <v>3.0</v>
      </c>
      <c r="S7" s="1">
        <v>0.0</v>
      </c>
    </row>
    <row r="8">
      <c r="A8" s="1" t="s">
        <v>514</v>
      </c>
      <c r="B8" s="8" t="s">
        <v>555</v>
      </c>
      <c r="C8" s="1">
        <v>0.0</v>
      </c>
      <c r="D8" s="12">
        <v>0.0</v>
      </c>
      <c r="E8" s="1">
        <v>0.0</v>
      </c>
      <c r="F8" s="7">
        <v>5.0</v>
      </c>
      <c r="G8" s="12">
        <v>5.0</v>
      </c>
      <c r="H8" s="1">
        <v>0.0</v>
      </c>
      <c r="I8" s="12">
        <v>5.0</v>
      </c>
      <c r="J8" s="7">
        <v>1.0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7">
        <v>3.0</v>
      </c>
      <c r="S8" s="1">
        <v>0.0</v>
      </c>
    </row>
    <row r="9">
      <c r="A9" s="1" t="s">
        <v>514</v>
      </c>
      <c r="B9" s="1" t="s">
        <v>558</v>
      </c>
      <c r="C9" s="12">
        <v>-1.0</v>
      </c>
      <c r="D9" s="12">
        <v>0.0</v>
      </c>
      <c r="E9" s="1">
        <v>0.0</v>
      </c>
      <c r="F9" s="12">
        <v>1.0</v>
      </c>
      <c r="G9" s="12">
        <v>1.0</v>
      </c>
      <c r="H9" s="1">
        <v>0.0</v>
      </c>
      <c r="I9" s="12">
        <v>1.0</v>
      </c>
      <c r="J9" s="12">
        <v>1.0</v>
      </c>
      <c r="K9" s="12">
        <v>1.0</v>
      </c>
      <c r="L9" s="1">
        <v>0.0</v>
      </c>
      <c r="M9" s="12">
        <v>1.0</v>
      </c>
      <c r="N9" s="1">
        <v>0.0</v>
      </c>
      <c r="O9" s="1">
        <v>0.0</v>
      </c>
      <c r="P9" s="1">
        <v>0.0</v>
      </c>
      <c r="Q9" s="12">
        <v>1.0</v>
      </c>
      <c r="R9" s="12">
        <v>1.0</v>
      </c>
      <c r="S9" s="12">
        <v>1.0</v>
      </c>
    </row>
    <row r="10">
      <c r="A10" s="1" t="s">
        <v>514</v>
      </c>
      <c r="B10" s="1" t="s">
        <v>570</v>
      </c>
      <c r="C10" s="12">
        <v>-1.0</v>
      </c>
      <c r="D10" s="12">
        <v>0.0</v>
      </c>
      <c r="E10" s="1">
        <v>0.0</v>
      </c>
      <c r="F10" s="12">
        <v>1.0</v>
      </c>
      <c r="G10" s="12">
        <v>1.0</v>
      </c>
      <c r="H10" s="1">
        <v>0.0</v>
      </c>
      <c r="I10" s="12">
        <v>1.0</v>
      </c>
      <c r="J10" s="12">
        <v>1.0</v>
      </c>
      <c r="K10" s="12">
        <v>1.0</v>
      </c>
      <c r="L10" s="1">
        <v>0.0</v>
      </c>
      <c r="M10" s="12">
        <v>1.0</v>
      </c>
      <c r="N10" s="1">
        <v>0.0</v>
      </c>
      <c r="O10" s="1">
        <v>0.0</v>
      </c>
      <c r="P10" s="1">
        <v>0.0</v>
      </c>
      <c r="Q10" s="12">
        <v>1.0</v>
      </c>
      <c r="R10" s="12">
        <v>1.0</v>
      </c>
      <c r="S10" s="1">
        <v>0.0</v>
      </c>
    </row>
    <row r="11">
      <c r="A11" s="1" t="s">
        <v>514</v>
      </c>
      <c r="B11" s="8" t="s">
        <v>579</v>
      </c>
      <c r="C11" s="12">
        <v>-1.0</v>
      </c>
      <c r="D11" s="12">
        <v>0.0</v>
      </c>
      <c r="E11" s="1">
        <v>0.0</v>
      </c>
      <c r="F11" s="12">
        <v>2.0</v>
      </c>
      <c r="G11" s="12">
        <v>3.0</v>
      </c>
      <c r="H11" s="1">
        <v>0.0</v>
      </c>
      <c r="I11" s="12">
        <v>3.0</v>
      </c>
      <c r="J11" s="1">
        <v>0.0</v>
      </c>
      <c r="K11" s="1">
        <v>0.0</v>
      </c>
      <c r="L11" s="1">
        <v>0.0</v>
      </c>
      <c r="M11" s="12">
        <v>2.0</v>
      </c>
      <c r="N11" s="1">
        <v>0.0</v>
      </c>
      <c r="O11" s="1">
        <v>0.0</v>
      </c>
      <c r="P11" s="1">
        <v>0.0</v>
      </c>
      <c r="Q11" s="12">
        <v>1.0</v>
      </c>
      <c r="R11" s="12">
        <v>1.0</v>
      </c>
      <c r="S11" s="1">
        <v>0.0</v>
      </c>
    </row>
    <row r="12">
      <c r="A12" s="1" t="s">
        <v>514</v>
      </c>
      <c r="B12" s="8" t="s">
        <v>586</v>
      </c>
      <c r="C12" s="1">
        <v>0.0</v>
      </c>
      <c r="D12" s="12">
        <v>0.0</v>
      </c>
      <c r="E12" s="1">
        <v>0.0</v>
      </c>
      <c r="F12" s="12">
        <v>2.0</v>
      </c>
      <c r="G12" s="12">
        <v>3.0</v>
      </c>
      <c r="H12" s="1">
        <v>0.0</v>
      </c>
      <c r="I12" s="12">
        <v>3.0</v>
      </c>
      <c r="J12" s="1">
        <v>0.0</v>
      </c>
      <c r="K12" s="1">
        <v>0.0</v>
      </c>
      <c r="L12" s="1">
        <v>0.0</v>
      </c>
      <c r="M12" s="1">
        <v>0.0</v>
      </c>
      <c r="N12" s="12">
        <v>2.0</v>
      </c>
      <c r="O12" s="1">
        <v>0.0</v>
      </c>
      <c r="P12" s="1">
        <v>0.0</v>
      </c>
      <c r="Q12" s="12">
        <v>1.0</v>
      </c>
      <c r="R12" s="12">
        <v>2.0</v>
      </c>
      <c r="S12" s="1">
        <v>0.0</v>
      </c>
    </row>
    <row r="13">
      <c r="A13" s="1" t="s">
        <v>514</v>
      </c>
      <c r="B13" s="1" t="s">
        <v>593</v>
      </c>
      <c r="C13" s="12">
        <v>-1.0</v>
      </c>
      <c r="D13" s="12">
        <v>0.0</v>
      </c>
      <c r="E13" s="1">
        <v>0.0</v>
      </c>
      <c r="F13" s="12">
        <v>2.0</v>
      </c>
      <c r="G13" s="12">
        <v>2.0</v>
      </c>
      <c r="H13" s="1">
        <v>0.0</v>
      </c>
      <c r="I13" s="7">
        <v>3.0</v>
      </c>
      <c r="J13" s="12">
        <v>2.0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2">
        <v>1.0</v>
      </c>
      <c r="R13" s="12">
        <v>1.0</v>
      </c>
      <c r="S13" s="1">
        <v>0.0</v>
      </c>
    </row>
    <row r="14">
      <c r="A14" s="1" t="s">
        <v>514</v>
      </c>
      <c r="B14" s="1" t="s">
        <v>601</v>
      </c>
      <c r="C14" s="12">
        <v>-1.0</v>
      </c>
      <c r="D14" s="12">
        <v>0.0</v>
      </c>
      <c r="E14" s="1">
        <v>0.0</v>
      </c>
      <c r="F14" s="12">
        <v>2.0</v>
      </c>
      <c r="G14" s="12">
        <v>3.0</v>
      </c>
      <c r="H14" s="1">
        <v>0.0</v>
      </c>
      <c r="I14" s="12">
        <v>3.0</v>
      </c>
      <c r="J14" s="1">
        <v>0.0</v>
      </c>
      <c r="K14" s="12">
        <v>1.0</v>
      </c>
      <c r="L14" s="1">
        <v>0.0</v>
      </c>
      <c r="M14" s="12">
        <v>2.0</v>
      </c>
      <c r="N14" s="12">
        <v>2.0</v>
      </c>
      <c r="O14" s="1">
        <v>0.0</v>
      </c>
      <c r="P14" s="1">
        <v>0.0</v>
      </c>
      <c r="Q14" s="12">
        <v>1.0</v>
      </c>
      <c r="R14" s="12">
        <v>1.0</v>
      </c>
      <c r="S14" s="1">
        <v>0.0</v>
      </c>
    </row>
    <row r="15">
      <c r="A15" s="1" t="s">
        <v>514</v>
      </c>
      <c r="B15" s="1" t="s">
        <v>609</v>
      </c>
      <c r="C15" s="12">
        <v>0.0</v>
      </c>
      <c r="D15" s="12">
        <v>0.0</v>
      </c>
      <c r="E15" s="1">
        <v>0.0</v>
      </c>
      <c r="F15" s="13">
        <v>1.0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</row>
    <row r="16">
      <c r="A16" s="1" t="s">
        <v>514</v>
      </c>
      <c r="B16" s="1" t="s">
        <v>613</v>
      </c>
      <c r="C16" s="1">
        <v>0.0</v>
      </c>
      <c r="D16" s="12">
        <v>0.0</v>
      </c>
      <c r="E16" s="1">
        <v>0.0</v>
      </c>
      <c r="F16" s="13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</row>
    <row r="17">
      <c r="A17" s="1" t="s">
        <v>514</v>
      </c>
      <c r="B17" s="8" t="s">
        <v>616</v>
      </c>
      <c r="C17" s="12">
        <v>0.0</v>
      </c>
      <c r="D17" s="1">
        <v>0.0</v>
      </c>
      <c r="E17" s="1">
        <v>0.0</v>
      </c>
      <c r="F17" s="12">
        <v>1.0</v>
      </c>
      <c r="G17" s="12">
        <v>1.0</v>
      </c>
      <c r="H17" s="1">
        <v>0.0</v>
      </c>
      <c r="I17" s="12">
        <v>1.0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</row>
    <row r="18">
      <c r="A18" s="1" t="s">
        <v>514</v>
      </c>
      <c r="B18" s="8" t="s">
        <v>620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2">
        <v>1.0</v>
      </c>
      <c r="S18" s="1">
        <v>0.0</v>
      </c>
    </row>
    <row r="19">
      <c r="A19" s="1" t="s">
        <v>514</v>
      </c>
      <c r="B19" s="8" t="s">
        <v>622</v>
      </c>
      <c r="C19" s="12">
        <v>-1.0</v>
      </c>
      <c r="D19" s="1">
        <v>0.0</v>
      </c>
      <c r="E19" s="1">
        <v>0.0</v>
      </c>
      <c r="F19" s="12">
        <v>2.0</v>
      </c>
      <c r="G19" s="12">
        <v>2.0</v>
      </c>
      <c r="H19" s="1">
        <v>0.0</v>
      </c>
      <c r="I19" s="12">
        <v>3.0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</row>
    <row r="20">
      <c r="A20" s="1" t="s">
        <v>514</v>
      </c>
      <c r="B20" s="8" t="s">
        <v>626</v>
      </c>
      <c r="C20" s="12">
        <v>0.0</v>
      </c>
      <c r="D20" s="12">
        <v>0.0</v>
      </c>
      <c r="E20" s="1">
        <v>0.0</v>
      </c>
      <c r="F20" s="12">
        <v>2.0</v>
      </c>
      <c r="G20" s="12">
        <v>2.0</v>
      </c>
      <c r="H20" s="1">
        <v>0.0</v>
      </c>
      <c r="I20" s="12">
        <v>2.0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2">
        <v>2.0</v>
      </c>
      <c r="S20" s="1">
        <v>0.0</v>
      </c>
    </row>
    <row r="21">
      <c r="A21" s="1" t="s">
        <v>514</v>
      </c>
      <c r="B21" s="8" t="s">
        <v>632</v>
      </c>
      <c r="C21" s="12">
        <v>0.0</v>
      </c>
      <c r="D21" s="1">
        <v>0.0</v>
      </c>
      <c r="E21" s="1">
        <v>0.0</v>
      </c>
      <c r="F21" s="12">
        <v>3.0</v>
      </c>
      <c r="G21" s="12">
        <v>3.0</v>
      </c>
      <c r="H21" s="1">
        <v>0.0</v>
      </c>
      <c r="I21" s="12">
        <v>3.0</v>
      </c>
      <c r="J21" s="1">
        <v>0.0</v>
      </c>
      <c r="K21" s="1">
        <v>0.0</v>
      </c>
      <c r="L21" s="1">
        <v>0.0</v>
      </c>
      <c r="M21" s="12">
        <v>3.0</v>
      </c>
      <c r="N21" s="12">
        <v>3.0</v>
      </c>
      <c r="O21" s="1">
        <v>0.0</v>
      </c>
      <c r="P21" s="1">
        <v>0.0</v>
      </c>
      <c r="Q21" s="12">
        <v>1.0</v>
      </c>
      <c r="R21" s="1">
        <v>0.0</v>
      </c>
      <c r="S21" s="1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  <col customWidth="1" min="4" max="4" width="58.86"/>
    <col customWidth="1" min="6" max="6" width="82.71"/>
    <col customWidth="1" min="7" max="7" width="72.57"/>
    <col customWidth="1" min="9" max="9" width="68.71"/>
    <col customWidth="1" min="10" max="10" width="167.43"/>
    <col customWidth="1" min="11" max="11" width="41.29"/>
    <col customWidth="1" min="17" max="17" width="38.43"/>
    <col customWidth="1" min="18" max="18" width="13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25</v>
      </c>
    </row>
    <row r="2">
      <c r="A2" s="1" t="s">
        <v>640</v>
      </c>
      <c r="B2" s="8" t="s">
        <v>641</v>
      </c>
      <c r="C2" s="1" t="s">
        <v>78</v>
      </c>
      <c r="D2" s="14" t="s">
        <v>642</v>
      </c>
      <c r="F2" s="1" t="s">
        <v>643</v>
      </c>
      <c r="G2" s="1" t="s">
        <v>644</v>
      </c>
      <c r="I2" s="1" t="s">
        <v>645</v>
      </c>
      <c r="Q2" s="1" t="s">
        <v>646</v>
      </c>
      <c r="R2" s="1" t="s">
        <v>647</v>
      </c>
    </row>
    <row r="3">
      <c r="A3" s="1" t="s">
        <v>640</v>
      </c>
      <c r="B3" s="1" t="s">
        <v>648</v>
      </c>
      <c r="C3" s="1">
        <v>0.0</v>
      </c>
      <c r="D3" s="14" t="s">
        <v>642</v>
      </c>
      <c r="I3" s="1" t="s">
        <v>649</v>
      </c>
      <c r="R3" s="1" t="s">
        <v>650</v>
      </c>
    </row>
    <row r="4">
      <c r="A4" s="1" t="s">
        <v>640</v>
      </c>
      <c r="B4" s="1" t="s">
        <v>651</v>
      </c>
      <c r="C4" s="1" t="s">
        <v>78</v>
      </c>
      <c r="D4" s="1" t="s">
        <v>652</v>
      </c>
      <c r="F4" s="1" t="s">
        <v>643</v>
      </c>
      <c r="G4" s="1" t="s">
        <v>644</v>
      </c>
      <c r="I4" s="1" t="s">
        <v>645</v>
      </c>
      <c r="Q4" s="1" t="s">
        <v>646</v>
      </c>
      <c r="R4" s="1" t="s">
        <v>647</v>
      </c>
    </row>
    <row r="5">
      <c r="A5" s="1" t="s">
        <v>640</v>
      </c>
      <c r="B5" s="8" t="s">
        <v>653</v>
      </c>
      <c r="C5" s="1" t="s">
        <v>35</v>
      </c>
      <c r="D5" s="1">
        <v>0.0</v>
      </c>
      <c r="F5" s="1" t="s">
        <v>654</v>
      </c>
      <c r="G5" s="1" t="s">
        <v>655</v>
      </c>
      <c r="I5" s="1" t="s">
        <v>656</v>
      </c>
      <c r="R5" s="1" t="s">
        <v>657</v>
      </c>
    </row>
    <row r="6">
      <c r="A6" s="1" t="s">
        <v>640</v>
      </c>
      <c r="B6" s="1" t="s">
        <v>658</v>
      </c>
      <c r="C6" s="1" t="s">
        <v>35</v>
      </c>
      <c r="D6" s="1">
        <v>0.0</v>
      </c>
      <c r="F6" s="1" t="s">
        <v>654</v>
      </c>
      <c r="G6" s="1" t="s">
        <v>655</v>
      </c>
      <c r="I6" s="1" t="s">
        <v>656</v>
      </c>
      <c r="R6" s="1" t="s">
        <v>657</v>
      </c>
    </row>
    <row r="7">
      <c r="A7" s="1" t="s">
        <v>640</v>
      </c>
      <c r="B7" s="8" t="s">
        <v>659</v>
      </c>
      <c r="C7" s="1">
        <v>0.0</v>
      </c>
      <c r="D7" s="1">
        <v>0.0</v>
      </c>
      <c r="R7" s="1" t="s">
        <v>660</v>
      </c>
    </row>
    <row r="8">
      <c r="A8" s="1" t="s">
        <v>640</v>
      </c>
      <c r="B8" s="1" t="s">
        <v>661</v>
      </c>
      <c r="C8" s="1">
        <v>0.0</v>
      </c>
      <c r="D8" s="1" t="s">
        <v>662</v>
      </c>
      <c r="F8" s="1" t="s">
        <v>663</v>
      </c>
      <c r="G8" s="1" t="s">
        <v>664</v>
      </c>
      <c r="N8" s="1" t="s">
        <v>665</v>
      </c>
      <c r="R8" s="1" t="s">
        <v>666</v>
      </c>
    </row>
    <row r="9">
      <c r="A9" s="1" t="s">
        <v>640</v>
      </c>
      <c r="B9" s="1" t="s">
        <v>667</v>
      </c>
      <c r="C9" s="1">
        <v>0.0</v>
      </c>
      <c r="D9" s="1" t="s">
        <v>668</v>
      </c>
      <c r="J9" s="1" t="s">
        <v>669</v>
      </c>
      <c r="R9" s="1" t="s">
        <v>670</v>
      </c>
    </row>
    <row r="10">
      <c r="A10" s="1" t="s">
        <v>640</v>
      </c>
      <c r="B10" s="1" t="s">
        <v>671</v>
      </c>
      <c r="C10" s="1">
        <v>0.0</v>
      </c>
      <c r="D10" s="1" t="s">
        <v>672</v>
      </c>
      <c r="F10" s="7" t="s">
        <v>673</v>
      </c>
      <c r="R10" s="1" t="s">
        <v>674</v>
      </c>
    </row>
    <row r="11">
      <c r="A11" s="1" t="s">
        <v>640</v>
      </c>
      <c r="B11" s="1" t="s">
        <v>675</v>
      </c>
      <c r="C11" s="1" t="s">
        <v>35</v>
      </c>
      <c r="D11" s="1">
        <v>0.0</v>
      </c>
      <c r="F11" s="1" t="s">
        <v>676</v>
      </c>
      <c r="K11" s="1" t="s">
        <v>677</v>
      </c>
    </row>
    <row r="12">
      <c r="A12" s="1" t="s">
        <v>640</v>
      </c>
      <c r="B12" s="1" t="s">
        <v>678</v>
      </c>
      <c r="C12" s="1">
        <v>0.0</v>
      </c>
      <c r="D12" s="1">
        <v>0.0</v>
      </c>
      <c r="F12" s="1" t="s">
        <v>679</v>
      </c>
      <c r="I12" s="1" t="s">
        <v>680</v>
      </c>
      <c r="R12" s="1" t="s">
        <v>681</v>
      </c>
    </row>
    <row r="13">
      <c r="A13" s="1" t="s">
        <v>640</v>
      </c>
      <c r="B13" s="1" t="s">
        <v>682</v>
      </c>
      <c r="C13" s="1">
        <v>0.0</v>
      </c>
      <c r="D13" s="1" t="s">
        <v>683</v>
      </c>
      <c r="F13" s="1" t="s">
        <v>684</v>
      </c>
      <c r="Q13" s="1" t="s">
        <v>685</v>
      </c>
      <c r="R13" s="1" t="s">
        <v>686</v>
      </c>
    </row>
    <row r="14">
      <c r="A14" s="1" t="s">
        <v>640</v>
      </c>
      <c r="B14" s="8" t="s">
        <v>687</v>
      </c>
      <c r="C14" s="1">
        <v>0.0</v>
      </c>
      <c r="D14" s="1">
        <v>0.0</v>
      </c>
      <c r="F14" s="1" t="s">
        <v>688</v>
      </c>
      <c r="R14" s="1" t="s">
        <v>689</v>
      </c>
    </row>
    <row r="15">
      <c r="A15" s="1" t="s">
        <v>640</v>
      </c>
      <c r="B15" s="1" t="s">
        <v>690</v>
      </c>
      <c r="C15" s="1">
        <v>0.0</v>
      </c>
      <c r="D15" s="1" t="s">
        <v>691</v>
      </c>
      <c r="Q15" s="1" t="s">
        <v>692</v>
      </c>
      <c r="R15" s="1" t="s">
        <v>693</v>
      </c>
    </row>
    <row r="16">
      <c r="A16" s="1" t="s">
        <v>640</v>
      </c>
      <c r="B16" s="1" t="s">
        <v>694</v>
      </c>
      <c r="C16" s="1">
        <v>0.0</v>
      </c>
      <c r="D16" s="1">
        <v>0.0</v>
      </c>
      <c r="R16" s="1" t="s">
        <v>695</v>
      </c>
    </row>
    <row r="17">
      <c r="A17" s="1" t="s">
        <v>640</v>
      </c>
      <c r="B17" s="8" t="s">
        <v>696</v>
      </c>
      <c r="C17" s="1" t="s">
        <v>78</v>
      </c>
      <c r="D17" s="1" t="s">
        <v>697</v>
      </c>
      <c r="F17" s="1" t="s">
        <v>643</v>
      </c>
      <c r="G17" s="1" t="s">
        <v>644</v>
      </c>
      <c r="I17" s="1" t="s">
        <v>645</v>
      </c>
      <c r="Q17" s="1" t="s">
        <v>646</v>
      </c>
      <c r="R17" s="1" t="s">
        <v>647</v>
      </c>
    </row>
    <row r="18">
      <c r="A18" s="1" t="s">
        <v>640</v>
      </c>
      <c r="B18" s="8" t="s">
        <v>698</v>
      </c>
      <c r="C18" s="1">
        <v>0.0</v>
      </c>
      <c r="D18" s="1" t="s">
        <v>699</v>
      </c>
      <c r="F18" s="1" t="s">
        <v>700</v>
      </c>
      <c r="J18" s="1" t="s">
        <v>701</v>
      </c>
      <c r="Q18" s="1" t="s">
        <v>702</v>
      </c>
      <c r="R18" s="1" t="s">
        <v>703</v>
      </c>
    </row>
    <row r="19">
      <c r="A19" s="1" t="s">
        <v>640</v>
      </c>
      <c r="B19" s="8" t="s">
        <v>704</v>
      </c>
      <c r="C19" s="1">
        <v>0.0</v>
      </c>
      <c r="D19" s="1" t="s">
        <v>705</v>
      </c>
      <c r="R19" s="1" t="s">
        <v>706</v>
      </c>
    </row>
    <row r="20">
      <c r="A20" s="1" t="s">
        <v>640</v>
      </c>
      <c r="B20" s="1" t="s">
        <v>707</v>
      </c>
      <c r="C20" s="1" t="s">
        <v>35</v>
      </c>
      <c r="D20" s="1" t="s">
        <v>708</v>
      </c>
      <c r="R20" s="1" t="s">
        <v>709</v>
      </c>
    </row>
    <row r="21">
      <c r="A21" s="1" t="s">
        <v>640</v>
      </c>
      <c r="B21" s="1" t="s">
        <v>710</v>
      </c>
      <c r="C21" s="1" t="s">
        <v>35</v>
      </c>
      <c r="D21" s="1">
        <v>0.0</v>
      </c>
      <c r="F21" s="1" t="s">
        <v>654</v>
      </c>
      <c r="G21" s="1" t="s">
        <v>655</v>
      </c>
      <c r="I21" s="1" t="s">
        <v>656</v>
      </c>
      <c r="R21" s="1" t="s">
        <v>657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  <col customWidth="1" min="3" max="3" width="8.57"/>
    <col customWidth="1" min="4" max="4" width="14.14"/>
    <col customWidth="1" min="6" max="6" width="9.43"/>
    <col customWidth="1" min="7" max="7" width="13.86"/>
    <col customWidth="1" min="9" max="9" width="20.43"/>
    <col customWidth="1" min="10" max="10" width="13.43"/>
    <col customWidth="1" min="11" max="11" width="9.86"/>
    <col customWidth="1" min="14" max="14" width="10.43"/>
    <col customWidth="1" min="16" max="16" width="11.71"/>
    <col customWidth="1" min="17" max="17" width="9.71"/>
    <col customWidth="1" min="18" max="19" width="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25</v>
      </c>
    </row>
    <row r="2">
      <c r="A2" s="1" t="s">
        <v>640</v>
      </c>
      <c r="B2" s="8" t="s">
        <v>641</v>
      </c>
      <c r="C2" s="12">
        <v>-1.0</v>
      </c>
      <c r="D2" s="12">
        <v>0.0</v>
      </c>
      <c r="E2" s="1">
        <v>0.0</v>
      </c>
      <c r="F2" s="12">
        <v>2.0</v>
      </c>
      <c r="G2" s="12">
        <v>3.0</v>
      </c>
      <c r="H2" s="1">
        <v>0.0</v>
      </c>
      <c r="I2" s="12">
        <v>2.0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2">
        <v>1.0</v>
      </c>
      <c r="R2" s="12">
        <v>1.0</v>
      </c>
      <c r="S2" s="1">
        <v>0.0</v>
      </c>
    </row>
    <row r="3">
      <c r="A3" s="1" t="s">
        <v>640</v>
      </c>
      <c r="B3" s="1" t="s">
        <v>648</v>
      </c>
      <c r="C3" s="1">
        <v>0.0</v>
      </c>
      <c r="D3" s="12">
        <v>0.0</v>
      </c>
      <c r="E3" s="1">
        <v>0.0</v>
      </c>
      <c r="F3" s="1">
        <v>0.0</v>
      </c>
      <c r="G3" s="1">
        <v>0.0</v>
      </c>
      <c r="H3" s="1">
        <v>0.0</v>
      </c>
      <c r="I3" s="12">
        <v>2.0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2">
        <v>5.0</v>
      </c>
      <c r="S3" s="1">
        <v>0.0</v>
      </c>
    </row>
    <row r="4">
      <c r="A4" s="1" t="s">
        <v>640</v>
      </c>
      <c r="B4" s="1" t="s">
        <v>651</v>
      </c>
      <c r="C4" s="12">
        <v>-1.0</v>
      </c>
      <c r="D4" s="12">
        <v>0.0</v>
      </c>
      <c r="E4" s="1">
        <v>0.0</v>
      </c>
      <c r="F4" s="12">
        <v>2.0</v>
      </c>
      <c r="G4" s="12">
        <v>3.0</v>
      </c>
      <c r="H4" s="1">
        <v>0.0</v>
      </c>
      <c r="I4" s="12">
        <v>2.0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2">
        <v>1.0</v>
      </c>
      <c r="R4" s="12">
        <v>1.0</v>
      </c>
      <c r="S4" s="1">
        <v>0.0</v>
      </c>
    </row>
    <row r="5">
      <c r="A5" s="1" t="s">
        <v>640</v>
      </c>
      <c r="B5" s="8" t="s">
        <v>653</v>
      </c>
      <c r="C5" s="12">
        <v>-1.0</v>
      </c>
      <c r="D5" s="1">
        <v>0.0</v>
      </c>
      <c r="E5" s="1">
        <v>0.0</v>
      </c>
      <c r="F5" s="12">
        <v>2.0</v>
      </c>
      <c r="G5" s="12">
        <v>3.0</v>
      </c>
      <c r="H5" s="1">
        <v>0.0</v>
      </c>
      <c r="I5" s="12">
        <v>2.0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2">
        <v>1.0</v>
      </c>
      <c r="S5" s="1">
        <v>0.0</v>
      </c>
    </row>
    <row r="6">
      <c r="A6" s="1" t="s">
        <v>640</v>
      </c>
      <c r="B6" s="1" t="s">
        <v>658</v>
      </c>
      <c r="C6" s="12">
        <v>-1.0</v>
      </c>
      <c r="D6" s="1">
        <v>0.0</v>
      </c>
      <c r="E6" s="1">
        <v>0.0</v>
      </c>
      <c r="F6" s="12">
        <v>2.0</v>
      </c>
      <c r="G6" s="12">
        <v>3.0</v>
      </c>
      <c r="H6" s="1">
        <v>0.0</v>
      </c>
      <c r="I6" s="12">
        <v>2.0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2">
        <v>1.0</v>
      </c>
      <c r="S6" s="1">
        <v>0.0</v>
      </c>
    </row>
    <row r="7">
      <c r="A7" s="1" t="s">
        <v>640</v>
      </c>
      <c r="B7" s="8" t="s">
        <v>659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2">
        <v>1.0</v>
      </c>
      <c r="S7" s="1">
        <v>0.0</v>
      </c>
    </row>
    <row r="8">
      <c r="A8" s="1" t="s">
        <v>640</v>
      </c>
      <c r="B8" s="1" t="s">
        <v>661</v>
      </c>
      <c r="C8" s="1">
        <v>0.0</v>
      </c>
      <c r="D8" s="12">
        <v>0.0</v>
      </c>
      <c r="E8" s="1">
        <v>0.0</v>
      </c>
      <c r="F8" s="12">
        <v>1.0</v>
      </c>
      <c r="G8" s="12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2">
        <v>1.0</v>
      </c>
      <c r="O8" s="1">
        <v>0.0</v>
      </c>
      <c r="P8" s="1">
        <v>0.0</v>
      </c>
      <c r="Q8" s="1">
        <v>0.0</v>
      </c>
      <c r="R8" s="12">
        <v>1.0</v>
      </c>
      <c r="S8" s="1">
        <v>0.0</v>
      </c>
    </row>
    <row r="9">
      <c r="A9" s="1" t="s">
        <v>640</v>
      </c>
      <c r="B9" s="1" t="s">
        <v>667</v>
      </c>
      <c r="C9" s="1">
        <v>0.0</v>
      </c>
      <c r="D9" s="12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2">
        <v>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2">
        <v>1.0</v>
      </c>
      <c r="S9" s="1">
        <v>0.0</v>
      </c>
    </row>
    <row r="10">
      <c r="A10" s="1" t="s">
        <v>640</v>
      </c>
      <c r="B10" s="1" t="s">
        <v>671</v>
      </c>
      <c r="C10" s="1">
        <v>0.0</v>
      </c>
      <c r="D10" s="12" t="s">
        <v>711</v>
      </c>
      <c r="E10" s="1">
        <v>0.0</v>
      </c>
      <c r="F10" s="7">
        <v>1.0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2">
        <v>1.0</v>
      </c>
      <c r="S10" s="1">
        <v>0.0</v>
      </c>
    </row>
    <row r="11">
      <c r="A11" s="1" t="s">
        <v>640</v>
      </c>
      <c r="B11" s="1" t="s">
        <v>675</v>
      </c>
      <c r="C11" s="12">
        <v>-1.0</v>
      </c>
      <c r="D11" s="1">
        <v>0.0</v>
      </c>
      <c r="E11" s="1">
        <v>0.0</v>
      </c>
      <c r="F11" s="12">
        <v>1.0</v>
      </c>
      <c r="G11" s="1">
        <v>0.0</v>
      </c>
      <c r="H11" s="1">
        <v>0.0</v>
      </c>
      <c r="I11" s="1">
        <v>0.0</v>
      </c>
      <c r="J11" s="1">
        <v>0.0</v>
      </c>
      <c r="K11" s="12">
        <v>1.0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</row>
    <row r="12">
      <c r="A12" s="1" t="s">
        <v>640</v>
      </c>
      <c r="B12" s="1" t="s">
        <v>678</v>
      </c>
      <c r="C12" s="1">
        <v>0.0</v>
      </c>
      <c r="D12" s="1">
        <v>0.0</v>
      </c>
      <c r="E12" s="1">
        <v>0.0</v>
      </c>
      <c r="F12" s="12">
        <v>2.0</v>
      </c>
      <c r="G12" s="1">
        <v>0.0</v>
      </c>
      <c r="H12" s="1">
        <v>0.0</v>
      </c>
      <c r="I12" s="12">
        <v>2.0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2">
        <v>1.0</v>
      </c>
      <c r="S12" s="1">
        <v>0.0</v>
      </c>
    </row>
    <row r="13">
      <c r="A13" s="1" t="s">
        <v>640</v>
      </c>
      <c r="B13" s="1" t="s">
        <v>682</v>
      </c>
      <c r="C13" s="1">
        <v>0.0</v>
      </c>
      <c r="D13" s="12">
        <v>0.0</v>
      </c>
      <c r="E13" s="1">
        <v>0.0</v>
      </c>
      <c r="F13" s="12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2">
        <v>1.0</v>
      </c>
      <c r="R13" s="12">
        <v>1.0</v>
      </c>
      <c r="S13" s="1">
        <v>0.0</v>
      </c>
    </row>
    <row r="14">
      <c r="A14" s="1" t="s">
        <v>640</v>
      </c>
      <c r="B14" s="8" t="s">
        <v>687</v>
      </c>
      <c r="C14" s="1">
        <v>0.0</v>
      </c>
      <c r="D14" s="1">
        <v>0.0</v>
      </c>
      <c r="E14" s="1">
        <v>0.0</v>
      </c>
      <c r="F14" s="12">
        <v>1.0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2">
        <v>1.0</v>
      </c>
      <c r="S14" s="1">
        <v>0.0</v>
      </c>
    </row>
    <row r="15">
      <c r="A15" s="1" t="s">
        <v>640</v>
      </c>
      <c r="B15" s="1" t="s">
        <v>690</v>
      </c>
      <c r="C15" s="1">
        <v>0.0</v>
      </c>
      <c r="D15" s="12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2">
        <v>1.0</v>
      </c>
      <c r="R15" s="12">
        <v>1.0</v>
      </c>
      <c r="S15" s="1">
        <v>0.0</v>
      </c>
    </row>
    <row r="16">
      <c r="A16" s="1" t="s">
        <v>640</v>
      </c>
      <c r="B16" s="1" t="s">
        <v>694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2">
        <v>0.0</v>
      </c>
      <c r="S16" s="1">
        <v>0.0</v>
      </c>
    </row>
    <row r="17">
      <c r="A17" s="1" t="s">
        <v>640</v>
      </c>
      <c r="B17" s="8" t="s">
        <v>696</v>
      </c>
      <c r="C17" s="12">
        <v>-1.0</v>
      </c>
      <c r="D17" s="12">
        <v>0.0</v>
      </c>
      <c r="E17" s="1">
        <v>0.0</v>
      </c>
      <c r="F17" s="12">
        <v>2.0</v>
      </c>
      <c r="G17" s="12">
        <v>3.0</v>
      </c>
      <c r="H17" s="1">
        <v>0.0</v>
      </c>
      <c r="I17" s="12">
        <v>2.0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2">
        <v>1.0</v>
      </c>
      <c r="R17" s="12">
        <v>1.0</v>
      </c>
      <c r="S17" s="1">
        <v>0.0</v>
      </c>
    </row>
    <row r="18">
      <c r="A18" s="1" t="s">
        <v>640</v>
      </c>
      <c r="B18" s="8" t="s">
        <v>698</v>
      </c>
      <c r="C18" s="1">
        <v>0.0</v>
      </c>
      <c r="D18" s="12" t="s">
        <v>711</v>
      </c>
      <c r="E18" s="1">
        <v>0.0</v>
      </c>
      <c r="F18" s="12">
        <v>1.0</v>
      </c>
      <c r="G18" s="1">
        <v>0.0</v>
      </c>
      <c r="H18" s="1">
        <v>0.0</v>
      </c>
      <c r="I18" s="1">
        <v>0.0</v>
      </c>
      <c r="J18" s="12">
        <v>1.0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2">
        <v>1.0</v>
      </c>
      <c r="R18" s="12">
        <v>1.0</v>
      </c>
      <c r="S18" s="1">
        <v>0.0</v>
      </c>
    </row>
    <row r="19">
      <c r="A19" s="1" t="s">
        <v>640</v>
      </c>
      <c r="B19" s="8" t="s">
        <v>704</v>
      </c>
      <c r="C19" s="1">
        <v>0.0</v>
      </c>
      <c r="D19" s="12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2">
        <v>1.0</v>
      </c>
      <c r="S19" s="1">
        <v>0.0</v>
      </c>
    </row>
    <row r="20">
      <c r="A20" s="1" t="s">
        <v>640</v>
      </c>
      <c r="B20" s="1" t="s">
        <v>707</v>
      </c>
      <c r="C20" s="12">
        <v>-1.0</v>
      </c>
      <c r="D20" s="12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2">
        <v>1.0</v>
      </c>
      <c r="S20" s="1">
        <v>0.0</v>
      </c>
    </row>
    <row r="21">
      <c r="A21" s="1" t="s">
        <v>640</v>
      </c>
      <c r="B21" s="1" t="s">
        <v>710</v>
      </c>
      <c r="C21" s="12">
        <v>-1.0</v>
      </c>
      <c r="D21" s="1">
        <v>0.0</v>
      </c>
      <c r="E21" s="1">
        <v>0.0</v>
      </c>
      <c r="F21" s="12">
        <v>2.0</v>
      </c>
      <c r="G21" s="12">
        <v>3.0</v>
      </c>
      <c r="H21" s="1">
        <v>0.0</v>
      </c>
      <c r="I21" s="12">
        <v>2.0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2">
        <v>1.0</v>
      </c>
      <c r="S21" s="1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8.57"/>
    <col customWidth="1" min="7" max="7" width="18.29"/>
    <col customWidth="1" min="8" max="8" width="17.71"/>
    <col customWidth="1" min="9" max="9" width="19.29"/>
    <col customWidth="1" min="10" max="10" width="25.57"/>
    <col customWidth="1" min="15" max="15" width="18.71"/>
    <col customWidth="1" min="16" max="16" width="22.0"/>
    <col customWidth="1" min="17" max="17" width="18.57"/>
    <col customWidth="1" min="18" max="18" width="16.0"/>
    <col customWidth="1" min="19" max="19" width="24.43"/>
    <col customWidth="1" min="21" max="21" width="19.29"/>
    <col customWidth="1" min="22" max="22" width="16.86"/>
    <col customWidth="1" min="27" max="27" width="27.57"/>
    <col customWidth="1" min="28" max="30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712</v>
      </c>
      <c r="H1" s="1" t="s">
        <v>713</v>
      </c>
      <c r="I1" s="1" t="s">
        <v>6</v>
      </c>
      <c r="J1" s="1" t="s">
        <v>714</v>
      </c>
      <c r="K1" s="1" t="s">
        <v>715</v>
      </c>
      <c r="L1" s="1" t="s">
        <v>716</v>
      </c>
      <c r="M1" s="1" t="s">
        <v>7</v>
      </c>
      <c r="N1" s="1" t="s">
        <v>8</v>
      </c>
      <c r="O1" s="1" t="s">
        <v>9</v>
      </c>
      <c r="P1" s="1" t="s">
        <v>717</v>
      </c>
      <c r="Q1" s="1" t="s">
        <v>718</v>
      </c>
      <c r="R1" s="1" t="s">
        <v>13</v>
      </c>
      <c r="S1" s="1" t="s">
        <v>129</v>
      </c>
      <c r="T1" s="1" t="s">
        <v>14</v>
      </c>
      <c r="U1" s="1" t="s">
        <v>15</v>
      </c>
      <c r="V1" s="1" t="s">
        <v>719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21</v>
      </c>
      <c r="AB1" s="1" t="s">
        <v>22</v>
      </c>
      <c r="AC1" s="1" t="s">
        <v>23</v>
      </c>
      <c r="AD1" s="1"/>
      <c r="AE1" s="1" t="s">
        <v>25</v>
      </c>
    </row>
    <row r="2">
      <c r="A2" s="1" t="s">
        <v>720</v>
      </c>
      <c r="B2" s="1" t="s">
        <v>721</v>
      </c>
      <c r="C2" s="1">
        <v>0.0</v>
      </c>
      <c r="D2" s="1" t="s">
        <v>51</v>
      </c>
      <c r="E2" s="1" t="s">
        <v>722</v>
      </c>
      <c r="F2" s="1" t="s">
        <v>723</v>
      </c>
      <c r="G2" s="1" t="s">
        <v>724</v>
      </c>
      <c r="H2" s="3"/>
      <c r="I2" s="1" t="s">
        <v>725</v>
      </c>
      <c r="J2" s="1" t="s">
        <v>160</v>
      </c>
      <c r="K2" s="1" t="s">
        <v>726</v>
      </c>
      <c r="L2" s="1" t="s">
        <v>727</v>
      </c>
      <c r="N2" s="3">
        <v>0.01</v>
      </c>
      <c r="O2" s="1" t="s">
        <v>728</v>
      </c>
      <c r="P2" s="1" t="s">
        <v>729</v>
      </c>
      <c r="Q2" s="1" t="s">
        <v>730</v>
      </c>
      <c r="R2" s="1" t="s">
        <v>731</v>
      </c>
      <c r="S2" s="1" t="s">
        <v>732</v>
      </c>
      <c r="U2" s="1" t="s">
        <v>733</v>
      </c>
      <c r="V2" s="3"/>
      <c r="W2" s="3">
        <v>0.01</v>
      </c>
      <c r="Y2" s="1" t="s">
        <v>734</v>
      </c>
      <c r="Z2" s="1" t="s">
        <v>735</v>
      </c>
      <c r="AA2" s="1" t="s">
        <v>736</v>
      </c>
      <c r="AB2" s="7" t="s">
        <v>737</v>
      </c>
      <c r="AC2" s="7" t="s">
        <v>116</v>
      </c>
      <c r="AD2" s="7" t="s">
        <v>738</v>
      </c>
    </row>
    <row r="3">
      <c r="A3" s="1" t="s">
        <v>739</v>
      </c>
      <c r="B3" s="1" t="s">
        <v>740</v>
      </c>
      <c r="C3" s="1" t="s">
        <v>35</v>
      </c>
      <c r="D3" s="1" t="s">
        <v>51</v>
      </c>
      <c r="I3" s="1" t="s">
        <v>741</v>
      </c>
      <c r="J3" s="1" t="s">
        <v>742</v>
      </c>
      <c r="AA3" s="1" t="s">
        <v>743</v>
      </c>
      <c r="AB3" s="1"/>
      <c r="AC3" s="1"/>
      <c r="AD3" s="1"/>
    </row>
    <row r="4">
      <c r="A4" s="1" t="s">
        <v>720</v>
      </c>
      <c r="B4" s="1" t="s">
        <v>744</v>
      </c>
      <c r="C4" s="1" t="s">
        <v>745</v>
      </c>
      <c r="D4" s="1" t="s">
        <v>82</v>
      </c>
      <c r="E4" s="1" t="s">
        <v>746</v>
      </c>
      <c r="F4" s="1" t="s">
        <v>723</v>
      </c>
      <c r="G4" s="1" t="s">
        <v>747</v>
      </c>
      <c r="H4" s="3"/>
      <c r="I4" s="1" t="s">
        <v>186</v>
      </c>
      <c r="J4" s="1" t="s">
        <v>748</v>
      </c>
      <c r="K4" s="1" t="s">
        <v>749</v>
      </c>
      <c r="L4" s="1" t="s">
        <v>727</v>
      </c>
      <c r="N4" s="3">
        <v>0.01</v>
      </c>
      <c r="O4" s="1" t="s">
        <v>728</v>
      </c>
      <c r="P4" s="1" t="s">
        <v>729</v>
      </c>
      <c r="Q4" s="1" t="s">
        <v>750</v>
      </c>
      <c r="R4" s="1" t="s">
        <v>731</v>
      </c>
      <c r="S4" s="1" t="s">
        <v>732</v>
      </c>
      <c r="U4" s="1" t="s">
        <v>733</v>
      </c>
      <c r="V4" s="3"/>
      <c r="W4" s="3">
        <v>0.01</v>
      </c>
      <c r="Y4" s="3">
        <v>0.01</v>
      </c>
      <c r="Z4" s="3">
        <v>0.01</v>
      </c>
      <c r="AA4" s="1" t="s">
        <v>736</v>
      </c>
      <c r="AB4" s="7" t="s">
        <v>737</v>
      </c>
      <c r="AC4" s="7" t="s">
        <v>116</v>
      </c>
      <c r="AD4" s="7" t="s">
        <v>738</v>
      </c>
    </row>
    <row r="5">
      <c r="A5" s="1" t="s">
        <v>739</v>
      </c>
      <c r="B5" s="1" t="s">
        <v>751</v>
      </c>
      <c r="C5" s="1">
        <v>0.0</v>
      </c>
      <c r="D5" s="1" t="s">
        <v>51</v>
      </c>
      <c r="E5" s="1" t="s">
        <v>752</v>
      </c>
      <c r="F5" s="1" t="s">
        <v>753</v>
      </c>
      <c r="G5" s="3"/>
      <c r="H5" s="3"/>
      <c r="O5" s="1" t="s">
        <v>754</v>
      </c>
      <c r="P5" s="1"/>
      <c r="AA5" s="1" t="s">
        <v>743</v>
      </c>
      <c r="AB5" s="7" t="s">
        <v>755</v>
      </c>
      <c r="AC5" s="1"/>
      <c r="AD5" s="1"/>
    </row>
    <row r="6">
      <c r="A6" s="1" t="s">
        <v>739</v>
      </c>
      <c r="B6" s="1" t="s">
        <v>756</v>
      </c>
      <c r="C6" s="1">
        <v>0.0</v>
      </c>
      <c r="D6" s="1" t="s">
        <v>51</v>
      </c>
      <c r="E6" s="1" t="s">
        <v>752</v>
      </c>
      <c r="F6" s="1" t="s">
        <v>753</v>
      </c>
      <c r="O6" s="1" t="s">
        <v>754</v>
      </c>
      <c r="P6" s="1"/>
      <c r="AA6" s="1" t="s">
        <v>743</v>
      </c>
      <c r="AB6" s="7" t="s">
        <v>755</v>
      </c>
      <c r="AC6" s="1"/>
      <c r="AD6" s="1"/>
    </row>
    <row r="7">
      <c r="A7" s="1" t="s">
        <v>739</v>
      </c>
      <c r="B7" s="1" t="s">
        <v>757</v>
      </c>
      <c r="C7" s="1" t="s">
        <v>758</v>
      </c>
      <c r="D7" s="1" t="s">
        <v>82</v>
      </c>
      <c r="E7" s="1"/>
      <c r="F7" s="1"/>
      <c r="O7" s="1"/>
      <c r="P7" s="1"/>
      <c r="AA7" s="1" t="s">
        <v>759</v>
      </c>
      <c r="AB7" s="1"/>
      <c r="AC7" s="1"/>
      <c r="AD7" s="1"/>
    </row>
    <row r="8">
      <c r="A8" s="1" t="s">
        <v>739</v>
      </c>
      <c r="B8" s="1" t="s">
        <v>760</v>
      </c>
      <c r="C8" s="1" t="s">
        <v>745</v>
      </c>
      <c r="D8" s="1" t="s">
        <v>82</v>
      </c>
      <c r="I8" s="1" t="s">
        <v>46</v>
      </c>
      <c r="J8" s="1" t="s">
        <v>761</v>
      </c>
      <c r="K8" s="1" t="s">
        <v>762</v>
      </c>
      <c r="L8" s="1" t="s">
        <v>763</v>
      </c>
    </row>
    <row r="9">
      <c r="A9" s="1" t="s">
        <v>739</v>
      </c>
      <c r="B9" s="1" t="s">
        <v>764</v>
      </c>
      <c r="C9" s="1" t="s">
        <v>745</v>
      </c>
      <c r="D9" s="1" t="s">
        <v>82</v>
      </c>
      <c r="E9" s="1" t="s">
        <v>765</v>
      </c>
      <c r="F9" s="1" t="s">
        <v>766</v>
      </c>
      <c r="I9" s="1" t="s">
        <v>767</v>
      </c>
      <c r="O9" s="1" t="s">
        <v>768</v>
      </c>
      <c r="AA9" s="1" t="s">
        <v>755</v>
      </c>
      <c r="AB9" s="1"/>
      <c r="AC9" s="1"/>
      <c r="AD9" s="1"/>
    </row>
    <row r="10">
      <c r="A10" s="1" t="s">
        <v>739</v>
      </c>
      <c r="B10" s="1" t="s">
        <v>769</v>
      </c>
      <c r="C10" s="1" t="s">
        <v>745</v>
      </c>
      <c r="D10" s="1" t="s">
        <v>82</v>
      </c>
      <c r="E10" s="1"/>
      <c r="F10" s="1"/>
      <c r="I10" s="1" t="s">
        <v>770</v>
      </c>
      <c r="J10" s="1" t="s">
        <v>771</v>
      </c>
      <c r="O10" s="1"/>
      <c r="W10" s="1" t="s">
        <v>772</v>
      </c>
      <c r="AA10" s="1" t="s">
        <v>755</v>
      </c>
      <c r="AB10" s="1"/>
      <c r="AC10" s="1"/>
      <c r="AD10" s="1"/>
    </row>
    <row r="11">
      <c r="A11" s="1" t="s">
        <v>739</v>
      </c>
      <c r="B11" s="1" t="s">
        <v>773</v>
      </c>
      <c r="C11" s="1" t="s">
        <v>72</v>
      </c>
      <c r="D11" s="1" t="s">
        <v>45</v>
      </c>
      <c r="E11" s="1" t="s">
        <v>774</v>
      </c>
      <c r="F11" s="1" t="s">
        <v>775</v>
      </c>
      <c r="G11" s="1"/>
      <c r="H11" s="1"/>
      <c r="I11" s="1" t="s">
        <v>446</v>
      </c>
      <c r="J11" s="1" t="s">
        <v>776</v>
      </c>
      <c r="O11" s="1" t="s">
        <v>777</v>
      </c>
      <c r="P11" s="1"/>
      <c r="R11" s="1" t="s">
        <v>777</v>
      </c>
      <c r="S11" s="1"/>
      <c r="Z11" s="1" t="s">
        <v>777</v>
      </c>
      <c r="AA11" s="1" t="s">
        <v>778</v>
      </c>
      <c r="AB11" s="1"/>
      <c r="AC11" s="1"/>
      <c r="AD11" s="1"/>
    </row>
    <row r="12">
      <c r="A12" s="1" t="s">
        <v>739</v>
      </c>
      <c r="B12" s="1" t="s">
        <v>779</v>
      </c>
      <c r="C12" s="1">
        <v>0.0</v>
      </c>
      <c r="D12" s="1" t="s">
        <v>184</v>
      </c>
      <c r="E12" s="1" t="s">
        <v>780</v>
      </c>
      <c r="F12" s="1" t="s">
        <v>781</v>
      </c>
      <c r="G12" s="1"/>
      <c r="H12" s="1"/>
      <c r="I12" s="1" t="s">
        <v>782</v>
      </c>
      <c r="O12" s="1" t="s">
        <v>783</v>
      </c>
      <c r="P12" s="1"/>
      <c r="Q12" s="1" t="s">
        <v>784</v>
      </c>
      <c r="R12" s="1" t="s">
        <v>785</v>
      </c>
      <c r="S12" s="1" t="s">
        <v>786</v>
      </c>
      <c r="Z12" s="1" t="s">
        <v>787</v>
      </c>
    </row>
    <row r="13">
      <c r="A13" s="1" t="s">
        <v>739</v>
      </c>
      <c r="B13" s="1" t="s">
        <v>788</v>
      </c>
      <c r="C13" s="1">
        <v>0.0</v>
      </c>
      <c r="D13" s="1" t="s">
        <v>184</v>
      </c>
      <c r="E13" s="1" t="s">
        <v>780</v>
      </c>
      <c r="F13" s="1" t="s">
        <v>781</v>
      </c>
      <c r="G13" s="1"/>
      <c r="H13" s="1"/>
      <c r="I13" s="1" t="s">
        <v>789</v>
      </c>
      <c r="O13" s="1" t="s">
        <v>790</v>
      </c>
      <c r="P13" s="1"/>
      <c r="Q13" s="1" t="s">
        <v>784</v>
      </c>
      <c r="R13" s="3">
        <v>0.15</v>
      </c>
      <c r="AA13" s="1" t="s">
        <v>791</v>
      </c>
      <c r="AB13" s="1"/>
      <c r="AC13" s="1"/>
      <c r="AD13" s="1"/>
    </row>
    <row r="14">
      <c r="A14" s="1" t="s">
        <v>739</v>
      </c>
      <c r="B14" s="1" t="s">
        <v>792</v>
      </c>
      <c r="C14" s="1" t="s">
        <v>793</v>
      </c>
      <c r="D14" s="1" t="s">
        <v>28</v>
      </c>
      <c r="F14" s="1" t="s">
        <v>794</v>
      </c>
      <c r="G14" s="1" t="s">
        <v>780</v>
      </c>
      <c r="H14" s="1" t="s">
        <v>781</v>
      </c>
      <c r="I14" s="1" t="s">
        <v>795</v>
      </c>
      <c r="J14" s="1" t="s">
        <v>789</v>
      </c>
      <c r="O14" s="1" t="s">
        <v>796</v>
      </c>
      <c r="P14" s="1" t="s">
        <v>797</v>
      </c>
      <c r="Q14" s="3">
        <v>0.15</v>
      </c>
      <c r="R14" s="1" t="s">
        <v>785</v>
      </c>
      <c r="S14" s="1" t="s">
        <v>786</v>
      </c>
      <c r="Z14" s="1" t="s">
        <v>787</v>
      </c>
    </row>
    <row r="15">
      <c r="A15" s="1" t="s">
        <v>739</v>
      </c>
      <c r="B15" s="1" t="s">
        <v>798</v>
      </c>
      <c r="C15" s="1" t="s">
        <v>35</v>
      </c>
      <c r="D15" s="1" t="s">
        <v>45</v>
      </c>
      <c r="I15" s="1" t="s">
        <v>799</v>
      </c>
    </row>
    <row r="16">
      <c r="A16" s="1" t="s">
        <v>739</v>
      </c>
      <c r="B16" s="1" t="s">
        <v>800</v>
      </c>
      <c r="C16" s="1" t="s">
        <v>78</v>
      </c>
      <c r="D16" s="1" t="s">
        <v>793</v>
      </c>
      <c r="E16" s="1" t="s">
        <v>801</v>
      </c>
      <c r="O16" s="1" t="s">
        <v>802</v>
      </c>
      <c r="P16" s="1"/>
      <c r="Q16" s="1" t="s">
        <v>803</v>
      </c>
      <c r="AA16" s="1" t="s">
        <v>804</v>
      </c>
      <c r="AB16" s="1"/>
      <c r="AC16" s="1"/>
      <c r="AD16" s="1"/>
    </row>
    <row r="17">
      <c r="A17" s="1" t="s">
        <v>720</v>
      </c>
      <c r="B17" s="1" t="s">
        <v>805</v>
      </c>
      <c r="C17" s="1" t="s">
        <v>35</v>
      </c>
      <c r="D17" s="1">
        <v>0.0</v>
      </c>
      <c r="E17" s="1" t="s">
        <v>780</v>
      </c>
      <c r="F17" s="1" t="s">
        <v>781</v>
      </c>
      <c r="G17" s="1" t="s">
        <v>806</v>
      </c>
      <c r="H17" s="1"/>
      <c r="I17" s="1" t="s">
        <v>807</v>
      </c>
      <c r="J17" s="1" t="s">
        <v>808</v>
      </c>
      <c r="K17" s="1" t="s">
        <v>809</v>
      </c>
      <c r="O17" s="1" t="s">
        <v>790</v>
      </c>
      <c r="P17" s="1"/>
      <c r="Q17" s="1" t="s">
        <v>784</v>
      </c>
      <c r="R17" s="1" t="s">
        <v>785</v>
      </c>
      <c r="S17" s="1" t="s">
        <v>786</v>
      </c>
      <c r="U17" s="1" t="s">
        <v>810</v>
      </c>
      <c r="V17" s="1" t="s">
        <v>811</v>
      </c>
      <c r="W17" s="1" t="s">
        <v>812</v>
      </c>
      <c r="AA17" s="1" t="s">
        <v>813</v>
      </c>
      <c r="AB17" s="7" t="s">
        <v>32</v>
      </c>
      <c r="AC17" s="1"/>
      <c r="AD17" s="1"/>
    </row>
    <row r="18">
      <c r="A18" s="1" t="s">
        <v>739</v>
      </c>
      <c r="B18" s="1" t="s">
        <v>814</v>
      </c>
      <c r="C18" s="1" t="s">
        <v>35</v>
      </c>
      <c r="D18" s="1">
        <v>0.0</v>
      </c>
      <c r="I18" s="1" t="s">
        <v>815</v>
      </c>
      <c r="Y18" s="1" t="s">
        <v>816</v>
      </c>
      <c r="Z18" s="1" t="s">
        <v>76</v>
      </c>
      <c r="AA18" s="1" t="s">
        <v>817</v>
      </c>
      <c r="AB18" s="7" t="s">
        <v>32</v>
      </c>
      <c r="AC18" s="7"/>
      <c r="AD18" s="7"/>
    </row>
    <row r="19">
      <c r="A19" s="1" t="s">
        <v>739</v>
      </c>
      <c r="B19" s="1" t="s">
        <v>818</v>
      </c>
      <c r="C19" s="1" t="s">
        <v>78</v>
      </c>
      <c r="D19" s="1" t="s">
        <v>45</v>
      </c>
      <c r="I19" s="1" t="s">
        <v>53</v>
      </c>
      <c r="J19" s="1" t="s">
        <v>79</v>
      </c>
      <c r="Q19" s="3"/>
      <c r="V19" s="1" t="s">
        <v>819</v>
      </c>
      <c r="W19" s="1" t="s">
        <v>820</v>
      </c>
      <c r="AA19" s="7" t="s">
        <v>821</v>
      </c>
      <c r="AB19" s="1" t="s">
        <v>63</v>
      </c>
      <c r="AC19" s="7" t="s">
        <v>55</v>
      </c>
      <c r="AD19" s="7"/>
    </row>
    <row r="20">
      <c r="A20" s="1" t="s">
        <v>739</v>
      </c>
      <c r="B20" s="1" t="s">
        <v>822</v>
      </c>
      <c r="C20" s="1" t="s">
        <v>72</v>
      </c>
      <c r="D20" s="1" t="s">
        <v>45</v>
      </c>
      <c r="E20" s="1" t="s">
        <v>823</v>
      </c>
      <c r="F20" s="1"/>
      <c r="G20" s="1"/>
      <c r="H20" s="1"/>
      <c r="I20" s="1" t="s">
        <v>84</v>
      </c>
      <c r="J20" s="1" t="s">
        <v>824</v>
      </c>
      <c r="O20" s="1"/>
      <c r="P20" s="1"/>
      <c r="Q20" s="3"/>
      <c r="R20" s="1"/>
      <c r="S20" s="1"/>
      <c r="W20" s="1" t="s">
        <v>825</v>
      </c>
      <c r="Z20" s="1"/>
      <c r="AA20" s="7" t="s">
        <v>826</v>
      </c>
      <c r="AB20" s="1" t="s">
        <v>63</v>
      </c>
      <c r="AC20" s="7" t="s">
        <v>55</v>
      </c>
      <c r="AD20" s="7"/>
    </row>
    <row r="21">
      <c r="A21" s="1" t="s">
        <v>720</v>
      </c>
      <c r="B21" s="1" t="s">
        <v>827</v>
      </c>
      <c r="C21" s="1" t="s">
        <v>72</v>
      </c>
      <c r="D21" s="1" t="s">
        <v>45</v>
      </c>
      <c r="E21" s="1" t="s">
        <v>828</v>
      </c>
      <c r="F21" s="1" t="s">
        <v>829</v>
      </c>
      <c r="I21" s="1" t="s">
        <v>830</v>
      </c>
      <c r="J21" s="1" t="s">
        <v>831</v>
      </c>
      <c r="O21" s="1" t="s">
        <v>832</v>
      </c>
      <c r="P21" s="4"/>
      <c r="R21" s="1" t="s">
        <v>833</v>
      </c>
      <c r="U21" s="1" t="s">
        <v>834</v>
      </c>
      <c r="W21" s="1" t="s">
        <v>835</v>
      </c>
      <c r="Y21" s="1" t="s">
        <v>836</v>
      </c>
      <c r="Z21" s="4">
        <v>0.005</v>
      </c>
      <c r="AA21" s="7" t="s">
        <v>826</v>
      </c>
      <c r="AB21" s="1" t="s">
        <v>837</v>
      </c>
      <c r="AC21" s="7" t="s">
        <v>838</v>
      </c>
      <c r="AD21" s="7"/>
    </row>
    <row r="22">
      <c r="AA22" s="7"/>
    </row>
    <row r="23">
      <c r="AA23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1" t="s">
        <v>487</v>
      </c>
      <c r="V1" s="1" t="s">
        <v>488</v>
      </c>
      <c r="W1" s="1" t="s">
        <v>489</v>
      </c>
      <c r="X1" s="1" t="s">
        <v>490</v>
      </c>
      <c r="Y1" s="1" t="s">
        <v>491</v>
      </c>
      <c r="Z1" s="1" t="s">
        <v>492</v>
      </c>
      <c r="AA1" s="1" t="s">
        <v>493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H1" s="1" t="s">
        <v>500</v>
      </c>
      <c r="AI1" s="1" t="s">
        <v>501</v>
      </c>
      <c r="AJ1" s="1" t="s">
        <v>502</v>
      </c>
      <c r="AK1" s="1" t="s">
        <v>503</v>
      </c>
      <c r="AL1" s="1" t="s">
        <v>504</v>
      </c>
      <c r="AM1" s="1" t="s">
        <v>505</v>
      </c>
      <c r="AN1" s="1" t="s">
        <v>506</v>
      </c>
      <c r="AO1" s="1" t="s">
        <v>507</v>
      </c>
      <c r="AP1" s="1" t="s">
        <v>508</v>
      </c>
      <c r="AQ1" s="1" t="s">
        <v>509</v>
      </c>
      <c r="AR1" s="1" t="s">
        <v>510</v>
      </c>
      <c r="AS1" s="1" t="s">
        <v>511</v>
      </c>
      <c r="AT1" s="1" t="s">
        <v>512</v>
      </c>
      <c r="AU1" s="1"/>
      <c r="AV1" s="1"/>
      <c r="AW1" s="1"/>
    </row>
    <row r="2">
      <c r="A2" s="1" t="s">
        <v>739</v>
      </c>
      <c r="B2" s="1" t="s">
        <v>721</v>
      </c>
      <c r="C2" s="1">
        <v>0.0</v>
      </c>
      <c r="D2" s="1">
        <v>0.0</v>
      </c>
      <c r="E2" s="1">
        <f t="shared" ref="E2:G2" si="1">1+1</f>
        <v>2</v>
      </c>
      <c r="F2" s="1">
        <f t="shared" si="1"/>
        <v>2</v>
      </c>
      <c r="G2" s="1">
        <f t="shared" si="1"/>
        <v>2</v>
      </c>
      <c r="H2" s="1">
        <v>0.0</v>
      </c>
      <c r="I2" s="1">
        <v>0.0</v>
      </c>
      <c r="J2" s="1">
        <f t="shared" ref="J2:K2" si="2">1+1</f>
        <v>2</v>
      </c>
      <c r="K2" s="1">
        <f t="shared" si="2"/>
        <v>2</v>
      </c>
      <c r="L2" s="1">
        <v>0.0</v>
      </c>
      <c r="M2" s="1">
        <v>0.0</v>
      </c>
      <c r="N2" s="1">
        <f t="shared" ref="N2:O2" si="3">1+1</f>
        <v>2</v>
      </c>
      <c r="O2" s="1">
        <f t="shared" si="3"/>
        <v>2</v>
      </c>
      <c r="P2" s="1">
        <v>0.0</v>
      </c>
      <c r="Q2" s="1">
        <f>1+1</f>
        <v>2</v>
      </c>
      <c r="R2" s="1">
        <v>0.0</v>
      </c>
      <c r="S2" s="1">
        <f>1+1+1+1</f>
        <v>4</v>
      </c>
      <c r="T2" s="1">
        <v>0.0</v>
      </c>
      <c r="U2" s="1">
        <f>1+1</f>
        <v>2</v>
      </c>
      <c r="V2" s="1">
        <v>0.0</v>
      </c>
      <c r="W2" s="1">
        <v>0.0</v>
      </c>
      <c r="X2" s="1">
        <v>0.0</v>
      </c>
      <c r="Y2" s="1">
        <f>1+1</f>
        <v>2</v>
      </c>
      <c r="Z2" s="1">
        <v>0.0</v>
      </c>
      <c r="AA2" s="1">
        <f>1+1+1</f>
        <v>3</v>
      </c>
      <c r="AB2" s="1">
        <v>0.0</v>
      </c>
      <c r="AC2" s="1">
        <f t="shared" ref="AC2:AD2" si="4">1+1</f>
        <v>2</v>
      </c>
      <c r="AD2" s="1">
        <f t="shared" si="4"/>
        <v>2</v>
      </c>
      <c r="AE2" s="1">
        <v>0.0</v>
      </c>
      <c r="AF2" s="1">
        <f>1+1</f>
        <v>2</v>
      </c>
      <c r="AG2" s="1">
        <v>1.0</v>
      </c>
      <c r="AH2" s="1">
        <v>0.0</v>
      </c>
      <c r="AI2" s="1">
        <v>0.0</v>
      </c>
      <c r="AJ2" s="1">
        <v>0.0</v>
      </c>
      <c r="AK2" s="1">
        <v>0.0</v>
      </c>
      <c r="AL2" s="1">
        <f>1+1</f>
        <v>2</v>
      </c>
      <c r="AM2" s="1">
        <v>0.0</v>
      </c>
      <c r="AN2" s="1">
        <f>1+1</f>
        <v>2</v>
      </c>
      <c r="AO2" s="1">
        <v>0.0</v>
      </c>
      <c r="AP2" s="1">
        <v>0.0</v>
      </c>
      <c r="AQ2" s="1">
        <v>0.0</v>
      </c>
      <c r="AR2" s="1">
        <f>1+1</f>
        <v>2</v>
      </c>
      <c r="AS2" s="1">
        <v>2.0</v>
      </c>
      <c r="AT2" s="1">
        <v>1.0</v>
      </c>
      <c r="AU2" s="1"/>
      <c r="AV2" s="1"/>
      <c r="AW2" s="1"/>
    </row>
    <row r="3">
      <c r="B3" s="1" t="s">
        <v>740</v>
      </c>
      <c r="C3" s="1">
        <v>-1.0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f>3+1-0.5</f>
        <v>3.5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1.0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f>3+1-1</f>
        <v>3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</row>
    <row r="4">
      <c r="B4" s="1" t="s">
        <v>744</v>
      </c>
      <c r="C4" s="1">
        <v>-3.0</v>
      </c>
      <c r="D4" s="1">
        <v>0.0</v>
      </c>
      <c r="E4" s="1">
        <f t="shared" ref="E4:G4" si="5">1+1</f>
        <v>2</v>
      </c>
      <c r="F4" s="1">
        <f t="shared" si="5"/>
        <v>2</v>
      </c>
      <c r="G4" s="1">
        <f t="shared" si="5"/>
        <v>2</v>
      </c>
      <c r="H4" s="1">
        <v>0.0</v>
      </c>
      <c r="I4" s="1">
        <v>0.0</v>
      </c>
      <c r="J4" s="1">
        <f t="shared" ref="J4:K4" si="6">1+1</f>
        <v>2</v>
      </c>
      <c r="K4" s="1">
        <f t="shared" si="6"/>
        <v>2</v>
      </c>
      <c r="L4" s="1">
        <v>0.0</v>
      </c>
      <c r="M4" s="1">
        <v>0.0</v>
      </c>
      <c r="N4" s="1">
        <f t="shared" ref="N4:O4" si="7">1+1</f>
        <v>2</v>
      </c>
      <c r="O4" s="1">
        <f t="shared" si="7"/>
        <v>2</v>
      </c>
      <c r="P4" s="1">
        <v>0.0</v>
      </c>
      <c r="Q4" s="1">
        <f>1+1</f>
        <v>2</v>
      </c>
      <c r="R4" s="1">
        <v>0.0</v>
      </c>
      <c r="S4" s="1">
        <f>1+1+1+1</f>
        <v>4</v>
      </c>
      <c r="T4" s="1">
        <v>0.0</v>
      </c>
      <c r="U4" s="1">
        <f>1+1</f>
        <v>2</v>
      </c>
      <c r="V4" s="1">
        <v>0.0</v>
      </c>
      <c r="W4" s="1">
        <v>0.0</v>
      </c>
      <c r="X4" s="1">
        <v>0.0</v>
      </c>
      <c r="Y4" s="1">
        <f>1+1</f>
        <v>2</v>
      </c>
      <c r="Z4" s="1">
        <v>0.0</v>
      </c>
      <c r="AA4" s="1">
        <v>0.0</v>
      </c>
      <c r="AB4" s="1">
        <v>0.0</v>
      </c>
      <c r="AC4" s="1">
        <f t="shared" ref="AC4:AD4" si="8">1+1</f>
        <v>2</v>
      </c>
      <c r="AD4" s="15">
        <f t="shared" si="8"/>
        <v>2</v>
      </c>
      <c r="AE4" s="1">
        <v>0.0</v>
      </c>
      <c r="AF4" s="1">
        <f>1+1</f>
        <v>2</v>
      </c>
      <c r="AG4" s="1">
        <v>1.0</v>
      </c>
      <c r="AH4" s="1">
        <v>0.0</v>
      </c>
      <c r="AI4" s="1">
        <v>0.0</v>
      </c>
      <c r="AJ4" s="1">
        <v>0.0</v>
      </c>
      <c r="AK4" s="1">
        <v>0.0</v>
      </c>
      <c r="AL4" s="15">
        <f>1+1</f>
        <v>2</v>
      </c>
      <c r="AM4" s="1">
        <v>0.0</v>
      </c>
      <c r="AN4" s="1">
        <f>1+1</f>
        <v>2</v>
      </c>
      <c r="AO4" s="1">
        <v>0.0</v>
      </c>
      <c r="AP4" s="1">
        <v>0.0</v>
      </c>
      <c r="AQ4" s="1">
        <v>0.0</v>
      </c>
      <c r="AR4" s="1">
        <f>1+1</f>
        <v>2</v>
      </c>
      <c r="AS4" s="1">
        <v>1.0</v>
      </c>
      <c r="AT4" s="1">
        <v>1.0</v>
      </c>
    </row>
    <row r="5">
      <c r="B5" s="1" t="s">
        <v>751</v>
      </c>
      <c r="C5" s="1">
        <v>0.0</v>
      </c>
      <c r="D5" s="1">
        <v>0.0</v>
      </c>
      <c r="E5" s="1">
        <v>0.0</v>
      </c>
      <c r="F5" s="1">
        <v>0.0</v>
      </c>
      <c r="G5" s="1">
        <f t="shared" ref="G5:G6" si="9">5-0.5</f>
        <v>4.5</v>
      </c>
      <c r="H5" s="1">
        <f t="shared" ref="H5:H6" si="10">2-1</f>
        <v>1</v>
      </c>
      <c r="I5" s="1">
        <v>0.0</v>
      </c>
      <c r="J5" s="1">
        <v>0.0</v>
      </c>
      <c r="K5" s="1">
        <f>3+1</f>
        <v>4</v>
      </c>
      <c r="L5" s="1">
        <v>0.0</v>
      </c>
      <c r="M5" s="1">
        <v>0.0</v>
      </c>
      <c r="N5" s="1">
        <f>3+1-0.5</f>
        <v>3.5</v>
      </c>
      <c r="O5" s="1">
        <f>3+1</f>
        <v>4</v>
      </c>
      <c r="P5" s="1">
        <v>0.0</v>
      </c>
      <c r="Q5" s="1">
        <v>0.0</v>
      </c>
      <c r="R5" s="1">
        <v>0.0</v>
      </c>
      <c r="S5" s="1">
        <f t="shared" ref="S5:S6" si="11">5-0.5</f>
        <v>4.5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f t="shared" ref="AA5:AA6" si="12">3-1</f>
        <v>2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f t="shared" ref="AG5:AG6" si="13">3-1</f>
        <v>2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</row>
    <row r="6">
      <c r="B6" s="1" t="s">
        <v>756</v>
      </c>
      <c r="C6" s="1">
        <v>0.0</v>
      </c>
      <c r="D6" s="1">
        <v>0.0</v>
      </c>
      <c r="E6" s="1">
        <v>0.0</v>
      </c>
      <c r="F6" s="1">
        <v>0.0</v>
      </c>
      <c r="G6" s="1">
        <f t="shared" si="9"/>
        <v>4.5</v>
      </c>
      <c r="H6" s="1">
        <f t="shared" si="10"/>
        <v>1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f t="shared" si="11"/>
        <v>4.5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f t="shared" si="12"/>
        <v>2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f t="shared" si="13"/>
        <v>2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</row>
    <row r="7">
      <c r="B7" s="1" t="s">
        <v>757</v>
      </c>
      <c r="C7" s="1">
        <v>-2.0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1.0</v>
      </c>
    </row>
    <row r="8">
      <c r="B8" s="1" t="s">
        <v>760</v>
      </c>
      <c r="C8" s="1">
        <v>-3.0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</row>
    <row r="9">
      <c r="B9" s="1" t="s">
        <v>764</v>
      </c>
      <c r="C9" s="1">
        <v>-3.0</v>
      </c>
      <c r="D9" s="1">
        <v>0.0</v>
      </c>
      <c r="E9" s="1">
        <v>0.0</v>
      </c>
      <c r="F9" s="1">
        <v>0.0</v>
      </c>
      <c r="G9" s="1">
        <f>5+1-0.5</f>
        <v>5.5</v>
      </c>
      <c r="H9" s="1">
        <f>3-1</f>
        <v>2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f>2+1-1</f>
        <v>2</v>
      </c>
      <c r="P9" s="1">
        <v>0.0</v>
      </c>
      <c r="Q9" s="1">
        <v>0.0</v>
      </c>
      <c r="R9" s="1">
        <v>0.0</v>
      </c>
      <c r="S9" s="1">
        <v>0.0</v>
      </c>
      <c r="T9" s="1">
        <f>3+1-0.5</f>
        <v>3.5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f t="shared" ref="AA9:AA10" si="14">3-1</f>
        <v>2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</row>
    <row r="10">
      <c r="B10" s="1" t="s">
        <v>769</v>
      </c>
      <c r="C10" s="1">
        <v>-3.0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f>2+1-0.5</f>
        <v>2.5</v>
      </c>
      <c r="K10" s="1">
        <v>0.0</v>
      </c>
      <c r="L10" s="1">
        <f>2+1-0.5</f>
        <v>2.5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f t="shared" si="14"/>
        <v>2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f t="shared" ref="AN10:AO10" si="15">3+1</f>
        <v>4</v>
      </c>
      <c r="AO10" s="1">
        <f t="shared" si="15"/>
        <v>4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</row>
    <row r="11">
      <c r="B11" s="1" t="s">
        <v>773</v>
      </c>
      <c r="C11" s="1">
        <v>-1.0</v>
      </c>
      <c r="D11" s="1">
        <v>0.0</v>
      </c>
      <c r="E11" s="1">
        <f>2+1</f>
        <v>3</v>
      </c>
      <c r="F11" s="1">
        <v>0.0</v>
      </c>
      <c r="G11" s="1">
        <f>2+1</f>
        <v>3</v>
      </c>
      <c r="H11" s="1">
        <v>0.0</v>
      </c>
      <c r="I11" s="1">
        <v>0.0</v>
      </c>
      <c r="J11" s="1">
        <v>0.0</v>
      </c>
      <c r="K11" s="1">
        <f>2+1</f>
        <v>3</v>
      </c>
      <c r="L11" s="1">
        <v>0.0</v>
      </c>
      <c r="M11" s="1">
        <v>0.0</v>
      </c>
      <c r="N11" s="1">
        <f>2+1</f>
        <v>3</v>
      </c>
      <c r="O11" s="1">
        <v>0.0</v>
      </c>
      <c r="P11" s="1">
        <v>0.0</v>
      </c>
      <c r="Q11" s="1">
        <v>0.0</v>
      </c>
      <c r="R11" s="1">
        <f>2+1</f>
        <v>3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f>2+1</f>
        <v>3</v>
      </c>
      <c r="AE11" s="1">
        <v>0.0</v>
      </c>
      <c r="AF11" s="1">
        <f>2+1</f>
        <v>3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2.0</v>
      </c>
      <c r="AT11" s="1">
        <v>2.0</v>
      </c>
    </row>
    <row r="12">
      <c r="B12" s="1" t="s">
        <v>779</v>
      </c>
      <c r="C12" s="1">
        <v>0.0</v>
      </c>
      <c r="D12" s="1">
        <v>0.0</v>
      </c>
      <c r="E12" s="1">
        <v>3.0</v>
      </c>
      <c r="F12" s="1">
        <v>0.0</v>
      </c>
      <c r="G12" s="1">
        <v>0.0</v>
      </c>
      <c r="H12" s="1">
        <v>0.0</v>
      </c>
      <c r="I12" s="1">
        <v>0.0</v>
      </c>
      <c r="J12" s="1">
        <v>2.0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f>5+1</f>
        <v>6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3.0</v>
      </c>
      <c r="AD12" s="1">
        <v>3.0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1.0</v>
      </c>
      <c r="AT12" s="1">
        <v>0.0</v>
      </c>
    </row>
    <row r="13">
      <c r="B13" s="1" t="s">
        <v>788</v>
      </c>
      <c r="C13" s="1">
        <v>0.0</v>
      </c>
      <c r="D13" s="1">
        <v>0.0</v>
      </c>
      <c r="E13" s="1">
        <v>3.0</v>
      </c>
      <c r="F13" s="1">
        <v>0.0</v>
      </c>
      <c r="G13" s="1">
        <v>0.0</v>
      </c>
      <c r="H13" s="1">
        <v>0.0</v>
      </c>
      <c r="I13" s="1">
        <v>0.0</v>
      </c>
      <c r="J13" s="1">
        <v>2.0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3.0</v>
      </c>
      <c r="AD13" s="15">
        <f>3+1</f>
        <v>4</v>
      </c>
      <c r="AE13" s="1">
        <v>0.0</v>
      </c>
      <c r="AF13" s="1">
        <f>3+1</f>
        <v>4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1.0</v>
      </c>
    </row>
    <row r="14">
      <c r="B14" s="1" t="s">
        <v>792</v>
      </c>
      <c r="C14" s="1">
        <v>0.0</v>
      </c>
      <c r="D14" s="1">
        <v>0.0</v>
      </c>
      <c r="E14" s="1">
        <v>3.0</v>
      </c>
      <c r="F14" s="1">
        <v>0.0</v>
      </c>
      <c r="G14" s="1">
        <f>2+1</f>
        <v>3</v>
      </c>
      <c r="H14" s="1">
        <v>0.0</v>
      </c>
      <c r="I14" s="1">
        <v>0.0</v>
      </c>
      <c r="J14" s="1">
        <v>2.0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5.0</v>
      </c>
      <c r="S14" s="1">
        <v>3.0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3.0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1.0</v>
      </c>
      <c r="AT14" s="1">
        <v>0.0</v>
      </c>
    </row>
    <row r="15">
      <c r="B15" s="1" t="s">
        <v>798</v>
      </c>
      <c r="C15" s="1">
        <v>-1.0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3.0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</row>
    <row r="16">
      <c r="B16" s="1" t="s">
        <v>800</v>
      </c>
      <c r="C16" s="1">
        <v>-1.0</v>
      </c>
      <c r="D16" s="1" t="s">
        <v>839</v>
      </c>
      <c r="E16" s="1">
        <v>0.0</v>
      </c>
      <c r="F16" s="1">
        <v>0.0</v>
      </c>
      <c r="G16" s="1">
        <f>5+1-0.5</f>
        <v>5.5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f>4+1-1</f>
        <v>4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3.0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1.0</v>
      </c>
    </row>
    <row r="17">
      <c r="B17" s="1" t="s">
        <v>805</v>
      </c>
      <c r="C17" s="1">
        <v>-1.0</v>
      </c>
      <c r="D17" s="1">
        <v>0.0</v>
      </c>
      <c r="E17" s="1">
        <v>3.0</v>
      </c>
      <c r="F17" s="1">
        <v>3.0</v>
      </c>
      <c r="G17" s="1">
        <v>0.0</v>
      </c>
      <c r="H17" s="1">
        <v>0.0</v>
      </c>
      <c r="I17" s="1">
        <v>0.0</v>
      </c>
      <c r="J17" s="1">
        <v>2.0</v>
      </c>
      <c r="K17" s="1">
        <f>2-1</f>
        <v>1</v>
      </c>
      <c r="L17" s="1">
        <f>1-0.5</f>
        <v>0.5</v>
      </c>
      <c r="M17" s="1">
        <v>0.0</v>
      </c>
      <c r="N17" s="1">
        <v>0.0</v>
      </c>
      <c r="O17" s="1">
        <f>2-1</f>
        <v>1</v>
      </c>
      <c r="P17" s="1">
        <v>0.0</v>
      </c>
      <c r="Q17" s="1">
        <v>0.0</v>
      </c>
      <c r="R17" s="1">
        <v>0.0</v>
      </c>
      <c r="S17" s="1">
        <v>1.0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3.0</v>
      </c>
      <c r="AB17" s="1">
        <v>0.0</v>
      </c>
      <c r="AC17" s="1">
        <v>3.0</v>
      </c>
      <c r="AD17" s="1">
        <v>3.0</v>
      </c>
      <c r="AE17" s="1">
        <v>0.0</v>
      </c>
      <c r="AF17" s="1">
        <v>0.0</v>
      </c>
      <c r="AG17" s="1">
        <v>1.0</v>
      </c>
      <c r="AH17" s="1">
        <v>0.0</v>
      </c>
      <c r="AI17" s="1">
        <v>0.0</v>
      </c>
      <c r="AJ17" s="1">
        <v>0.0</v>
      </c>
      <c r="AK17" s="1">
        <v>0.0</v>
      </c>
      <c r="AL17" s="1">
        <v>3.0</v>
      </c>
      <c r="AM17" s="1">
        <f>3-0.5</f>
        <v>2.5</v>
      </c>
      <c r="AN17" s="1">
        <f t="shared" ref="AN17:AO17" si="16">2+1-1</f>
        <v>2</v>
      </c>
      <c r="AO17" s="1">
        <f t="shared" si="16"/>
        <v>2</v>
      </c>
      <c r="AP17" s="1">
        <v>0.0</v>
      </c>
      <c r="AQ17" s="1">
        <v>0.0</v>
      </c>
      <c r="AR17" s="1">
        <v>1.0</v>
      </c>
      <c r="AS17" s="1">
        <v>1.0</v>
      </c>
      <c r="AT17" s="1">
        <v>0.0</v>
      </c>
    </row>
    <row r="18">
      <c r="B18" s="1" t="s">
        <v>814</v>
      </c>
      <c r="C18" s="1">
        <v>-1.0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5">
        <f>3-1</f>
        <v>2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3.0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1.0</v>
      </c>
    </row>
    <row r="19">
      <c r="B19" s="1" t="s">
        <v>818</v>
      </c>
      <c r="C19" s="1">
        <v>-1.0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f>2+1</f>
        <v>3</v>
      </c>
      <c r="L19" s="1">
        <v>0.0</v>
      </c>
      <c r="M19" s="1">
        <v>0.0</v>
      </c>
      <c r="N19" s="1">
        <f>2+1</f>
        <v>3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2.0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2.0</v>
      </c>
      <c r="AH19" s="1">
        <v>0.0</v>
      </c>
      <c r="AI19" s="1">
        <v>0.0</v>
      </c>
      <c r="AJ19" s="1">
        <v>0.0</v>
      </c>
      <c r="AK19" s="1">
        <v>0.0</v>
      </c>
      <c r="AL19" s="1">
        <v>2.0</v>
      </c>
      <c r="AM19" s="1">
        <v>0.0</v>
      </c>
      <c r="AN19" s="1">
        <f t="shared" ref="AN19:AO19" si="17">2+1</f>
        <v>3</v>
      </c>
      <c r="AO19" s="1">
        <f t="shared" si="17"/>
        <v>3</v>
      </c>
      <c r="AP19" s="1">
        <v>0.0</v>
      </c>
      <c r="AQ19" s="1">
        <v>0.0</v>
      </c>
      <c r="AR19" s="1">
        <v>0.0</v>
      </c>
      <c r="AS19" s="1">
        <v>0.0</v>
      </c>
      <c r="AT19" s="1">
        <v>2.0</v>
      </c>
    </row>
    <row r="20">
      <c r="B20" s="1" t="s">
        <v>822</v>
      </c>
      <c r="C20" s="1">
        <v>-1.0</v>
      </c>
      <c r="D20" s="1">
        <v>0.0</v>
      </c>
      <c r="E20" s="1">
        <v>0.0</v>
      </c>
      <c r="F20" s="1">
        <v>0.0</v>
      </c>
      <c r="G20" s="1">
        <f t="shared" ref="G20:G21" si="18">1+1</f>
        <v>2</v>
      </c>
      <c r="H20" s="1">
        <v>0.0</v>
      </c>
      <c r="I20" s="1">
        <v>0.0</v>
      </c>
      <c r="J20" s="1">
        <v>0.0</v>
      </c>
      <c r="K20" s="1">
        <v>0.0</v>
      </c>
      <c r="L20" s="1">
        <f>1+1</f>
        <v>2</v>
      </c>
      <c r="M20" s="1">
        <v>0.0</v>
      </c>
      <c r="N20" s="1">
        <f t="shared" ref="N20:N21" si="19">1+1</f>
        <v>2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2.0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2.0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f t="shared" ref="AN20:AN21" si="20">1+1</f>
        <v>2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1.0</v>
      </c>
    </row>
    <row r="21">
      <c r="B21" s="1" t="s">
        <v>827</v>
      </c>
      <c r="C21" s="1">
        <v>-1.0</v>
      </c>
      <c r="D21" s="1">
        <v>0.0</v>
      </c>
      <c r="E21" s="1">
        <f>1+1</f>
        <v>2</v>
      </c>
      <c r="F21" s="1">
        <v>0.0</v>
      </c>
      <c r="G21" s="1">
        <f t="shared" si="18"/>
        <v>2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f t="shared" si="19"/>
        <v>2</v>
      </c>
      <c r="O21" s="1">
        <v>0.0</v>
      </c>
      <c r="P21" s="1">
        <v>0.0</v>
      </c>
      <c r="Q21" s="1">
        <v>0.0</v>
      </c>
      <c r="R21" s="1">
        <v>0.0</v>
      </c>
      <c r="S21" s="1">
        <f>1+1</f>
        <v>2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1.0</v>
      </c>
      <c r="AB21" s="1">
        <v>0.0</v>
      </c>
      <c r="AC21" s="1">
        <v>0.0</v>
      </c>
      <c r="AD21" s="1">
        <f>1+1</f>
        <v>2</v>
      </c>
      <c r="AE21" s="1">
        <v>0.0</v>
      </c>
      <c r="AF21" s="1">
        <f>1+1</f>
        <v>2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1.0</v>
      </c>
      <c r="AM21" s="1">
        <v>0.0</v>
      </c>
      <c r="AN21" s="1">
        <f t="shared" si="20"/>
        <v>2</v>
      </c>
      <c r="AO21" s="1">
        <v>0.0</v>
      </c>
      <c r="AP21" s="1">
        <v>0.0</v>
      </c>
      <c r="AQ21" s="1">
        <v>0.0</v>
      </c>
      <c r="AR21" s="1">
        <f>1+1</f>
        <v>2</v>
      </c>
      <c r="AS21" s="1">
        <v>1.0</v>
      </c>
      <c r="AT21" s="1">
        <v>1.0</v>
      </c>
    </row>
    <row r="23">
      <c r="A23" s="16" t="s">
        <v>840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6.29"/>
    <col customWidth="1" min="6" max="6" width="22.86"/>
    <col customWidth="1" min="9" max="9" width="18.14"/>
    <col customWidth="1" min="10" max="10" width="47.14"/>
    <col customWidth="1" min="11" max="11" width="28.86"/>
    <col customWidth="1" min="12" max="12" width="22.0"/>
    <col customWidth="1" min="13" max="14" width="28.43"/>
    <col customWidth="1" min="17" max="17" width="28.29"/>
    <col customWidth="1" min="18" max="18" width="14.71"/>
    <col customWidth="1" min="22" max="22" width="39.29"/>
    <col customWidth="1" min="23" max="23" width="23.29"/>
    <col customWidth="1" min="24" max="24" width="22.57"/>
    <col customWidth="1" min="25" max="25" width="4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717</v>
      </c>
      <c r="L1" s="1" t="s">
        <v>841</v>
      </c>
      <c r="M1" s="1" t="s">
        <v>12</v>
      </c>
      <c r="N1" s="1" t="s">
        <v>842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25</v>
      </c>
    </row>
    <row r="2">
      <c r="A2" s="1" t="s">
        <v>843</v>
      </c>
      <c r="B2" s="1" t="s">
        <v>844</v>
      </c>
      <c r="C2" s="1" t="s">
        <v>35</v>
      </c>
      <c r="D2" s="1">
        <v>9900.0</v>
      </c>
      <c r="E2" s="1" t="s">
        <v>845</v>
      </c>
      <c r="G2" s="1" t="s">
        <v>846</v>
      </c>
      <c r="I2" s="1" t="s">
        <v>847</v>
      </c>
      <c r="J2" s="1" t="s">
        <v>519</v>
      </c>
      <c r="K2" s="1"/>
      <c r="L2" s="1"/>
      <c r="V2" s="1" t="s">
        <v>848</v>
      </c>
      <c r="W2" s="1"/>
      <c r="X2" s="1"/>
    </row>
    <row r="3">
      <c r="A3" s="1" t="s">
        <v>849</v>
      </c>
      <c r="B3" s="1" t="s">
        <v>850</v>
      </c>
      <c r="C3" s="1" t="s">
        <v>35</v>
      </c>
      <c r="D3" s="1">
        <v>9900.0</v>
      </c>
      <c r="E3" s="1" t="s">
        <v>766</v>
      </c>
      <c r="G3" s="1" t="s">
        <v>851</v>
      </c>
      <c r="I3" s="1" t="s">
        <v>852</v>
      </c>
      <c r="J3" s="1" t="s">
        <v>853</v>
      </c>
      <c r="K3" s="2" t="s">
        <v>854</v>
      </c>
      <c r="L3" s="7" t="s">
        <v>58</v>
      </c>
      <c r="V3" s="1" t="s">
        <v>855</v>
      </c>
      <c r="W3" s="1"/>
      <c r="X3" s="1"/>
    </row>
    <row r="4">
      <c r="A4" s="1" t="s">
        <v>849</v>
      </c>
      <c r="B4" s="1" t="s">
        <v>856</v>
      </c>
      <c r="C4" s="1" t="s">
        <v>857</v>
      </c>
      <c r="D4" s="1">
        <v>0.0</v>
      </c>
      <c r="E4" s="1" t="s">
        <v>858</v>
      </c>
      <c r="G4" s="1" t="s">
        <v>859</v>
      </c>
      <c r="J4" s="1" t="s">
        <v>853</v>
      </c>
      <c r="K4" s="2" t="s">
        <v>854</v>
      </c>
      <c r="L4" s="7" t="s">
        <v>58</v>
      </c>
      <c r="V4" s="1" t="s">
        <v>860</v>
      </c>
      <c r="W4" s="1" t="s">
        <v>861</v>
      </c>
      <c r="X4" s="1"/>
    </row>
    <row r="5">
      <c r="A5" s="1" t="s">
        <v>849</v>
      </c>
      <c r="B5" s="1" t="s">
        <v>862</v>
      </c>
      <c r="C5" s="1" t="s">
        <v>857</v>
      </c>
      <c r="D5" s="1">
        <v>0.0</v>
      </c>
      <c r="E5" s="1" t="s">
        <v>863</v>
      </c>
      <c r="G5" s="1" t="s">
        <v>864</v>
      </c>
      <c r="J5" s="1" t="s">
        <v>853</v>
      </c>
      <c r="K5" s="2" t="s">
        <v>854</v>
      </c>
      <c r="L5" s="7" t="s">
        <v>58</v>
      </c>
      <c r="V5" s="1" t="s">
        <v>860</v>
      </c>
      <c r="W5" s="1" t="s">
        <v>865</v>
      </c>
      <c r="X5" s="1"/>
    </row>
    <row r="6">
      <c r="A6" s="1" t="s">
        <v>843</v>
      </c>
      <c r="B6" s="1" t="s">
        <v>866</v>
      </c>
      <c r="C6" s="1" t="s">
        <v>35</v>
      </c>
      <c r="D6" s="1">
        <v>0.0</v>
      </c>
      <c r="V6" s="1" t="s">
        <v>867</v>
      </c>
      <c r="W6" s="2" t="s">
        <v>868</v>
      </c>
    </row>
    <row r="7">
      <c r="A7" s="1" t="s">
        <v>849</v>
      </c>
      <c r="B7" s="1" t="s">
        <v>869</v>
      </c>
      <c r="C7" s="1" t="s">
        <v>870</v>
      </c>
      <c r="D7" s="1">
        <v>10000.0</v>
      </c>
      <c r="E7" s="1" t="s">
        <v>871</v>
      </c>
      <c r="V7" s="1" t="s">
        <v>872</v>
      </c>
    </row>
    <row r="8">
      <c r="A8" s="1" t="s">
        <v>849</v>
      </c>
      <c r="B8" s="1" t="s">
        <v>873</v>
      </c>
      <c r="C8" s="1" t="s">
        <v>874</v>
      </c>
      <c r="D8" s="1" t="s">
        <v>199</v>
      </c>
      <c r="M8" s="1" t="s">
        <v>875</v>
      </c>
      <c r="N8" s="7" t="s">
        <v>876</v>
      </c>
      <c r="R8" s="1" t="s">
        <v>877</v>
      </c>
      <c r="V8" s="1" t="s">
        <v>878</v>
      </c>
      <c r="W8" s="1" t="s">
        <v>879</v>
      </c>
      <c r="X8" s="1" t="s">
        <v>880</v>
      </c>
      <c r="Y8" s="1" t="s">
        <v>881</v>
      </c>
    </row>
    <row r="9">
      <c r="A9" s="1" t="s">
        <v>843</v>
      </c>
      <c r="B9" s="1" t="s">
        <v>882</v>
      </c>
      <c r="C9" s="1">
        <v>0.0</v>
      </c>
      <c r="D9" s="1">
        <v>0.0</v>
      </c>
      <c r="E9" s="1" t="s">
        <v>883</v>
      </c>
      <c r="F9" s="1" t="s">
        <v>884</v>
      </c>
      <c r="G9" s="1" t="s">
        <v>885</v>
      </c>
      <c r="J9" s="1" t="s">
        <v>886</v>
      </c>
      <c r="R9" s="3">
        <v>0.05</v>
      </c>
      <c r="V9" s="1" t="s">
        <v>887</v>
      </c>
      <c r="W9" s="1" t="s">
        <v>55</v>
      </c>
      <c r="Y9" s="1" t="s">
        <v>888</v>
      </c>
    </row>
    <row r="10">
      <c r="A10" s="1" t="s">
        <v>843</v>
      </c>
      <c r="B10" s="1" t="s">
        <v>889</v>
      </c>
      <c r="C10" s="1" t="s">
        <v>35</v>
      </c>
      <c r="D10" s="1">
        <v>0.0</v>
      </c>
      <c r="E10" s="1" t="s">
        <v>883</v>
      </c>
      <c r="F10" s="1" t="s">
        <v>884</v>
      </c>
      <c r="J10" s="1" t="s">
        <v>886</v>
      </c>
      <c r="K10" s="1" t="s">
        <v>890</v>
      </c>
      <c r="L10" s="1" t="s">
        <v>783</v>
      </c>
      <c r="Q10" s="1" t="s">
        <v>891</v>
      </c>
      <c r="V10" s="1" t="s">
        <v>887</v>
      </c>
      <c r="W10" s="1" t="s">
        <v>55</v>
      </c>
      <c r="Y10" s="1" t="s">
        <v>888</v>
      </c>
    </row>
    <row r="11">
      <c r="A11" s="1" t="s">
        <v>849</v>
      </c>
      <c r="B11" s="1" t="s">
        <v>892</v>
      </c>
      <c r="C11" s="1" t="s">
        <v>199</v>
      </c>
      <c r="D11" s="1">
        <v>0.0</v>
      </c>
      <c r="J11" s="1" t="s">
        <v>886</v>
      </c>
      <c r="Q11" s="1" t="s">
        <v>893</v>
      </c>
      <c r="R11" s="1" t="s">
        <v>894</v>
      </c>
      <c r="V11" s="1" t="s">
        <v>895</v>
      </c>
      <c r="W11" s="1" t="s">
        <v>896</v>
      </c>
      <c r="Y11" s="1" t="s">
        <v>888</v>
      </c>
    </row>
    <row r="12">
      <c r="A12" s="1" t="s">
        <v>849</v>
      </c>
      <c r="B12" s="1" t="s">
        <v>897</v>
      </c>
      <c r="C12" s="1">
        <v>0.0</v>
      </c>
      <c r="D12" s="1">
        <v>0.0</v>
      </c>
      <c r="E12" s="1" t="s">
        <v>898</v>
      </c>
      <c r="F12" s="1" t="s">
        <v>899</v>
      </c>
      <c r="J12" s="1" t="s">
        <v>900</v>
      </c>
      <c r="K12" s="1" t="s">
        <v>901</v>
      </c>
      <c r="L12" s="1" t="s">
        <v>902</v>
      </c>
      <c r="M12" s="1" t="s">
        <v>903</v>
      </c>
      <c r="N12" s="1"/>
      <c r="U12" s="1" t="s">
        <v>904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1" t="s">
        <v>487</v>
      </c>
      <c r="V1" s="1" t="s">
        <v>488</v>
      </c>
      <c r="W1" s="1" t="s">
        <v>489</v>
      </c>
      <c r="X1" s="1" t="s">
        <v>490</v>
      </c>
      <c r="Y1" s="1" t="s">
        <v>491</v>
      </c>
      <c r="Z1" s="1" t="s">
        <v>492</v>
      </c>
      <c r="AA1" s="1" t="s">
        <v>493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H1" s="1" t="s">
        <v>500</v>
      </c>
      <c r="AI1" s="1" t="s">
        <v>501</v>
      </c>
      <c r="AJ1" s="1" t="s">
        <v>502</v>
      </c>
      <c r="AK1" s="1" t="s">
        <v>503</v>
      </c>
      <c r="AL1" s="1" t="s">
        <v>504</v>
      </c>
      <c r="AM1" s="1" t="s">
        <v>505</v>
      </c>
      <c r="AN1" s="1" t="s">
        <v>506</v>
      </c>
      <c r="AO1" s="1" t="s">
        <v>507</v>
      </c>
      <c r="AP1" s="1" t="s">
        <v>508</v>
      </c>
      <c r="AQ1" s="1" t="s">
        <v>509</v>
      </c>
      <c r="AR1" s="1" t="s">
        <v>905</v>
      </c>
      <c r="AS1" s="1" t="s">
        <v>906</v>
      </c>
      <c r="AT1" s="1" t="s">
        <v>907</v>
      </c>
      <c r="AU1" s="1" t="s">
        <v>511</v>
      </c>
      <c r="AV1" s="1" t="s">
        <v>512</v>
      </c>
      <c r="AW1" s="1"/>
      <c r="AX1" s="1"/>
      <c r="AY1" s="1"/>
    </row>
    <row r="2">
      <c r="A2" s="1" t="s">
        <v>908</v>
      </c>
      <c r="B2" s="1" t="s">
        <v>844</v>
      </c>
      <c r="C2" s="1">
        <v>-1.0</v>
      </c>
      <c r="D2" s="1">
        <v>0.0</v>
      </c>
      <c r="E2" s="1">
        <v>0.0</v>
      </c>
      <c r="F2" s="1">
        <v>0.0</v>
      </c>
      <c r="G2" s="1">
        <f>2-0.5</f>
        <v>1.5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f>2-0.5</f>
        <v>1.5</v>
      </c>
      <c r="O2" s="1">
        <f>2+1-0.5</f>
        <v>2.5</v>
      </c>
      <c r="P2" s="1">
        <v>0.0</v>
      </c>
      <c r="Q2" s="1">
        <v>0.0</v>
      </c>
      <c r="R2" s="1">
        <v>0.0</v>
      </c>
      <c r="S2" s="1">
        <v>0.0</v>
      </c>
      <c r="T2" s="1">
        <v>3.0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f>2-0.5</f>
        <v>1.5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/>
      <c r="AX2" s="1"/>
      <c r="AY2" s="1"/>
    </row>
    <row r="3">
      <c r="A3" s="1" t="s">
        <v>908</v>
      </c>
      <c r="B3" s="1" t="s">
        <v>850</v>
      </c>
      <c r="C3" s="1">
        <v>-1.0</v>
      </c>
      <c r="D3" s="1">
        <v>0.0</v>
      </c>
      <c r="E3" s="1">
        <v>0.0</v>
      </c>
      <c r="F3" s="1">
        <v>0.0</v>
      </c>
      <c r="G3" s="1">
        <v>0.0</v>
      </c>
      <c r="H3" s="1">
        <f>3-1</f>
        <v>2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f>3-1</f>
        <v>2</v>
      </c>
      <c r="O3" s="1">
        <f>1+1</f>
        <v>2</v>
      </c>
      <c r="P3" s="1">
        <v>0.0</v>
      </c>
      <c r="Q3" s="1">
        <v>0.0</v>
      </c>
      <c r="R3" s="1">
        <f t="shared" ref="R3:R5" si="1">5+4+1+1</f>
        <v>11</v>
      </c>
      <c r="S3" s="1">
        <f t="shared" ref="S3:S5" si="2">2+1</f>
        <v>3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1.0</v>
      </c>
      <c r="AV3" s="1">
        <v>0.0</v>
      </c>
    </row>
    <row r="4">
      <c r="A4" s="1" t="s">
        <v>908</v>
      </c>
      <c r="B4" s="1" t="s">
        <v>856</v>
      </c>
      <c r="C4" s="1">
        <v>0.0</v>
      </c>
      <c r="D4" s="1">
        <v>0.0</v>
      </c>
      <c r="E4" s="1">
        <f t="shared" ref="E4:E5" si="3">1+1</f>
        <v>2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5">
        <f t="shared" ref="K4:K5" si="4">1+1</f>
        <v>2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5">
        <f t="shared" si="1"/>
        <v>11</v>
      </c>
      <c r="S4" s="15">
        <f t="shared" si="2"/>
        <v>3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1.0</v>
      </c>
      <c r="AV4" s="1">
        <v>1.0</v>
      </c>
    </row>
    <row r="5">
      <c r="A5" s="1" t="s">
        <v>908</v>
      </c>
      <c r="B5" s="1" t="s">
        <v>862</v>
      </c>
      <c r="C5" s="1">
        <v>0.0</v>
      </c>
      <c r="D5" s="1">
        <v>0.0</v>
      </c>
      <c r="E5" s="15">
        <f t="shared" si="3"/>
        <v>2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5">
        <f t="shared" si="4"/>
        <v>2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5">
        <f t="shared" si="1"/>
        <v>11</v>
      </c>
      <c r="S5" s="15">
        <f t="shared" si="2"/>
        <v>3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1.0</v>
      </c>
      <c r="AV5" s="1">
        <v>1.0</v>
      </c>
    </row>
    <row r="6">
      <c r="A6" s="1" t="s">
        <v>908</v>
      </c>
      <c r="B6" s="1" t="s">
        <v>866</v>
      </c>
      <c r="C6" s="1">
        <v>-1.0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3.0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3.0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</row>
    <row r="7">
      <c r="A7" s="1" t="s">
        <v>908</v>
      </c>
      <c r="B7" s="1" t="s">
        <v>909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1.0</v>
      </c>
    </row>
    <row r="8">
      <c r="A8" s="1" t="s">
        <v>908</v>
      </c>
      <c r="B8" s="1" t="s">
        <v>910</v>
      </c>
      <c r="C8" s="1">
        <v>-1.0</v>
      </c>
      <c r="D8" s="1">
        <v>0.0</v>
      </c>
      <c r="E8" s="1">
        <v>0.0</v>
      </c>
      <c r="F8" s="1">
        <v>0.0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1.0</v>
      </c>
    </row>
    <row r="9">
      <c r="A9" s="1" t="s">
        <v>908</v>
      </c>
      <c r="B9" s="1" t="s">
        <v>911</v>
      </c>
      <c r="C9" s="1">
        <v>-3.0</v>
      </c>
      <c r="D9" s="1">
        <v>0.0</v>
      </c>
      <c r="E9" s="1">
        <v>0.0</v>
      </c>
      <c r="F9" s="1">
        <v>0.0</v>
      </c>
      <c r="G9" s="1">
        <v>2.0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1.0</v>
      </c>
    </row>
    <row r="10">
      <c r="A10" s="1" t="s">
        <v>908</v>
      </c>
      <c r="B10" s="1" t="s">
        <v>912</v>
      </c>
      <c r="C10" s="1">
        <v>-3.0</v>
      </c>
      <c r="D10" s="1">
        <v>0.0</v>
      </c>
      <c r="E10" s="1">
        <v>0.0</v>
      </c>
      <c r="F10" s="1">
        <v>0.0</v>
      </c>
      <c r="G10" s="1">
        <v>2.0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1.0</v>
      </c>
    </row>
    <row r="11">
      <c r="A11" s="1" t="s">
        <v>908</v>
      </c>
      <c r="B11" s="1" t="s">
        <v>873</v>
      </c>
      <c r="C11" s="1">
        <v>-2.0</v>
      </c>
      <c r="D11" s="1" t="s">
        <v>839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1.0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1.0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f>1+5</f>
        <v>6</v>
      </c>
    </row>
    <row r="12">
      <c r="A12" s="1" t="s">
        <v>908</v>
      </c>
      <c r="B12" s="1" t="s">
        <v>882</v>
      </c>
      <c r="C12" s="1">
        <v>0.0</v>
      </c>
      <c r="D12" s="1">
        <v>0.0</v>
      </c>
      <c r="E12" s="1">
        <f t="shared" ref="E12:E13" si="5">3+1</f>
        <v>4</v>
      </c>
      <c r="F12" s="1">
        <v>0.0</v>
      </c>
      <c r="G12" s="1">
        <f t="shared" ref="G12:G13" si="6">3+1</f>
        <v>4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f>2+1</f>
        <v>3</v>
      </c>
      <c r="P12" s="1">
        <v>0.0</v>
      </c>
      <c r="Q12" s="1">
        <v>0.0</v>
      </c>
      <c r="R12" s="1">
        <v>1.0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1.0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2.0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</row>
    <row r="13">
      <c r="A13" s="1" t="s">
        <v>908</v>
      </c>
      <c r="B13" s="1" t="s">
        <v>889</v>
      </c>
      <c r="C13" s="1">
        <v>-1.0</v>
      </c>
      <c r="D13" s="1">
        <v>0.0</v>
      </c>
      <c r="E13" s="1">
        <f t="shared" si="5"/>
        <v>4</v>
      </c>
      <c r="F13" s="1">
        <v>0.0</v>
      </c>
      <c r="G13" s="1">
        <f t="shared" si="6"/>
        <v>4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f>1+2+5+1</f>
        <v>9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2.0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1.0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2.0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</row>
    <row r="14">
      <c r="A14" s="1" t="s">
        <v>908</v>
      </c>
      <c r="B14" s="1" t="s">
        <v>892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3.0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1.0</v>
      </c>
      <c r="AM14" s="1">
        <v>0.0</v>
      </c>
      <c r="AN14" s="1">
        <v>1.0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1.0</v>
      </c>
    </row>
    <row r="15">
      <c r="A15" s="1" t="s">
        <v>908</v>
      </c>
      <c r="B15" s="1" t="s">
        <v>897</v>
      </c>
      <c r="C15" s="1">
        <v>0.0</v>
      </c>
      <c r="D15" s="1">
        <v>0.0</v>
      </c>
      <c r="E15" s="1">
        <f>3+1-0.5</f>
        <v>3.5</v>
      </c>
      <c r="F15" s="1">
        <v>0.0</v>
      </c>
      <c r="G15" s="1">
        <f>3-1</f>
        <v>2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f>5+1</f>
        <v>6</v>
      </c>
      <c r="S15" s="1">
        <f>1+1</f>
        <v>2</v>
      </c>
      <c r="T15" s="1">
        <v>0.0</v>
      </c>
      <c r="U15" s="1">
        <v>1.0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3.0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1.0</v>
      </c>
      <c r="AV15" s="1">
        <v>0.0</v>
      </c>
    </row>
    <row r="17">
      <c r="A17" s="16"/>
    </row>
    <row r="18">
      <c r="A1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>
        <v>0.0</v>
      </c>
      <c r="D2" s="1" t="s">
        <v>28</v>
      </c>
      <c r="E2" s="1">
        <v>2.0</v>
      </c>
      <c r="F2" s="1"/>
      <c r="G2" s="1">
        <v>3.0</v>
      </c>
      <c r="I2" s="1">
        <v>3.0</v>
      </c>
      <c r="J2" s="3">
        <v>0.03</v>
      </c>
      <c r="U2" s="1"/>
      <c r="V2" s="1">
        <v>3.0</v>
      </c>
      <c r="W2" s="1">
        <v>3.0</v>
      </c>
    </row>
    <row r="3">
      <c r="A3" s="1" t="s">
        <v>26</v>
      </c>
      <c r="B3" s="1" t="s">
        <v>34</v>
      </c>
      <c r="C3" s="1">
        <v>-1.0</v>
      </c>
      <c r="D3" s="1" t="s">
        <v>36</v>
      </c>
      <c r="E3" s="1">
        <v>1.0</v>
      </c>
      <c r="F3" s="1">
        <v>1.0</v>
      </c>
      <c r="G3" s="1">
        <v>1.0</v>
      </c>
      <c r="J3" s="1">
        <v>1.0</v>
      </c>
      <c r="T3" s="4">
        <v>0.01</v>
      </c>
      <c r="U3" s="1"/>
      <c r="V3" s="1">
        <v>1.0</v>
      </c>
      <c r="X3" s="1">
        <v>1.0</v>
      </c>
      <c r="Y3" s="6">
        <v>1.0</v>
      </c>
    </row>
    <row r="4">
      <c r="A4" s="1" t="s">
        <v>26</v>
      </c>
      <c r="B4" s="1" t="s">
        <v>44</v>
      </c>
      <c r="C4" s="1">
        <v>-1.0</v>
      </c>
      <c r="D4" s="1" t="s">
        <v>45</v>
      </c>
      <c r="E4" s="1">
        <v>2.0</v>
      </c>
      <c r="F4" s="1">
        <v>2.0</v>
      </c>
      <c r="G4" s="1">
        <v>3.0</v>
      </c>
      <c r="Q4" s="3">
        <v>0.03</v>
      </c>
      <c r="R4" s="1">
        <v>3.0</v>
      </c>
      <c r="T4" s="1">
        <v>2.0</v>
      </c>
      <c r="U4" s="1"/>
      <c r="V4" s="1">
        <v>3.0</v>
      </c>
      <c r="X4" s="1">
        <v>3.0</v>
      </c>
      <c r="Y4" s="5"/>
    </row>
    <row r="5">
      <c r="A5" s="1" t="s">
        <v>26</v>
      </c>
      <c r="B5" s="1" t="s">
        <v>50</v>
      </c>
      <c r="C5" s="1">
        <v>-1.0</v>
      </c>
      <c r="D5" s="1" t="s">
        <v>51</v>
      </c>
      <c r="E5" s="1">
        <v>2.0</v>
      </c>
      <c r="G5" s="1">
        <v>2.0</v>
      </c>
      <c r="J5" s="1">
        <v>2.0</v>
      </c>
      <c r="T5" s="3">
        <v>0.03</v>
      </c>
      <c r="U5" s="1"/>
      <c r="V5" s="1">
        <v>2.0</v>
      </c>
    </row>
    <row r="6">
      <c r="A6" s="1" t="s">
        <v>26</v>
      </c>
      <c r="B6" s="1" t="s">
        <v>56</v>
      </c>
      <c r="C6" s="1">
        <v>0.0</v>
      </c>
      <c r="D6" s="1" t="s">
        <v>57</v>
      </c>
      <c r="E6" s="1">
        <v>1.0</v>
      </c>
      <c r="F6" s="1">
        <v>1.0</v>
      </c>
      <c r="G6" s="1">
        <v>1.0</v>
      </c>
      <c r="J6" s="1">
        <v>2.0</v>
      </c>
      <c r="K6" s="1">
        <v>1.0</v>
      </c>
      <c r="T6" s="4">
        <v>0.01</v>
      </c>
      <c r="U6" s="4">
        <v>0.01</v>
      </c>
      <c r="V6" s="1">
        <v>1.0</v>
      </c>
      <c r="X6" s="1">
        <v>1.0</v>
      </c>
      <c r="Y6" s="6">
        <v>1.0</v>
      </c>
    </row>
    <row r="7">
      <c r="A7" s="1" t="s">
        <v>26</v>
      </c>
      <c r="B7" s="1" t="s">
        <v>60</v>
      </c>
      <c r="C7" s="1">
        <v>-1.0</v>
      </c>
      <c r="D7" s="1" t="s">
        <v>51</v>
      </c>
      <c r="E7" s="1">
        <v>2.0</v>
      </c>
      <c r="G7" s="1">
        <v>2.0</v>
      </c>
      <c r="J7" s="1">
        <v>2.0</v>
      </c>
      <c r="R7" s="1">
        <v>2.0</v>
      </c>
      <c r="V7" s="1">
        <v>3.0</v>
      </c>
      <c r="X7" s="1">
        <v>2.0</v>
      </c>
      <c r="Y7" s="1">
        <v>2.0</v>
      </c>
    </row>
    <row r="8">
      <c r="A8" s="1" t="s">
        <v>26</v>
      </c>
      <c r="B8" s="1" t="s">
        <v>65</v>
      </c>
      <c r="C8" s="1">
        <v>-1.0</v>
      </c>
      <c r="D8" s="1" t="s">
        <v>45</v>
      </c>
      <c r="E8" s="1">
        <v>3.0</v>
      </c>
      <c r="G8" s="1">
        <v>3.0</v>
      </c>
      <c r="J8" s="1">
        <v>3.0</v>
      </c>
      <c r="V8" s="1">
        <v>3.0</v>
      </c>
      <c r="Y8" s="1">
        <v>3.0</v>
      </c>
    </row>
    <row r="9">
      <c r="A9" s="1" t="s">
        <v>26</v>
      </c>
      <c r="B9" s="1" t="s">
        <v>71</v>
      </c>
      <c r="C9" s="1">
        <v>-1.0</v>
      </c>
      <c r="D9" s="1" t="s">
        <v>73</v>
      </c>
      <c r="E9" s="1">
        <v>2.0</v>
      </c>
      <c r="L9" s="1"/>
      <c r="M9" s="1">
        <v>1.0</v>
      </c>
      <c r="T9" s="1">
        <v>2.0</v>
      </c>
    </row>
    <row r="10">
      <c r="A10" s="1" t="s">
        <v>26</v>
      </c>
      <c r="B10" s="1" t="s">
        <v>77</v>
      </c>
      <c r="C10" s="1">
        <v>-1.0</v>
      </c>
      <c r="D10" s="1" t="s">
        <v>36</v>
      </c>
      <c r="F10" s="1">
        <v>2.0</v>
      </c>
      <c r="K10" s="1">
        <v>4.0</v>
      </c>
      <c r="T10" s="1">
        <v>2.0</v>
      </c>
      <c r="X10" s="1">
        <v>2.0</v>
      </c>
      <c r="Y10" s="1">
        <v>2.0</v>
      </c>
    </row>
    <row r="11">
      <c r="A11" s="1" t="s">
        <v>26</v>
      </c>
      <c r="B11" s="1" t="s">
        <v>81</v>
      </c>
      <c r="C11" s="1">
        <v>-1.0</v>
      </c>
      <c r="D11" s="1" t="s">
        <v>82</v>
      </c>
      <c r="E11" s="1">
        <v>1.0</v>
      </c>
      <c r="G11" s="1">
        <v>1.0</v>
      </c>
      <c r="K11" s="1">
        <v>1.0</v>
      </c>
      <c r="Q11" s="1">
        <v>1.0</v>
      </c>
      <c r="T11" s="3">
        <v>0.01</v>
      </c>
      <c r="U11" s="1">
        <v>1.0</v>
      </c>
      <c r="V11" s="1">
        <v>1.0</v>
      </c>
      <c r="X11" s="1">
        <v>1.0</v>
      </c>
      <c r="Y11" s="1">
        <v>1.0</v>
      </c>
    </row>
    <row r="12">
      <c r="A12" s="1" t="s">
        <v>26</v>
      </c>
      <c r="B12" s="1" t="s">
        <v>91</v>
      </c>
      <c r="C12" s="1">
        <v>-1.0</v>
      </c>
      <c r="D12" s="1" t="s">
        <v>92</v>
      </c>
      <c r="E12" s="1">
        <v>2.0</v>
      </c>
      <c r="G12" s="1">
        <v>2.0</v>
      </c>
      <c r="J12" s="1">
        <v>2.0</v>
      </c>
      <c r="N12" s="1">
        <v>2.0</v>
      </c>
      <c r="V12" s="1">
        <v>2.0</v>
      </c>
    </row>
    <row r="13">
      <c r="A13" s="1" t="s">
        <v>26</v>
      </c>
      <c r="B13" s="1" t="s">
        <v>97</v>
      </c>
      <c r="C13" s="1">
        <v>-1.0</v>
      </c>
      <c r="D13" s="1" t="s">
        <v>98</v>
      </c>
      <c r="F13" s="1">
        <v>1.0</v>
      </c>
      <c r="G13" s="1">
        <v>1.0</v>
      </c>
      <c r="T13" s="1">
        <v>2.0</v>
      </c>
      <c r="V13" s="1">
        <v>1.0</v>
      </c>
      <c r="Y13" s="1">
        <v>1.0</v>
      </c>
    </row>
    <row r="14">
      <c r="A14" s="1" t="s">
        <v>26</v>
      </c>
      <c r="B14" s="1" t="s">
        <v>103</v>
      </c>
      <c r="C14" s="1">
        <v>-1.0</v>
      </c>
      <c r="D14" s="1" t="s">
        <v>98</v>
      </c>
      <c r="F14" s="1">
        <v>3.0</v>
      </c>
      <c r="G14" s="1">
        <v>3.0</v>
      </c>
      <c r="Y14" s="1">
        <v>1.0</v>
      </c>
    </row>
    <row r="15">
      <c r="A15" s="1" t="s">
        <v>26</v>
      </c>
      <c r="B15" s="1" t="s">
        <v>105</v>
      </c>
      <c r="C15" s="1">
        <v>-1.0</v>
      </c>
      <c r="D15" s="1" t="s">
        <v>106</v>
      </c>
      <c r="E15" s="1">
        <v>2.0</v>
      </c>
      <c r="F15" s="1">
        <v>1.0</v>
      </c>
      <c r="J15" s="1">
        <v>2.0</v>
      </c>
      <c r="L15" s="1">
        <v>2.0</v>
      </c>
      <c r="T15" s="3">
        <v>0.01</v>
      </c>
      <c r="V15" s="1">
        <v>1.0</v>
      </c>
      <c r="Y15" s="1">
        <v>2.0</v>
      </c>
    </row>
    <row r="16">
      <c r="A16" s="1" t="s">
        <v>26</v>
      </c>
      <c r="B16" s="1" t="s">
        <v>109</v>
      </c>
      <c r="C16" s="1">
        <v>-1.0</v>
      </c>
      <c r="D16" s="1" t="s">
        <v>82</v>
      </c>
      <c r="E16" s="1">
        <v>2.0</v>
      </c>
      <c r="F16" s="1">
        <v>2.0</v>
      </c>
      <c r="L16" s="1">
        <v>3.0</v>
      </c>
      <c r="N16" s="1">
        <v>3.0</v>
      </c>
      <c r="T16" s="1">
        <v>2.0</v>
      </c>
      <c r="Y16" s="1">
        <v>3.0</v>
      </c>
    </row>
    <row r="17">
      <c r="A17" s="1" t="s">
        <v>26</v>
      </c>
      <c r="B17" s="1" t="s">
        <v>112</v>
      </c>
      <c r="C17" s="1">
        <v>-1.0</v>
      </c>
      <c r="D17" s="1" t="s">
        <v>113</v>
      </c>
      <c r="F17" s="1">
        <v>2.0</v>
      </c>
      <c r="G17" s="1">
        <v>2.0</v>
      </c>
      <c r="V17" s="1">
        <v>1.0</v>
      </c>
      <c r="Y17" s="1">
        <v>2.0</v>
      </c>
    </row>
    <row r="18">
      <c r="A18" s="1" t="s">
        <v>26</v>
      </c>
      <c r="B18" s="1" t="s">
        <v>118</v>
      </c>
      <c r="C18" s="1">
        <v>-1.0</v>
      </c>
      <c r="D18" s="1" t="s">
        <v>51</v>
      </c>
      <c r="E18" s="1">
        <v>2.0</v>
      </c>
      <c r="G18" s="1">
        <v>2.0</v>
      </c>
      <c r="J18" s="1">
        <v>2.0</v>
      </c>
      <c r="R18" s="1">
        <v>2.0</v>
      </c>
      <c r="V18" s="1">
        <v>3.0</v>
      </c>
      <c r="X18" s="1">
        <v>2.0</v>
      </c>
      <c r="Y18" s="1">
        <v>2.0</v>
      </c>
    </row>
    <row r="19">
      <c r="A19" s="1" t="s">
        <v>26</v>
      </c>
      <c r="B19" s="1" t="s">
        <v>120</v>
      </c>
      <c r="C19" s="1">
        <v>-1.0</v>
      </c>
      <c r="D19" s="1" t="s">
        <v>51</v>
      </c>
      <c r="E19" s="1">
        <v>2.0</v>
      </c>
      <c r="I19" s="1">
        <v>3.0</v>
      </c>
      <c r="J19" s="1">
        <v>2.0</v>
      </c>
      <c r="L19" s="1">
        <v>2.0</v>
      </c>
    </row>
    <row r="20">
      <c r="A20" s="1" t="s">
        <v>26</v>
      </c>
      <c r="B20" s="1" t="s">
        <v>122</v>
      </c>
      <c r="C20" s="1">
        <v>-1.0</v>
      </c>
      <c r="D20" s="1" t="s">
        <v>106</v>
      </c>
      <c r="E20" s="1">
        <v>2.0</v>
      </c>
      <c r="F20" s="1">
        <v>3.0</v>
      </c>
      <c r="G20" s="1">
        <v>3.0</v>
      </c>
      <c r="Q20" s="1">
        <v>3.0</v>
      </c>
      <c r="V20" s="1">
        <v>3.0</v>
      </c>
    </row>
    <row r="21">
      <c r="A21" s="1" t="s">
        <v>26</v>
      </c>
      <c r="B21" s="1" t="s">
        <v>124</v>
      </c>
      <c r="C21" s="1">
        <v>-1.0</v>
      </c>
      <c r="D21" s="1" t="s">
        <v>51</v>
      </c>
      <c r="F21" s="1">
        <v>2.0</v>
      </c>
      <c r="Q21" s="1">
        <v>2.0</v>
      </c>
      <c r="T21" s="1">
        <v>2.0</v>
      </c>
      <c r="U21" s="1">
        <v>2.0</v>
      </c>
      <c r="V21" s="1">
        <v>2.0</v>
      </c>
      <c r="X21" s="1">
        <v>2.0</v>
      </c>
      <c r="Y21" s="1">
        <v>2.0</v>
      </c>
    </row>
    <row r="24">
      <c r="I24" s="1" t="s">
        <v>127</v>
      </c>
      <c r="M24" s="1" t="s">
        <v>128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  <col customWidth="1" min="6" max="6" width="23.14"/>
    <col customWidth="1" min="9" max="9" width="22.14"/>
    <col customWidth="1" min="10" max="10" width="22.57"/>
    <col customWidth="1" min="11" max="11" width="27.29"/>
    <col customWidth="1" min="12" max="12" width="23.43"/>
    <col customWidth="1" min="19" max="19" width="17.57"/>
    <col customWidth="1" min="20" max="20" width="40.29"/>
    <col customWidth="1" min="21" max="21" width="20.86"/>
    <col customWidth="1" min="22" max="22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913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22</v>
      </c>
      <c r="V1" s="1" t="s">
        <v>25</v>
      </c>
    </row>
    <row r="2">
      <c r="A2" s="1" t="s">
        <v>914</v>
      </c>
      <c r="B2" s="1" t="s">
        <v>915</v>
      </c>
      <c r="C2" s="1" t="s">
        <v>35</v>
      </c>
      <c r="D2" s="1">
        <v>0.0</v>
      </c>
      <c r="E2" s="1" t="s">
        <v>916</v>
      </c>
      <c r="F2" s="1" t="s">
        <v>917</v>
      </c>
      <c r="G2" s="1" t="s">
        <v>918</v>
      </c>
      <c r="I2" s="1" t="s">
        <v>919</v>
      </c>
      <c r="J2" s="1" t="s">
        <v>920</v>
      </c>
      <c r="K2" s="1" t="s">
        <v>921</v>
      </c>
      <c r="L2" s="1" t="s">
        <v>922</v>
      </c>
      <c r="S2" s="1" t="s">
        <v>923</v>
      </c>
      <c r="T2" s="1" t="s">
        <v>924</v>
      </c>
      <c r="U2" s="1" t="s">
        <v>925</v>
      </c>
    </row>
    <row r="3">
      <c r="B3" s="1" t="s">
        <v>926</v>
      </c>
      <c r="C3" s="1">
        <v>0.0</v>
      </c>
      <c r="D3" s="1">
        <v>0.0</v>
      </c>
      <c r="V3" s="1" t="s">
        <v>927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1" t="s">
        <v>487</v>
      </c>
      <c r="V1" s="1" t="s">
        <v>488</v>
      </c>
      <c r="W1" s="1" t="s">
        <v>489</v>
      </c>
      <c r="X1" s="1" t="s">
        <v>490</v>
      </c>
      <c r="Y1" s="1" t="s">
        <v>491</v>
      </c>
      <c r="Z1" s="1" t="s">
        <v>492</v>
      </c>
      <c r="AA1" s="1" t="s">
        <v>493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H1" s="1" t="s">
        <v>500</v>
      </c>
      <c r="AI1" s="1" t="s">
        <v>501</v>
      </c>
      <c r="AJ1" s="1" t="s">
        <v>502</v>
      </c>
      <c r="AK1" s="1" t="s">
        <v>503</v>
      </c>
      <c r="AL1" s="1" t="s">
        <v>504</v>
      </c>
      <c r="AM1" s="1" t="s">
        <v>505</v>
      </c>
      <c r="AN1" s="1" t="s">
        <v>506</v>
      </c>
      <c r="AO1" s="1" t="s">
        <v>507</v>
      </c>
      <c r="AP1" s="1" t="s">
        <v>508</v>
      </c>
      <c r="AQ1" s="1" t="s">
        <v>509</v>
      </c>
      <c r="AR1" s="1" t="s">
        <v>905</v>
      </c>
      <c r="AS1" s="1" t="s">
        <v>906</v>
      </c>
      <c r="AT1" s="1" t="s">
        <v>907</v>
      </c>
      <c r="AU1" s="1" t="s">
        <v>511</v>
      </c>
      <c r="AV1" s="1" t="s">
        <v>512</v>
      </c>
      <c r="AW1" s="1"/>
      <c r="AX1" s="1"/>
      <c r="AY1" s="1"/>
    </row>
    <row r="2">
      <c r="A2" s="1" t="s">
        <v>928</v>
      </c>
      <c r="B2" s="1" t="s">
        <v>915</v>
      </c>
      <c r="C2" s="1">
        <v>-1.0</v>
      </c>
      <c r="D2" s="1">
        <v>0.0</v>
      </c>
      <c r="E2" s="1">
        <v>0.0</v>
      </c>
      <c r="F2" s="1">
        <v>0.0</v>
      </c>
      <c r="G2" s="1">
        <v>1.0</v>
      </c>
      <c r="H2" s="1">
        <v>1.0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2.0</v>
      </c>
      <c r="P2" s="1">
        <v>0.0</v>
      </c>
      <c r="Q2" s="1">
        <v>2.0</v>
      </c>
      <c r="R2" s="1">
        <v>0.0</v>
      </c>
      <c r="S2" s="1">
        <v>2.0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2.0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1.0</v>
      </c>
      <c r="AG2" s="1">
        <v>2.0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2.0</v>
      </c>
      <c r="AV2" s="1">
        <v>1.0</v>
      </c>
      <c r="AW2" s="1"/>
      <c r="AX2" s="1"/>
      <c r="AY2" s="1"/>
    </row>
    <row r="3">
      <c r="B3" s="1" t="s">
        <v>926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</row>
    <row r="4">
      <c r="A4" s="16" t="s">
        <v>929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129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130</v>
      </c>
      <c r="AB1" s="1" t="s">
        <v>25</v>
      </c>
    </row>
    <row r="2">
      <c r="A2" s="1" t="s">
        <v>131</v>
      </c>
      <c r="B2" s="1" t="s">
        <v>132</v>
      </c>
      <c r="C2" s="1" t="s">
        <v>72</v>
      </c>
      <c r="D2" s="1" t="s">
        <v>51</v>
      </c>
      <c r="F2" s="1" t="s">
        <v>46</v>
      </c>
      <c r="U2" s="1" t="s">
        <v>133</v>
      </c>
      <c r="Y2" s="1" t="s">
        <v>134</v>
      </c>
      <c r="Z2" s="1" t="s">
        <v>104</v>
      </c>
    </row>
    <row r="3">
      <c r="A3" s="1" t="s">
        <v>131</v>
      </c>
      <c r="B3" s="1" t="s">
        <v>135</v>
      </c>
      <c r="C3" s="1" t="s">
        <v>72</v>
      </c>
      <c r="D3" s="1" t="s">
        <v>51</v>
      </c>
      <c r="E3" s="1" t="s">
        <v>136</v>
      </c>
      <c r="G3" s="1" t="s">
        <v>30</v>
      </c>
      <c r="W3" s="1" t="s">
        <v>32</v>
      </c>
      <c r="Y3" s="1" t="s">
        <v>134</v>
      </c>
    </row>
    <row r="4">
      <c r="A4" s="1" t="s">
        <v>131</v>
      </c>
      <c r="B4" s="1" t="s">
        <v>137</v>
      </c>
      <c r="C4" s="1" t="s">
        <v>78</v>
      </c>
      <c r="D4" s="1" t="s">
        <v>138</v>
      </c>
      <c r="E4" s="1" t="s">
        <v>139</v>
      </c>
      <c r="F4" s="1" t="s">
        <v>140</v>
      </c>
      <c r="G4" s="1" t="s">
        <v>141</v>
      </c>
      <c r="J4" s="1" t="s">
        <v>142</v>
      </c>
      <c r="K4" s="1" t="s">
        <v>143</v>
      </c>
      <c r="N4" s="1" t="s">
        <v>144</v>
      </c>
      <c r="O4" s="1" t="s">
        <v>145</v>
      </c>
      <c r="R4" s="1" t="s">
        <v>146</v>
      </c>
      <c r="U4" s="1" t="s">
        <v>147</v>
      </c>
      <c r="V4" s="1" t="s">
        <v>148</v>
      </c>
      <c r="Y4" s="1" t="s">
        <v>149</v>
      </c>
      <c r="Z4" s="1" t="s">
        <v>150</v>
      </c>
      <c r="AA4" s="1" t="s">
        <v>151</v>
      </c>
    </row>
    <row r="5">
      <c r="A5" s="1" t="s">
        <v>131</v>
      </c>
      <c r="B5" s="1" t="s">
        <v>152</v>
      </c>
      <c r="C5" s="1">
        <v>0.0</v>
      </c>
      <c r="D5" s="1" t="s">
        <v>51</v>
      </c>
      <c r="E5" s="1" t="s">
        <v>139</v>
      </c>
      <c r="F5" s="1" t="s">
        <v>140</v>
      </c>
      <c r="G5" s="1" t="s">
        <v>141</v>
      </c>
      <c r="J5" s="1" t="s">
        <v>40</v>
      </c>
      <c r="K5" s="1" t="s">
        <v>59</v>
      </c>
      <c r="N5" s="1" t="s">
        <v>153</v>
      </c>
      <c r="R5" s="1" t="s">
        <v>154</v>
      </c>
      <c r="U5" s="1" t="s">
        <v>155</v>
      </c>
      <c r="V5" s="1" t="s">
        <v>156</v>
      </c>
      <c r="W5" s="1" t="s">
        <v>157</v>
      </c>
      <c r="Y5" s="1" t="s">
        <v>42</v>
      </c>
      <c r="Z5" s="1" t="s">
        <v>150</v>
      </c>
    </row>
    <row r="6">
      <c r="A6" s="1" t="s">
        <v>131</v>
      </c>
      <c r="B6" s="1" t="s">
        <v>158</v>
      </c>
      <c r="C6" s="1" t="s">
        <v>78</v>
      </c>
      <c r="D6" s="1" t="s">
        <v>159</v>
      </c>
      <c r="F6" s="1" t="s">
        <v>160</v>
      </c>
      <c r="G6" s="1" t="s">
        <v>84</v>
      </c>
      <c r="J6" s="1" t="s">
        <v>161</v>
      </c>
      <c r="K6" s="1" t="s">
        <v>162</v>
      </c>
      <c r="N6" s="1" t="s">
        <v>163</v>
      </c>
      <c r="R6" s="1" t="s">
        <v>164</v>
      </c>
      <c r="T6" s="1" t="s">
        <v>165</v>
      </c>
      <c r="U6" s="1" t="s">
        <v>166</v>
      </c>
      <c r="V6" s="1" t="s">
        <v>167</v>
      </c>
      <c r="W6" s="1" t="s">
        <v>168</v>
      </c>
      <c r="Y6" s="1" t="s">
        <v>169</v>
      </c>
      <c r="Z6" s="1" t="s">
        <v>170</v>
      </c>
      <c r="AA6" s="1" t="s">
        <v>151</v>
      </c>
    </row>
    <row r="7">
      <c r="A7" s="1" t="s">
        <v>131</v>
      </c>
      <c r="B7" s="1" t="s">
        <v>171</v>
      </c>
      <c r="C7" s="1">
        <v>0.0</v>
      </c>
      <c r="D7" s="1" t="s">
        <v>172</v>
      </c>
      <c r="E7" s="1" t="s">
        <v>173</v>
      </c>
      <c r="M7" s="1" t="s">
        <v>174</v>
      </c>
      <c r="Z7" s="1" t="s">
        <v>175</v>
      </c>
    </row>
    <row r="8">
      <c r="A8" s="1" t="s">
        <v>131</v>
      </c>
      <c r="B8" s="1" t="s">
        <v>176</v>
      </c>
      <c r="C8" s="1" t="s">
        <v>72</v>
      </c>
      <c r="D8" s="1" t="s">
        <v>51</v>
      </c>
      <c r="E8" s="1" t="s">
        <v>177</v>
      </c>
      <c r="Z8" s="1" t="s">
        <v>178</v>
      </c>
      <c r="AA8" s="1" t="s">
        <v>179</v>
      </c>
    </row>
    <row r="9">
      <c r="A9" s="1" t="s">
        <v>131</v>
      </c>
    </row>
    <row r="10">
      <c r="A10" s="1" t="s">
        <v>131</v>
      </c>
    </row>
    <row r="11">
      <c r="A11" s="1" t="s">
        <v>131</v>
      </c>
    </row>
    <row r="12">
      <c r="A12" s="1" t="s">
        <v>131</v>
      </c>
    </row>
    <row r="13">
      <c r="A13" s="1" t="s">
        <v>131</v>
      </c>
    </row>
    <row r="14">
      <c r="A14" s="1" t="s">
        <v>131</v>
      </c>
    </row>
    <row r="15">
      <c r="A15" s="1" t="s">
        <v>131</v>
      </c>
      <c r="U15" s="3"/>
    </row>
    <row r="16">
      <c r="A16" s="1" t="s">
        <v>131</v>
      </c>
    </row>
    <row r="17">
      <c r="A17" s="1" t="s">
        <v>131</v>
      </c>
    </row>
    <row r="18">
      <c r="A18" s="1" t="s">
        <v>131</v>
      </c>
    </row>
    <row r="19">
      <c r="A19" s="1" t="s">
        <v>131</v>
      </c>
    </row>
    <row r="20">
      <c r="A20" s="1" t="s">
        <v>131</v>
      </c>
    </row>
    <row r="21">
      <c r="A21" s="1" t="s">
        <v>131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129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130</v>
      </c>
      <c r="AB1" s="1" t="s">
        <v>25</v>
      </c>
    </row>
    <row r="2">
      <c r="A2" s="1" t="s">
        <v>131</v>
      </c>
      <c r="B2" s="1" t="s">
        <v>132</v>
      </c>
      <c r="C2" s="1">
        <v>-1.0</v>
      </c>
      <c r="D2" s="1" t="s">
        <v>51</v>
      </c>
      <c r="F2" s="1">
        <v>2.0</v>
      </c>
      <c r="U2" s="1">
        <v>2.0</v>
      </c>
      <c r="Y2" s="1">
        <v>2.0</v>
      </c>
      <c r="Z2" s="1">
        <v>2.0</v>
      </c>
    </row>
    <row r="3">
      <c r="A3" s="1" t="s">
        <v>131</v>
      </c>
      <c r="B3" s="1" t="s">
        <v>135</v>
      </c>
      <c r="C3" s="1">
        <v>-1.0</v>
      </c>
      <c r="D3" s="1" t="s">
        <v>51</v>
      </c>
      <c r="E3" s="1">
        <v>4.0</v>
      </c>
      <c r="G3" s="1">
        <v>2.0</v>
      </c>
      <c r="W3" s="1">
        <v>3.0</v>
      </c>
      <c r="Y3" s="1">
        <v>2.0</v>
      </c>
    </row>
    <row r="4">
      <c r="A4" s="1" t="s">
        <v>131</v>
      </c>
      <c r="B4" s="1" t="s">
        <v>137</v>
      </c>
      <c r="C4" s="1">
        <v>-1.0</v>
      </c>
      <c r="D4" s="1" t="s">
        <v>138</v>
      </c>
      <c r="E4" s="1">
        <v>1.0</v>
      </c>
      <c r="F4" s="1">
        <v>1.0</v>
      </c>
      <c r="G4" s="1">
        <v>1.0</v>
      </c>
      <c r="J4" s="1">
        <v>1.0</v>
      </c>
      <c r="K4" s="1">
        <v>1.0</v>
      </c>
      <c r="N4" s="1">
        <v>1.0</v>
      </c>
      <c r="O4" s="1">
        <v>1.0</v>
      </c>
      <c r="R4" s="1">
        <v>1.0</v>
      </c>
      <c r="U4" s="1">
        <v>1.0</v>
      </c>
      <c r="V4" s="1">
        <v>1.0</v>
      </c>
      <c r="Y4" s="1">
        <v>1.0</v>
      </c>
      <c r="Z4" s="1">
        <v>1.0</v>
      </c>
      <c r="AA4" s="1">
        <v>1.0</v>
      </c>
    </row>
    <row r="5">
      <c r="A5" s="1" t="s">
        <v>131</v>
      </c>
      <c r="B5" s="1" t="s">
        <v>152</v>
      </c>
      <c r="C5" s="1">
        <v>0.0</v>
      </c>
      <c r="D5" s="1" t="s">
        <v>51</v>
      </c>
      <c r="E5" s="1">
        <v>1.0</v>
      </c>
      <c r="F5" s="1">
        <v>1.0</v>
      </c>
      <c r="G5" s="1">
        <v>1.0</v>
      </c>
      <c r="J5" s="1">
        <v>1.0</v>
      </c>
      <c r="K5" s="1">
        <v>1.0</v>
      </c>
      <c r="N5" s="1">
        <v>1.0</v>
      </c>
      <c r="R5" s="1">
        <v>1.0</v>
      </c>
      <c r="U5" s="1">
        <v>1.0</v>
      </c>
      <c r="V5" s="1">
        <v>1.0</v>
      </c>
      <c r="W5" s="1">
        <v>1.0</v>
      </c>
      <c r="Y5" s="1">
        <v>1.0</v>
      </c>
      <c r="Z5" s="1">
        <v>1.0</v>
      </c>
    </row>
    <row r="6">
      <c r="A6" s="1" t="s">
        <v>131</v>
      </c>
      <c r="B6" s="1" t="s">
        <v>158</v>
      </c>
      <c r="C6" s="1">
        <v>-1.0</v>
      </c>
      <c r="D6" s="1" t="s">
        <v>159</v>
      </c>
      <c r="F6" s="1">
        <v>1.0</v>
      </c>
      <c r="G6" s="1">
        <v>1.0</v>
      </c>
      <c r="J6" s="1">
        <v>1.0</v>
      </c>
      <c r="K6" s="1">
        <v>1.0</v>
      </c>
      <c r="N6" s="1">
        <v>1.0</v>
      </c>
      <c r="R6" s="1">
        <v>1.0</v>
      </c>
      <c r="T6" s="1">
        <v>1.0</v>
      </c>
      <c r="U6" s="1">
        <v>2.0</v>
      </c>
      <c r="V6" s="1">
        <v>1.0</v>
      </c>
      <c r="W6" s="1">
        <v>1.0</v>
      </c>
      <c r="Y6" s="1">
        <v>1.0</v>
      </c>
      <c r="Z6" s="1">
        <v>1.0</v>
      </c>
      <c r="AA6" s="1">
        <v>1.0</v>
      </c>
    </row>
    <row r="7">
      <c r="A7" s="1" t="s">
        <v>131</v>
      </c>
      <c r="B7" s="1" t="s">
        <v>171</v>
      </c>
      <c r="C7" s="1">
        <v>0.0</v>
      </c>
      <c r="D7" s="1" t="s">
        <v>172</v>
      </c>
      <c r="E7" s="1">
        <v>1.0</v>
      </c>
      <c r="M7" s="1" t="s">
        <v>174</v>
      </c>
      <c r="Z7" s="1">
        <v>1.0</v>
      </c>
    </row>
    <row r="8">
      <c r="A8" s="1" t="s">
        <v>131</v>
      </c>
      <c r="B8" s="1" t="s">
        <v>176</v>
      </c>
      <c r="C8" s="1">
        <v>-1.0</v>
      </c>
      <c r="D8" s="1" t="s">
        <v>51</v>
      </c>
      <c r="E8" s="1">
        <v>3.0</v>
      </c>
      <c r="Z8" s="1">
        <v>3.0</v>
      </c>
      <c r="AA8" s="1">
        <v>2.0</v>
      </c>
    </row>
    <row r="9">
      <c r="A9" s="1" t="s">
        <v>131</v>
      </c>
    </row>
    <row r="10">
      <c r="A10" s="1" t="s">
        <v>131</v>
      </c>
    </row>
    <row r="11">
      <c r="A11" s="1" t="s">
        <v>131</v>
      </c>
    </row>
    <row r="12">
      <c r="A12" s="1" t="s">
        <v>131</v>
      </c>
    </row>
    <row r="13">
      <c r="A13" s="1" t="s">
        <v>131</v>
      </c>
    </row>
    <row r="14">
      <c r="A14" s="1" t="s">
        <v>131</v>
      </c>
    </row>
    <row r="15">
      <c r="A15" s="1" t="s">
        <v>131</v>
      </c>
      <c r="U15" s="3"/>
    </row>
    <row r="16">
      <c r="A16" s="1" t="s">
        <v>131</v>
      </c>
    </row>
    <row r="17">
      <c r="A17" s="1" t="s">
        <v>131</v>
      </c>
    </row>
    <row r="18">
      <c r="A18" s="1" t="s">
        <v>131</v>
      </c>
    </row>
    <row r="19">
      <c r="A19" s="1" t="s">
        <v>131</v>
      </c>
    </row>
    <row r="20">
      <c r="A20" s="1" t="s">
        <v>131</v>
      </c>
    </row>
    <row r="21">
      <c r="A21" s="1" t="s">
        <v>131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180</v>
      </c>
      <c r="B2" s="1" t="s">
        <v>181</v>
      </c>
      <c r="C2" s="1" t="s">
        <v>35</v>
      </c>
      <c r="D2" s="1" t="s">
        <v>51</v>
      </c>
      <c r="E2" s="1" t="s">
        <v>182</v>
      </c>
      <c r="G2" s="1" t="s">
        <v>115</v>
      </c>
      <c r="J2" s="1" t="s">
        <v>54</v>
      </c>
      <c r="V2" s="1" t="s">
        <v>32</v>
      </c>
      <c r="X2" s="1" t="s">
        <v>49</v>
      </c>
      <c r="Y2" s="1" t="s">
        <v>117</v>
      </c>
    </row>
    <row r="3">
      <c r="A3" s="1" t="s">
        <v>180</v>
      </c>
      <c r="B3" s="1" t="s">
        <v>183</v>
      </c>
      <c r="C3" s="1">
        <v>0.0</v>
      </c>
      <c r="D3" s="1" t="s">
        <v>184</v>
      </c>
      <c r="E3" s="1" t="s">
        <v>185</v>
      </c>
      <c r="F3" s="1" t="s">
        <v>160</v>
      </c>
      <c r="G3" s="1" t="s">
        <v>186</v>
      </c>
      <c r="J3" s="1" t="s">
        <v>187</v>
      </c>
      <c r="K3" s="1" t="s">
        <v>162</v>
      </c>
      <c r="N3" s="1" t="s">
        <v>163</v>
      </c>
      <c r="T3" s="4"/>
      <c r="Y3" s="6" t="s">
        <v>170</v>
      </c>
    </row>
    <row r="4">
      <c r="A4" s="1" t="s">
        <v>180</v>
      </c>
      <c r="B4" s="1" t="s">
        <v>188</v>
      </c>
      <c r="C4" s="1" t="s">
        <v>35</v>
      </c>
      <c r="D4" s="1" t="s">
        <v>51</v>
      </c>
      <c r="G4" s="1" t="s">
        <v>30</v>
      </c>
      <c r="N4" s="1" t="s">
        <v>111</v>
      </c>
      <c r="Q4" s="3"/>
      <c r="Y4" s="6" t="s">
        <v>150</v>
      </c>
    </row>
    <row r="5">
      <c r="A5" s="1" t="s">
        <v>180</v>
      </c>
      <c r="B5" s="1" t="s">
        <v>189</v>
      </c>
      <c r="C5" s="1" t="s">
        <v>35</v>
      </c>
      <c r="D5" s="1" t="s">
        <v>92</v>
      </c>
      <c r="F5" s="1" t="s">
        <v>190</v>
      </c>
      <c r="J5" s="1" t="s">
        <v>58</v>
      </c>
      <c r="K5" s="1" t="s">
        <v>191</v>
      </c>
      <c r="T5" s="3"/>
      <c r="Y5" s="1" t="s">
        <v>64</v>
      </c>
    </row>
    <row r="6">
      <c r="A6" s="1" t="s">
        <v>180</v>
      </c>
      <c r="B6" s="1" t="s">
        <v>192</v>
      </c>
      <c r="C6" s="1" t="s">
        <v>35</v>
      </c>
      <c r="D6" s="1">
        <v>0.0</v>
      </c>
      <c r="Q6" s="1" t="s">
        <v>193</v>
      </c>
      <c r="T6" s="1" t="s">
        <v>194</v>
      </c>
      <c r="U6" s="1" t="s">
        <v>195</v>
      </c>
      <c r="X6" s="1" t="s">
        <v>134</v>
      </c>
      <c r="Y6" s="6" t="s">
        <v>117</v>
      </c>
    </row>
    <row r="7">
      <c r="A7" s="1" t="s">
        <v>180</v>
      </c>
      <c r="B7" s="1" t="s">
        <v>196</v>
      </c>
      <c r="C7" s="1" t="s">
        <v>35</v>
      </c>
      <c r="D7" s="1" t="s">
        <v>45</v>
      </c>
      <c r="E7" s="1" t="s">
        <v>66</v>
      </c>
      <c r="G7" s="1" t="s">
        <v>115</v>
      </c>
      <c r="V7" s="1" t="s">
        <v>55</v>
      </c>
      <c r="X7" s="1" t="s">
        <v>63</v>
      </c>
    </row>
    <row r="8">
      <c r="A8" s="1" t="s">
        <v>180</v>
      </c>
      <c r="B8" s="1" t="s">
        <v>197</v>
      </c>
      <c r="C8" s="1" t="s">
        <v>72</v>
      </c>
      <c r="D8" s="1" t="s">
        <v>82</v>
      </c>
      <c r="E8" s="1" t="s">
        <v>52</v>
      </c>
      <c r="G8" s="1" t="s">
        <v>53</v>
      </c>
      <c r="J8" s="1" t="s">
        <v>54</v>
      </c>
      <c r="K8" s="1" t="s">
        <v>143</v>
      </c>
      <c r="V8" s="1" t="s">
        <v>55</v>
      </c>
      <c r="X8" s="1" t="s">
        <v>63</v>
      </c>
      <c r="Y8" s="1" t="s">
        <v>64</v>
      </c>
    </row>
    <row r="9">
      <c r="A9" s="1" t="s">
        <v>180</v>
      </c>
      <c r="B9" s="1" t="s">
        <v>198</v>
      </c>
      <c r="C9" s="1" t="s">
        <v>199</v>
      </c>
      <c r="D9" s="1" t="s">
        <v>36</v>
      </c>
      <c r="E9" s="1" t="s">
        <v>200</v>
      </c>
      <c r="J9" s="1" t="s">
        <v>201</v>
      </c>
      <c r="T9" s="1" t="s">
        <v>202</v>
      </c>
    </row>
    <row r="10">
      <c r="A10" s="1" t="s">
        <v>180</v>
      </c>
      <c r="B10" s="1" t="s">
        <v>203</v>
      </c>
      <c r="C10" s="1" t="s">
        <v>72</v>
      </c>
      <c r="D10" s="1" t="s">
        <v>82</v>
      </c>
      <c r="E10" s="1" t="s">
        <v>204</v>
      </c>
      <c r="G10" s="1" t="s">
        <v>205</v>
      </c>
      <c r="J10" s="1" t="s">
        <v>54</v>
      </c>
      <c r="K10" s="1" t="s">
        <v>191</v>
      </c>
      <c r="T10" s="1" t="s">
        <v>206</v>
      </c>
      <c r="U10" s="1" t="s">
        <v>207</v>
      </c>
      <c r="Y10" s="1" t="s">
        <v>208</v>
      </c>
    </row>
    <row r="11">
      <c r="A11" s="1" t="s">
        <v>180</v>
      </c>
      <c r="B11" s="1" t="s">
        <v>209</v>
      </c>
      <c r="C11" s="1" t="s">
        <v>78</v>
      </c>
      <c r="D11" s="1" t="s">
        <v>210</v>
      </c>
      <c r="E11" s="1" t="s">
        <v>83</v>
      </c>
      <c r="J11" s="1" t="s">
        <v>211</v>
      </c>
      <c r="K11" s="1" t="s">
        <v>191</v>
      </c>
      <c r="Q11" s="1" t="s">
        <v>86</v>
      </c>
      <c r="T11" s="3"/>
      <c r="U11" s="1" t="s">
        <v>126</v>
      </c>
      <c r="Y11" s="1" t="s">
        <v>90</v>
      </c>
    </row>
    <row r="12">
      <c r="A12" s="1" t="s">
        <v>180</v>
      </c>
      <c r="B12" s="1" t="s">
        <v>212</v>
      </c>
      <c r="C12" s="1" t="s">
        <v>35</v>
      </c>
      <c r="D12" s="1" t="s">
        <v>51</v>
      </c>
      <c r="E12" s="1" t="s">
        <v>213</v>
      </c>
      <c r="G12" s="1" t="s">
        <v>214</v>
      </c>
      <c r="J12" s="1" t="s">
        <v>54</v>
      </c>
      <c r="X12" s="1" t="s">
        <v>49</v>
      </c>
      <c r="Y12" s="1" t="s">
        <v>215</v>
      </c>
    </row>
    <row r="13">
      <c r="A13" s="1" t="s">
        <v>180</v>
      </c>
      <c r="B13" s="1" t="s">
        <v>216</v>
      </c>
      <c r="C13" s="1" t="s">
        <v>72</v>
      </c>
      <c r="D13" s="1" t="s">
        <v>45</v>
      </c>
      <c r="F13" s="1" t="s">
        <v>79</v>
      </c>
      <c r="Q13" s="1" t="s">
        <v>125</v>
      </c>
      <c r="T13" s="1" t="s">
        <v>166</v>
      </c>
    </row>
    <row r="14">
      <c r="A14" s="1" t="s">
        <v>180</v>
      </c>
      <c r="B14" s="1" t="s">
        <v>217</v>
      </c>
      <c r="C14" s="1" t="s">
        <v>78</v>
      </c>
      <c r="D14" s="1" t="s">
        <v>218</v>
      </c>
      <c r="E14" s="1" t="s">
        <v>66</v>
      </c>
      <c r="G14" s="1" t="s">
        <v>205</v>
      </c>
      <c r="K14" s="1" t="s">
        <v>219</v>
      </c>
      <c r="T14" s="1" t="s">
        <v>133</v>
      </c>
      <c r="V14" s="1" t="s">
        <v>108</v>
      </c>
      <c r="Y14" s="1" t="s">
        <v>117</v>
      </c>
    </row>
    <row r="15">
      <c r="A15" s="1" t="s">
        <v>180</v>
      </c>
      <c r="B15" s="1" t="s">
        <v>220</v>
      </c>
      <c r="C15" s="1" t="s">
        <v>72</v>
      </c>
      <c r="D15" s="1" t="s">
        <v>82</v>
      </c>
      <c r="E15" s="1" t="s">
        <v>52</v>
      </c>
      <c r="F15" s="1" t="s">
        <v>221</v>
      </c>
      <c r="G15" s="1" t="s">
        <v>205</v>
      </c>
      <c r="J15" s="1" t="s">
        <v>54</v>
      </c>
      <c r="Q15" s="1" t="s">
        <v>222</v>
      </c>
      <c r="T15" s="1" t="s">
        <v>223</v>
      </c>
    </row>
    <row r="16">
      <c r="A16" s="1" t="s">
        <v>180</v>
      </c>
      <c r="B16" s="1" t="s">
        <v>224</v>
      </c>
      <c r="C16" s="1" t="s">
        <v>78</v>
      </c>
      <c r="D16" s="1" t="s">
        <v>218</v>
      </c>
      <c r="E16" s="1" t="s">
        <v>66</v>
      </c>
      <c r="F16" s="1" t="s">
        <v>225</v>
      </c>
      <c r="J16" s="1" t="s">
        <v>54</v>
      </c>
      <c r="K16" s="1" t="s">
        <v>226</v>
      </c>
      <c r="Y16" s="1" t="s">
        <v>170</v>
      </c>
    </row>
    <row r="17">
      <c r="A17" s="1" t="s">
        <v>180</v>
      </c>
      <c r="B17" s="1" t="s">
        <v>227</v>
      </c>
      <c r="C17" s="1" t="s">
        <v>72</v>
      </c>
      <c r="D17" s="1" t="s">
        <v>82</v>
      </c>
      <c r="E17" s="1" t="s">
        <v>83</v>
      </c>
      <c r="F17" s="1" t="s">
        <v>160</v>
      </c>
      <c r="G17" s="1" t="s">
        <v>84</v>
      </c>
      <c r="J17" s="1" t="s">
        <v>54</v>
      </c>
      <c r="Q17" s="1" t="s">
        <v>164</v>
      </c>
      <c r="T17" s="1" t="s">
        <v>228</v>
      </c>
      <c r="Y17" s="1" t="s">
        <v>170</v>
      </c>
    </row>
    <row r="18">
      <c r="A18" s="1" t="s">
        <v>180</v>
      </c>
      <c r="B18" s="1" t="s">
        <v>229</v>
      </c>
      <c r="C18" s="1" t="s">
        <v>78</v>
      </c>
      <c r="D18" s="1" t="s">
        <v>230</v>
      </c>
      <c r="E18" s="1" t="s">
        <v>66</v>
      </c>
      <c r="F18" s="1" t="s">
        <v>140</v>
      </c>
      <c r="J18" s="1" t="s">
        <v>211</v>
      </c>
      <c r="K18" s="1" t="s">
        <v>191</v>
      </c>
      <c r="Q18" s="1" t="s">
        <v>146</v>
      </c>
      <c r="U18" s="1" t="s">
        <v>148</v>
      </c>
      <c r="X18" s="1" t="s">
        <v>149</v>
      </c>
      <c r="Y18" s="1" t="s">
        <v>170</v>
      </c>
    </row>
    <row r="19">
      <c r="A19" s="1" t="s">
        <v>180</v>
      </c>
      <c r="B19" s="1" t="s">
        <v>231</v>
      </c>
      <c r="C19" s="1" t="s">
        <v>35</v>
      </c>
      <c r="D19" s="1" t="s">
        <v>51</v>
      </c>
      <c r="E19" s="1" t="s">
        <v>29</v>
      </c>
      <c r="G19" s="1" t="s">
        <v>30</v>
      </c>
      <c r="T19" s="1" t="s">
        <v>232</v>
      </c>
      <c r="Y19" s="1" t="s">
        <v>170</v>
      </c>
    </row>
    <row r="20">
      <c r="A20" s="1" t="s">
        <v>180</v>
      </c>
      <c r="B20" s="1" t="s">
        <v>212</v>
      </c>
      <c r="C20" s="1" t="s">
        <v>35</v>
      </c>
      <c r="D20" s="1" t="s">
        <v>51</v>
      </c>
      <c r="E20" s="1" t="s">
        <v>213</v>
      </c>
      <c r="G20" s="1" t="s">
        <v>214</v>
      </c>
      <c r="J20" s="1" t="s">
        <v>54</v>
      </c>
      <c r="X20" s="1" t="s">
        <v>49</v>
      </c>
      <c r="Y20" s="1" t="s">
        <v>215</v>
      </c>
    </row>
    <row r="21">
      <c r="A21" s="1" t="s">
        <v>180</v>
      </c>
      <c r="B21" s="1" t="s">
        <v>233</v>
      </c>
      <c r="C21" s="1" t="s">
        <v>234</v>
      </c>
      <c r="D21" s="1" t="s">
        <v>235</v>
      </c>
      <c r="E21" s="1" t="s">
        <v>52</v>
      </c>
      <c r="G21" s="1" t="s">
        <v>53</v>
      </c>
      <c r="X21" s="1" t="s">
        <v>236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180</v>
      </c>
      <c r="B2" s="1" t="s">
        <v>181</v>
      </c>
      <c r="C2" s="1">
        <v>-1.0</v>
      </c>
      <c r="D2" s="1" t="s">
        <v>51</v>
      </c>
      <c r="E2" s="1">
        <v>4.0</v>
      </c>
      <c r="G2" s="1">
        <v>2.0</v>
      </c>
      <c r="J2" s="1">
        <v>2.0</v>
      </c>
      <c r="V2" s="1">
        <v>3.0</v>
      </c>
      <c r="X2" s="1">
        <v>2.0</v>
      </c>
      <c r="Y2" s="1">
        <v>2.0</v>
      </c>
    </row>
    <row r="3">
      <c r="A3" s="1" t="s">
        <v>180</v>
      </c>
      <c r="B3" s="1" t="s">
        <v>183</v>
      </c>
      <c r="C3" s="1">
        <v>0.0</v>
      </c>
      <c r="D3" s="1" t="s">
        <v>184</v>
      </c>
      <c r="E3" s="1">
        <v>1.0</v>
      </c>
      <c r="F3" s="1">
        <v>1.0</v>
      </c>
      <c r="G3" s="1">
        <v>1.0</v>
      </c>
      <c r="J3" s="1">
        <v>1.0</v>
      </c>
      <c r="K3" s="1">
        <v>1.0</v>
      </c>
      <c r="N3" s="1">
        <v>1.0</v>
      </c>
      <c r="T3" s="4"/>
      <c r="Y3" s="6">
        <v>1.0</v>
      </c>
    </row>
    <row r="4">
      <c r="A4" s="1" t="s">
        <v>180</v>
      </c>
      <c r="B4" s="1" t="s">
        <v>188</v>
      </c>
      <c r="C4" s="1">
        <v>-1.0</v>
      </c>
      <c r="D4" s="1" t="s">
        <v>51</v>
      </c>
      <c r="G4" s="1">
        <v>3.0</v>
      </c>
      <c r="N4" s="1">
        <v>2.0</v>
      </c>
      <c r="Q4" s="3"/>
      <c r="Y4" s="6">
        <v>1.0</v>
      </c>
    </row>
    <row r="5">
      <c r="A5" s="1" t="s">
        <v>180</v>
      </c>
      <c r="B5" s="1" t="s">
        <v>189</v>
      </c>
      <c r="C5" s="1">
        <v>-1.0</v>
      </c>
      <c r="D5" s="1" t="s">
        <v>92</v>
      </c>
      <c r="F5" s="1">
        <v>2.0</v>
      </c>
      <c r="J5" s="1">
        <v>1.0</v>
      </c>
      <c r="K5" s="1">
        <v>4.0</v>
      </c>
      <c r="T5" s="3"/>
      <c r="Y5" s="1">
        <v>2.0</v>
      </c>
    </row>
    <row r="6">
      <c r="A6" s="1" t="s">
        <v>180</v>
      </c>
      <c r="B6" s="1" t="s">
        <v>192</v>
      </c>
      <c r="C6" s="1">
        <v>-1.0</v>
      </c>
      <c r="D6" s="1">
        <v>0.0</v>
      </c>
      <c r="Q6" s="1">
        <v>2.0</v>
      </c>
      <c r="T6" s="1">
        <v>2.0</v>
      </c>
      <c r="U6" s="1">
        <v>2.0</v>
      </c>
      <c r="X6" s="1">
        <v>2.0</v>
      </c>
      <c r="Y6" s="6">
        <v>2.0</v>
      </c>
    </row>
    <row r="7">
      <c r="A7" s="1" t="s">
        <v>180</v>
      </c>
      <c r="B7" s="1" t="s">
        <v>196</v>
      </c>
      <c r="C7" s="1">
        <v>-1.0</v>
      </c>
      <c r="D7" s="1" t="s">
        <v>45</v>
      </c>
      <c r="E7" s="1">
        <v>3.0</v>
      </c>
      <c r="G7" s="1">
        <v>2.0</v>
      </c>
      <c r="V7" s="1">
        <v>2.0</v>
      </c>
      <c r="X7" s="1">
        <v>2.0</v>
      </c>
    </row>
    <row r="8">
      <c r="A8" s="1" t="s">
        <v>180</v>
      </c>
      <c r="B8" s="1" t="s">
        <v>197</v>
      </c>
      <c r="C8" s="1">
        <v>-1.0</v>
      </c>
      <c r="D8" s="1" t="s">
        <v>82</v>
      </c>
      <c r="E8" s="1">
        <v>2.0</v>
      </c>
      <c r="G8" s="1">
        <v>2.0</v>
      </c>
      <c r="J8" s="1">
        <v>2.0</v>
      </c>
      <c r="K8" s="1">
        <v>1.0</v>
      </c>
      <c r="V8" s="1">
        <v>2.0</v>
      </c>
      <c r="X8" s="1">
        <v>2.0</v>
      </c>
      <c r="Y8" s="1">
        <v>2.0</v>
      </c>
    </row>
    <row r="9">
      <c r="A9" s="1" t="s">
        <v>180</v>
      </c>
      <c r="B9" s="1" t="s">
        <v>198</v>
      </c>
      <c r="C9" s="1">
        <v>-1.0</v>
      </c>
      <c r="D9" s="1" t="s">
        <v>36</v>
      </c>
      <c r="E9" s="1">
        <v>1.0</v>
      </c>
      <c r="J9" s="1">
        <v>3.0</v>
      </c>
      <c r="T9" s="1">
        <v>2.0</v>
      </c>
    </row>
    <row r="10">
      <c r="A10" s="1" t="s">
        <v>180</v>
      </c>
      <c r="B10" s="1" t="s">
        <v>203</v>
      </c>
      <c r="C10" s="1">
        <v>-1.0</v>
      </c>
      <c r="D10" s="1" t="s">
        <v>82</v>
      </c>
      <c r="E10" s="1">
        <v>1.0</v>
      </c>
      <c r="G10" s="1">
        <v>1.0</v>
      </c>
      <c r="J10" s="1">
        <v>2.0</v>
      </c>
      <c r="K10" s="1">
        <v>4.0</v>
      </c>
      <c r="T10" s="1">
        <v>1.0</v>
      </c>
      <c r="U10" s="1">
        <v>1.0</v>
      </c>
      <c r="Y10" s="1">
        <v>1.0</v>
      </c>
    </row>
    <row r="11">
      <c r="A11" s="1" t="s">
        <v>180</v>
      </c>
      <c r="B11" s="1" t="s">
        <v>209</v>
      </c>
      <c r="C11" s="1">
        <v>-1.0</v>
      </c>
      <c r="D11" s="1" t="s">
        <v>210</v>
      </c>
      <c r="E11" s="1">
        <v>1.0</v>
      </c>
      <c r="J11" s="1">
        <v>3.0</v>
      </c>
      <c r="K11" s="1">
        <v>4.0</v>
      </c>
      <c r="Q11" s="1">
        <v>1.0</v>
      </c>
      <c r="T11" s="3"/>
      <c r="U11" s="1">
        <v>2.0</v>
      </c>
      <c r="Y11" s="1">
        <v>1.0</v>
      </c>
    </row>
    <row r="12">
      <c r="A12" s="1" t="s">
        <v>180</v>
      </c>
      <c r="B12" s="1" t="s">
        <v>212</v>
      </c>
      <c r="C12" s="1">
        <v>-1.0</v>
      </c>
      <c r="D12" s="1" t="s">
        <v>51</v>
      </c>
      <c r="E12" s="1">
        <v>1.0</v>
      </c>
      <c r="G12" s="1">
        <v>1.0</v>
      </c>
      <c r="J12" s="1">
        <v>2.0</v>
      </c>
      <c r="X12" s="1">
        <v>3.0</v>
      </c>
      <c r="Y12" s="1">
        <v>1.0</v>
      </c>
    </row>
    <row r="13">
      <c r="A13" s="1" t="s">
        <v>180</v>
      </c>
      <c r="B13" s="1" t="s">
        <v>216</v>
      </c>
      <c r="C13" s="1">
        <v>-1.0</v>
      </c>
      <c r="D13" s="1" t="s">
        <v>45</v>
      </c>
      <c r="F13" s="1">
        <v>2.0</v>
      </c>
      <c r="Q13" s="1">
        <v>2.0</v>
      </c>
      <c r="T13" s="1">
        <v>2.0</v>
      </c>
    </row>
    <row r="14">
      <c r="A14" s="1" t="s">
        <v>180</v>
      </c>
      <c r="B14" s="1" t="s">
        <v>217</v>
      </c>
      <c r="C14" s="1">
        <v>-1.0</v>
      </c>
      <c r="D14" s="1" t="s">
        <v>218</v>
      </c>
      <c r="E14" s="1">
        <v>3.0</v>
      </c>
      <c r="G14" s="1">
        <v>1.0</v>
      </c>
      <c r="K14" s="1">
        <v>1.0</v>
      </c>
      <c r="T14" s="1">
        <v>2.0</v>
      </c>
      <c r="V14" s="1">
        <v>1.0</v>
      </c>
      <c r="Y14" s="1">
        <v>2.0</v>
      </c>
    </row>
    <row r="15">
      <c r="A15" s="1" t="s">
        <v>180</v>
      </c>
      <c r="B15" s="1" t="s">
        <v>220</v>
      </c>
      <c r="C15" s="1">
        <v>-1.0</v>
      </c>
      <c r="D15" s="1" t="s">
        <v>82</v>
      </c>
      <c r="E15" s="1">
        <v>2.0</v>
      </c>
      <c r="F15" s="1">
        <v>1.0</v>
      </c>
      <c r="G15" s="1">
        <v>1.0</v>
      </c>
      <c r="J15" s="1">
        <v>2.0</v>
      </c>
      <c r="Q15" s="1">
        <v>1.0</v>
      </c>
      <c r="T15" s="1">
        <v>2.0</v>
      </c>
    </row>
    <row r="16">
      <c r="A16" s="1" t="s">
        <v>180</v>
      </c>
      <c r="B16" s="1" t="s">
        <v>224</v>
      </c>
      <c r="C16" s="1">
        <v>-1.0</v>
      </c>
      <c r="D16" s="1" t="s">
        <v>218</v>
      </c>
      <c r="E16" s="1">
        <v>3.0</v>
      </c>
      <c r="F16" s="1">
        <v>3.0</v>
      </c>
      <c r="J16" s="1">
        <v>2.0</v>
      </c>
      <c r="K16" s="1">
        <v>2.0</v>
      </c>
      <c r="Y16" s="1">
        <v>1.0</v>
      </c>
    </row>
    <row r="17">
      <c r="A17" s="1" t="s">
        <v>180</v>
      </c>
      <c r="B17" s="1" t="s">
        <v>227</v>
      </c>
      <c r="C17" s="1">
        <v>-1.0</v>
      </c>
      <c r="D17" s="1" t="s">
        <v>82</v>
      </c>
      <c r="E17" s="1">
        <v>1.0</v>
      </c>
      <c r="F17" s="1">
        <v>1.0</v>
      </c>
      <c r="G17" s="1">
        <v>1.0</v>
      </c>
      <c r="J17" s="1">
        <v>2.0</v>
      </c>
      <c r="Q17" s="1">
        <v>1.0</v>
      </c>
      <c r="T17" s="1">
        <v>1.0</v>
      </c>
      <c r="Y17" s="1">
        <v>1.0</v>
      </c>
    </row>
    <row r="18">
      <c r="A18" s="1" t="s">
        <v>180</v>
      </c>
      <c r="B18" s="1" t="s">
        <v>229</v>
      </c>
      <c r="C18" s="1">
        <v>-1.0</v>
      </c>
      <c r="D18" s="1" t="s">
        <v>230</v>
      </c>
      <c r="E18" s="1">
        <v>3.0</v>
      </c>
      <c r="F18" s="1">
        <v>1.0</v>
      </c>
      <c r="J18" s="1">
        <v>3.0</v>
      </c>
      <c r="K18" s="1">
        <v>4.0</v>
      </c>
      <c r="Q18" s="1">
        <v>1.0</v>
      </c>
      <c r="U18" s="1">
        <v>1.0</v>
      </c>
      <c r="X18" s="1">
        <v>1.0</v>
      </c>
      <c r="Y18" s="1">
        <v>1.0</v>
      </c>
    </row>
    <row r="19">
      <c r="A19" s="1" t="s">
        <v>180</v>
      </c>
      <c r="B19" s="1" t="s">
        <v>231</v>
      </c>
      <c r="C19" s="1">
        <v>-1.0</v>
      </c>
      <c r="D19" s="1" t="s">
        <v>51</v>
      </c>
      <c r="E19" s="1">
        <v>3.0</v>
      </c>
      <c r="G19" s="1">
        <v>3.0</v>
      </c>
      <c r="T19" s="1">
        <v>2.0</v>
      </c>
      <c r="Y19" s="1">
        <v>1.0</v>
      </c>
    </row>
    <row r="20">
      <c r="A20" s="1" t="s">
        <v>180</v>
      </c>
      <c r="B20" s="1" t="s">
        <v>212</v>
      </c>
      <c r="C20" s="1">
        <v>-1.0</v>
      </c>
      <c r="D20" s="1" t="s">
        <v>51</v>
      </c>
      <c r="E20" s="1">
        <v>1.0</v>
      </c>
      <c r="F20" s="1">
        <v>1.0</v>
      </c>
      <c r="G20" s="1">
        <v>1.0</v>
      </c>
      <c r="J20" s="1">
        <v>2.0</v>
      </c>
      <c r="X20" s="1">
        <v>2.0</v>
      </c>
      <c r="Y20" s="1">
        <v>1.0</v>
      </c>
    </row>
    <row r="21">
      <c r="A21" s="1" t="s">
        <v>180</v>
      </c>
      <c r="B21" s="1" t="s">
        <v>233</v>
      </c>
      <c r="C21" s="1">
        <v>-2.0</v>
      </c>
      <c r="D21" s="1" t="s">
        <v>235</v>
      </c>
      <c r="E21" s="1">
        <v>2.0</v>
      </c>
      <c r="G21" s="1">
        <v>2.0</v>
      </c>
      <c r="X21" s="1">
        <v>3.0</v>
      </c>
    </row>
    <row r="24">
      <c r="U24" s="1" t="s">
        <v>237</v>
      </c>
      <c r="V24" s="1" t="s">
        <v>238</v>
      </c>
      <c r="X24" s="1" t="s">
        <v>239</v>
      </c>
      <c r="Y24" s="1" t="s">
        <v>240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8.0"/>
    <col customWidth="1" min="6" max="6" width="18.57"/>
    <col customWidth="1" min="7" max="7" width="23.14"/>
    <col customWidth="1" min="9" max="9" width="19.57"/>
    <col customWidth="1" min="10" max="10" width="18.14"/>
    <col customWidth="1" min="12" max="12" width="24.29"/>
    <col customWidth="1" min="19" max="19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25</v>
      </c>
      <c r="S1" s="1" t="s">
        <v>21</v>
      </c>
    </row>
    <row r="2">
      <c r="A2" s="1" t="s">
        <v>241</v>
      </c>
      <c r="B2" s="1" t="s">
        <v>242</v>
      </c>
      <c r="D2" s="1">
        <v>30000.0</v>
      </c>
      <c r="J2" s="1" t="s">
        <v>243</v>
      </c>
    </row>
    <row r="3">
      <c r="A3" s="1" t="s">
        <v>241</v>
      </c>
      <c r="B3" s="1" t="s">
        <v>244</v>
      </c>
      <c r="C3" s="1" t="s">
        <v>35</v>
      </c>
      <c r="D3" s="1">
        <v>15000.0</v>
      </c>
      <c r="I3" s="1" t="s">
        <v>245</v>
      </c>
      <c r="K3" s="1" t="s">
        <v>246</v>
      </c>
      <c r="L3" s="1" t="s">
        <v>247</v>
      </c>
      <c r="M3" s="1" t="s">
        <v>245</v>
      </c>
    </row>
    <row r="4">
      <c r="A4" s="1" t="s">
        <v>241</v>
      </c>
      <c r="B4" s="1" t="s">
        <v>248</v>
      </c>
      <c r="C4" s="1" t="s">
        <v>78</v>
      </c>
      <c r="D4" s="1">
        <v>30000.0</v>
      </c>
      <c r="E4" s="1" t="s">
        <v>249</v>
      </c>
      <c r="F4" s="1"/>
      <c r="G4" s="1" t="s">
        <v>250</v>
      </c>
      <c r="J4" s="1" t="s">
        <v>251</v>
      </c>
      <c r="R4" s="1"/>
      <c r="S4" s="2" t="s">
        <v>252</v>
      </c>
    </row>
    <row r="5">
      <c r="A5" s="1" t="s">
        <v>241</v>
      </c>
      <c r="B5" s="1" t="s">
        <v>253</v>
      </c>
      <c r="C5" s="1" t="s">
        <v>35</v>
      </c>
      <c r="D5" s="1">
        <v>15000.0</v>
      </c>
      <c r="E5" s="1" t="s">
        <v>254</v>
      </c>
      <c r="J5" s="1" t="s">
        <v>255</v>
      </c>
      <c r="S5" s="1" t="s">
        <v>256</v>
      </c>
    </row>
    <row r="6">
      <c r="A6" s="1" t="s">
        <v>241</v>
      </c>
      <c r="B6" s="1" t="s">
        <v>257</v>
      </c>
      <c r="C6" s="1" t="s">
        <v>78</v>
      </c>
      <c r="D6" s="1">
        <v>20000.0</v>
      </c>
      <c r="E6" s="3">
        <v>0.1</v>
      </c>
      <c r="F6" s="1"/>
      <c r="G6" s="3">
        <v>0.05</v>
      </c>
      <c r="H6" s="3">
        <v>0.05</v>
      </c>
      <c r="I6" s="3">
        <v>0.07</v>
      </c>
      <c r="J6" s="3">
        <v>0.07</v>
      </c>
      <c r="M6" s="3">
        <v>0.03</v>
      </c>
      <c r="N6" s="3">
        <v>0.03</v>
      </c>
      <c r="Q6" s="3">
        <v>0.03</v>
      </c>
      <c r="S6" s="1" t="s">
        <v>258</v>
      </c>
    </row>
    <row r="7">
      <c r="A7" s="1" t="s">
        <v>241</v>
      </c>
      <c r="B7" s="1" t="s">
        <v>259</v>
      </c>
      <c r="C7" s="1" t="s">
        <v>72</v>
      </c>
      <c r="D7" s="1">
        <v>12000.0</v>
      </c>
      <c r="E7" s="1" t="s">
        <v>260</v>
      </c>
      <c r="J7" s="1" t="s">
        <v>261</v>
      </c>
      <c r="L7" s="1" t="s">
        <v>262</v>
      </c>
    </row>
    <row r="8">
      <c r="A8" s="1" t="s">
        <v>241</v>
      </c>
      <c r="B8" s="1" t="s">
        <v>263</v>
      </c>
      <c r="C8" s="1" t="s">
        <v>35</v>
      </c>
      <c r="D8" s="1">
        <v>30000.0</v>
      </c>
      <c r="G8" s="1" t="s">
        <v>264</v>
      </c>
      <c r="N8" s="1" t="s">
        <v>265</v>
      </c>
      <c r="S8" s="1" t="s">
        <v>266</v>
      </c>
    </row>
    <row r="9">
      <c r="A9" s="1" t="s">
        <v>241</v>
      </c>
      <c r="B9" s="1" t="s">
        <v>267</v>
      </c>
      <c r="C9" s="1" t="s">
        <v>78</v>
      </c>
      <c r="D9" s="1">
        <v>35000.0</v>
      </c>
      <c r="G9" s="1"/>
      <c r="I9" s="1" t="s">
        <v>268</v>
      </c>
      <c r="M9" s="1" t="s">
        <v>269</v>
      </c>
    </row>
    <row r="10">
      <c r="A10" s="1" t="s">
        <v>241</v>
      </c>
      <c r="B10" s="1" t="s">
        <v>270</v>
      </c>
      <c r="C10" s="1" t="s">
        <v>35</v>
      </c>
      <c r="D10" s="1">
        <v>10000.0</v>
      </c>
      <c r="E10" s="1" t="s">
        <v>271</v>
      </c>
      <c r="G10" s="1" t="s">
        <v>272</v>
      </c>
      <c r="I10" s="1" t="s">
        <v>273</v>
      </c>
      <c r="J10" s="1" t="s">
        <v>274</v>
      </c>
      <c r="L10" s="1" t="s">
        <v>275</v>
      </c>
    </row>
    <row r="11">
      <c r="A11" s="1" t="s">
        <v>241</v>
      </c>
      <c r="B11" s="1" t="s">
        <v>276</v>
      </c>
      <c r="C11" s="1" t="s">
        <v>35</v>
      </c>
      <c r="D11" s="1">
        <v>15000.0</v>
      </c>
      <c r="E11" s="1"/>
      <c r="G11" s="1" t="s">
        <v>277</v>
      </c>
      <c r="J11" s="1" t="s">
        <v>55</v>
      </c>
      <c r="L11" s="1" t="s">
        <v>278</v>
      </c>
    </row>
    <row r="12">
      <c r="A12" s="1" t="s">
        <v>241</v>
      </c>
      <c r="B12" s="1" t="s">
        <v>279</v>
      </c>
      <c r="C12" s="1" t="s">
        <v>35</v>
      </c>
      <c r="D12" s="1">
        <v>17000.0</v>
      </c>
      <c r="E12" s="1" t="s">
        <v>280</v>
      </c>
      <c r="I12" s="1" t="s">
        <v>281</v>
      </c>
      <c r="J12" s="1" t="s">
        <v>282</v>
      </c>
      <c r="Q12" s="1" t="s">
        <v>283</v>
      </c>
    </row>
    <row r="13">
      <c r="A13" s="1" t="s">
        <v>241</v>
      </c>
      <c r="B13" s="1" t="s">
        <v>284</v>
      </c>
      <c r="C13" s="1" t="s">
        <v>78</v>
      </c>
      <c r="D13" s="1">
        <v>30000.0</v>
      </c>
      <c r="I13" s="1" t="s">
        <v>285</v>
      </c>
      <c r="P13" s="1" t="s">
        <v>286</v>
      </c>
      <c r="Q13" s="1" t="s">
        <v>287</v>
      </c>
      <c r="S13" s="1" t="s">
        <v>288</v>
      </c>
    </row>
    <row r="14">
      <c r="A14" s="1" t="s">
        <v>241</v>
      </c>
      <c r="B14" s="1" t="s">
        <v>289</v>
      </c>
      <c r="C14" s="1" t="s">
        <v>290</v>
      </c>
      <c r="D14" s="1">
        <v>10000.0</v>
      </c>
      <c r="M14" s="1" t="s">
        <v>291</v>
      </c>
    </row>
    <row r="15">
      <c r="A15" s="1" t="s">
        <v>241</v>
      </c>
      <c r="B15" s="1" t="s">
        <v>292</v>
      </c>
      <c r="C15" s="1" t="s">
        <v>35</v>
      </c>
      <c r="D15" s="1">
        <v>15000.0</v>
      </c>
      <c r="E15" s="1" t="s">
        <v>293</v>
      </c>
      <c r="K15" s="1" t="s">
        <v>294</v>
      </c>
      <c r="L15" s="1" t="s">
        <v>295</v>
      </c>
      <c r="S15" s="1" t="s">
        <v>296</v>
      </c>
    </row>
    <row r="16">
      <c r="A16" s="1" t="s">
        <v>241</v>
      </c>
      <c r="B16" s="1" t="s">
        <v>297</v>
      </c>
      <c r="C16" s="1" t="s">
        <v>35</v>
      </c>
      <c r="D16" s="1">
        <v>10000.0</v>
      </c>
      <c r="E16" s="1" t="s">
        <v>298</v>
      </c>
      <c r="J16" s="1" t="s">
        <v>299</v>
      </c>
      <c r="L16" s="1" t="s">
        <v>300</v>
      </c>
      <c r="S16" s="1" t="s">
        <v>301</v>
      </c>
    </row>
    <row r="17">
      <c r="A17" s="1" t="s">
        <v>241</v>
      </c>
      <c r="B17" s="1" t="s">
        <v>302</v>
      </c>
      <c r="C17" s="1" t="s">
        <v>78</v>
      </c>
      <c r="D17" s="1">
        <v>30000.0</v>
      </c>
      <c r="E17" s="1" t="s">
        <v>303</v>
      </c>
      <c r="G17" s="1" t="s">
        <v>304</v>
      </c>
      <c r="I17" s="7" t="s">
        <v>285</v>
      </c>
      <c r="L17" s="1" t="s">
        <v>305</v>
      </c>
    </row>
    <row r="18">
      <c r="A18" s="1" t="s">
        <v>241</v>
      </c>
      <c r="B18" s="1" t="s">
        <v>306</v>
      </c>
      <c r="C18" s="1" t="s">
        <v>72</v>
      </c>
      <c r="D18" s="1">
        <v>15000.0</v>
      </c>
      <c r="E18" s="1" t="s">
        <v>307</v>
      </c>
      <c r="G18" s="1" t="s">
        <v>308</v>
      </c>
      <c r="H18" s="1"/>
      <c r="L18" s="1" t="s">
        <v>309</v>
      </c>
    </row>
    <row r="19">
      <c r="A19" s="1" t="s">
        <v>241</v>
      </c>
      <c r="B19" s="1" t="s">
        <v>310</v>
      </c>
      <c r="C19" s="1" t="s">
        <v>311</v>
      </c>
      <c r="D19" s="1">
        <v>35000.0</v>
      </c>
      <c r="M19" s="1" t="s">
        <v>312</v>
      </c>
      <c r="N19" s="1" t="s">
        <v>313</v>
      </c>
    </row>
    <row r="20">
      <c r="A20" s="1" t="s">
        <v>241</v>
      </c>
      <c r="B20" s="1" t="s">
        <v>314</v>
      </c>
      <c r="C20" s="1" t="s">
        <v>35</v>
      </c>
      <c r="D20" s="1">
        <v>17000.0</v>
      </c>
      <c r="E20" s="1" t="s">
        <v>280</v>
      </c>
      <c r="I20" s="1" t="s">
        <v>315</v>
      </c>
      <c r="L20" s="1" t="s">
        <v>316</v>
      </c>
      <c r="Q20" s="1" t="s">
        <v>283</v>
      </c>
    </row>
    <row r="21">
      <c r="A21" s="1" t="s">
        <v>241</v>
      </c>
      <c r="B21" s="1" t="s">
        <v>317</v>
      </c>
      <c r="C21" s="1" t="s">
        <v>72</v>
      </c>
      <c r="D21" s="1">
        <v>15000.0</v>
      </c>
      <c r="I21" s="7" t="s">
        <v>318</v>
      </c>
      <c r="L21" s="1" t="s">
        <v>319</v>
      </c>
      <c r="P21" s="7" t="s">
        <v>320</v>
      </c>
      <c r="Q21" s="1" t="s">
        <v>321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25</v>
      </c>
      <c r="S1" s="1" t="s">
        <v>322</v>
      </c>
    </row>
    <row r="2">
      <c r="A2" s="1" t="s">
        <v>323</v>
      </c>
      <c r="B2" s="1" t="s">
        <v>324</v>
      </c>
      <c r="C2" s="1">
        <v>300000.0</v>
      </c>
      <c r="D2" s="1">
        <v>12000.0</v>
      </c>
      <c r="E2" s="1" t="s">
        <v>325</v>
      </c>
      <c r="I2" s="1" t="s">
        <v>326</v>
      </c>
      <c r="J2" s="1" t="s">
        <v>327</v>
      </c>
      <c r="L2" s="1" t="s">
        <v>328</v>
      </c>
      <c r="M2" s="1" t="s">
        <v>329</v>
      </c>
      <c r="R2" s="1"/>
      <c r="S2" s="7" t="s">
        <v>330</v>
      </c>
    </row>
    <row r="3">
      <c r="A3" s="1" t="s">
        <v>323</v>
      </c>
      <c r="B3" s="1" t="s">
        <v>331</v>
      </c>
      <c r="C3" s="1">
        <v>300000.0</v>
      </c>
      <c r="D3" s="1">
        <v>12000.0</v>
      </c>
      <c r="E3" s="1" t="s">
        <v>332</v>
      </c>
      <c r="G3" s="1" t="s">
        <v>333</v>
      </c>
      <c r="I3" s="1" t="s">
        <v>334</v>
      </c>
      <c r="J3" s="1" t="s">
        <v>335</v>
      </c>
      <c r="L3" s="1" t="s">
        <v>336</v>
      </c>
      <c r="M3" s="1" t="s">
        <v>329</v>
      </c>
      <c r="S3" s="1" t="s">
        <v>337</v>
      </c>
    </row>
    <row r="4">
      <c r="A4" s="1" t="s">
        <v>323</v>
      </c>
      <c r="B4" s="1" t="s">
        <v>338</v>
      </c>
      <c r="C4" s="1">
        <v>400000.0</v>
      </c>
      <c r="D4" s="1">
        <v>12000.0</v>
      </c>
      <c r="E4" s="1" t="s">
        <v>339</v>
      </c>
      <c r="G4" s="1" t="s">
        <v>340</v>
      </c>
      <c r="I4" s="1" t="s">
        <v>326</v>
      </c>
      <c r="J4" s="1" t="s">
        <v>327</v>
      </c>
      <c r="L4" s="1" t="s">
        <v>328</v>
      </c>
      <c r="M4" s="1" t="s">
        <v>329</v>
      </c>
      <c r="S4" s="7" t="s">
        <v>341</v>
      </c>
    </row>
    <row r="5">
      <c r="A5" s="1" t="s">
        <v>323</v>
      </c>
      <c r="B5" s="1" t="s">
        <v>342</v>
      </c>
      <c r="C5" s="1">
        <v>500000.0</v>
      </c>
      <c r="D5" s="1">
        <v>13000.0</v>
      </c>
      <c r="E5" s="1" t="s">
        <v>343</v>
      </c>
      <c r="G5" s="1" t="s">
        <v>344</v>
      </c>
      <c r="I5" s="1" t="s">
        <v>326</v>
      </c>
      <c r="J5" s="1" t="s">
        <v>345</v>
      </c>
      <c r="L5" s="1" t="s">
        <v>328</v>
      </c>
      <c r="M5" s="1" t="s">
        <v>329</v>
      </c>
      <c r="P5" s="1" t="s">
        <v>346</v>
      </c>
      <c r="Q5" s="1" t="s">
        <v>347</v>
      </c>
    </row>
    <row r="6">
      <c r="A6" s="1" t="s">
        <v>323</v>
      </c>
      <c r="B6" s="7" t="s">
        <v>348</v>
      </c>
      <c r="C6" s="1">
        <v>400000.0</v>
      </c>
      <c r="D6" s="1">
        <v>13000.0</v>
      </c>
      <c r="E6" s="1" t="s">
        <v>349</v>
      </c>
      <c r="G6" s="1" t="s">
        <v>344</v>
      </c>
      <c r="H6" s="1" t="s">
        <v>350</v>
      </c>
      <c r="I6" s="1" t="s">
        <v>351</v>
      </c>
      <c r="J6" s="1" t="s">
        <v>352</v>
      </c>
      <c r="L6" s="1" t="s">
        <v>328</v>
      </c>
      <c r="M6" s="1" t="s">
        <v>329</v>
      </c>
      <c r="P6" s="1" t="s">
        <v>353</v>
      </c>
    </row>
    <row r="7">
      <c r="A7" s="1" t="s">
        <v>323</v>
      </c>
      <c r="B7" s="1" t="s">
        <v>354</v>
      </c>
      <c r="C7" s="1">
        <v>400000.0</v>
      </c>
      <c r="D7" s="1">
        <v>23000.0</v>
      </c>
      <c r="E7" s="1" t="s">
        <v>355</v>
      </c>
      <c r="I7" s="1" t="s">
        <v>356</v>
      </c>
      <c r="J7" s="1" t="s">
        <v>327</v>
      </c>
      <c r="L7" s="1" t="s">
        <v>357</v>
      </c>
      <c r="M7" s="1" t="s">
        <v>358</v>
      </c>
      <c r="N7" s="1" t="s">
        <v>359</v>
      </c>
      <c r="S7" s="1" t="s">
        <v>360</v>
      </c>
    </row>
    <row r="8">
      <c r="A8" s="1" t="s">
        <v>323</v>
      </c>
      <c r="B8" s="1" t="s">
        <v>361</v>
      </c>
      <c r="C8" s="1">
        <v>300000.0</v>
      </c>
      <c r="D8" s="1">
        <v>10000.0</v>
      </c>
      <c r="E8" s="1" t="s">
        <v>362</v>
      </c>
      <c r="G8" s="1" t="s">
        <v>363</v>
      </c>
      <c r="I8" s="1" t="s">
        <v>364</v>
      </c>
      <c r="L8" s="1" t="s">
        <v>365</v>
      </c>
      <c r="M8" s="1" t="s">
        <v>366</v>
      </c>
      <c r="N8" s="1" t="s">
        <v>367</v>
      </c>
      <c r="R8" s="1" t="s">
        <v>368</v>
      </c>
    </row>
    <row r="9">
      <c r="A9" s="1" t="s">
        <v>323</v>
      </c>
      <c r="B9" s="1" t="s">
        <v>369</v>
      </c>
      <c r="C9" s="1">
        <v>400000.0</v>
      </c>
      <c r="D9" s="1">
        <v>23000.0</v>
      </c>
      <c r="E9" s="1" t="s">
        <v>325</v>
      </c>
      <c r="I9" s="1" t="s">
        <v>326</v>
      </c>
      <c r="J9" s="1" t="s">
        <v>327</v>
      </c>
      <c r="L9" s="1" t="s">
        <v>328</v>
      </c>
      <c r="M9" s="1" t="s">
        <v>370</v>
      </c>
      <c r="S9" s="1" t="s">
        <v>371</v>
      </c>
    </row>
    <row r="10">
      <c r="A10" s="1" t="s">
        <v>323</v>
      </c>
      <c r="B10" s="1" t="s">
        <v>372</v>
      </c>
      <c r="C10" s="1">
        <v>300000.0</v>
      </c>
      <c r="D10" s="1">
        <v>23000.0</v>
      </c>
      <c r="E10" s="1" t="s">
        <v>325</v>
      </c>
      <c r="I10" s="1" t="s">
        <v>326</v>
      </c>
      <c r="J10" s="1" t="s">
        <v>327</v>
      </c>
      <c r="L10" s="1" t="s">
        <v>328</v>
      </c>
      <c r="M10" s="1" t="s">
        <v>329</v>
      </c>
    </row>
    <row r="11">
      <c r="A11" s="1" t="s">
        <v>323</v>
      </c>
      <c r="E11" s="1" t="s">
        <v>325</v>
      </c>
      <c r="I11" s="1" t="s">
        <v>326</v>
      </c>
      <c r="J11" s="1" t="s">
        <v>327</v>
      </c>
      <c r="L11" s="1" t="s">
        <v>328</v>
      </c>
      <c r="M11" s="1" t="s">
        <v>329</v>
      </c>
    </row>
    <row r="12">
      <c r="A12" s="1" t="s">
        <v>323</v>
      </c>
      <c r="E12" s="1" t="s">
        <v>325</v>
      </c>
      <c r="I12" s="1" t="s">
        <v>326</v>
      </c>
      <c r="J12" s="1" t="s">
        <v>327</v>
      </c>
      <c r="L12" s="1" t="s">
        <v>328</v>
      </c>
      <c r="M12" s="1" t="s">
        <v>329</v>
      </c>
    </row>
    <row r="13">
      <c r="A13" s="1" t="s">
        <v>323</v>
      </c>
      <c r="E13" s="1" t="s">
        <v>325</v>
      </c>
      <c r="I13" s="1" t="s">
        <v>326</v>
      </c>
      <c r="J13" s="1" t="s">
        <v>327</v>
      </c>
      <c r="L13" s="1" t="s">
        <v>328</v>
      </c>
      <c r="M13" s="1" t="s">
        <v>329</v>
      </c>
    </row>
    <row r="14">
      <c r="A14" s="1" t="s">
        <v>323</v>
      </c>
      <c r="E14" s="1" t="s">
        <v>325</v>
      </c>
      <c r="I14" s="1" t="s">
        <v>326</v>
      </c>
      <c r="J14" s="1" t="s">
        <v>327</v>
      </c>
      <c r="L14" s="1" t="s">
        <v>328</v>
      </c>
      <c r="M14" s="1" t="s">
        <v>329</v>
      </c>
    </row>
    <row r="15">
      <c r="A15" s="1" t="s">
        <v>323</v>
      </c>
      <c r="E15" s="1" t="s">
        <v>325</v>
      </c>
      <c r="I15" s="1" t="s">
        <v>326</v>
      </c>
      <c r="J15" s="1" t="s">
        <v>327</v>
      </c>
      <c r="L15" s="1" t="s">
        <v>328</v>
      </c>
      <c r="M15" s="1" t="s">
        <v>329</v>
      </c>
    </row>
    <row r="16">
      <c r="A16" s="1" t="s">
        <v>323</v>
      </c>
      <c r="E16" s="1" t="s">
        <v>325</v>
      </c>
      <c r="I16" s="1" t="s">
        <v>326</v>
      </c>
      <c r="J16" s="1" t="s">
        <v>327</v>
      </c>
      <c r="L16" s="1" t="s">
        <v>328</v>
      </c>
      <c r="M16" s="1" t="s">
        <v>329</v>
      </c>
    </row>
    <row r="17">
      <c r="A17" s="1" t="s">
        <v>323</v>
      </c>
      <c r="E17" s="1" t="s">
        <v>325</v>
      </c>
      <c r="I17" s="1" t="s">
        <v>326</v>
      </c>
      <c r="J17" s="1" t="s">
        <v>327</v>
      </c>
      <c r="L17" s="1" t="s">
        <v>328</v>
      </c>
      <c r="M17" s="1" t="s">
        <v>329</v>
      </c>
    </row>
    <row r="18">
      <c r="A18" s="1" t="s">
        <v>323</v>
      </c>
      <c r="E18" s="1" t="s">
        <v>325</v>
      </c>
      <c r="I18" s="1" t="s">
        <v>326</v>
      </c>
      <c r="J18" s="1" t="s">
        <v>327</v>
      </c>
      <c r="L18" s="1" t="s">
        <v>328</v>
      </c>
      <c r="M18" s="1" t="s">
        <v>329</v>
      </c>
    </row>
    <row r="19">
      <c r="A19" s="1" t="s">
        <v>323</v>
      </c>
      <c r="E19" s="1" t="s">
        <v>325</v>
      </c>
      <c r="I19" s="1" t="s">
        <v>326</v>
      </c>
      <c r="J19" s="1" t="s">
        <v>327</v>
      </c>
      <c r="L19" s="1" t="s">
        <v>328</v>
      </c>
      <c r="M19" s="1" t="s">
        <v>329</v>
      </c>
    </row>
    <row r="20">
      <c r="A20" s="1" t="s">
        <v>323</v>
      </c>
      <c r="E20" s="1" t="s">
        <v>325</v>
      </c>
      <c r="I20" s="1" t="s">
        <v>326</v>
      </c>
      <c r="J20" s="1" t="s">
        <v>327</v>
      </c>
      <c r="L20" s="1" t="s">
        <v>328</v>
      </c>
      <c r="M20" s="1" t="s">
        <v>329</v>
      </c>
    </row>
    <row r="21">
      <c r="A21" s="1" t="s">
        <v>323</v>
      </c>
      <c r="E21" s="1" t="s">
        <v>325</v>
      </c>
      <c r="I21" s="1" t="s">
        <v>326</v>
      </c>
      <c r="J21" s="1" t="s">
        <v>327</v>
      </c>
      <c r="L21" s="1" t="s">
        <v>328</v>
      </c>
      <c r="M21" s="1" t="s">
        <v>329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25</v>
      </c>
    </row>
  </sheetData>
  <drawing r:id="rId1"/>
</worksheet>
</file>