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_Projects\Training Courses\CLS\Courses\رواد مصر الرقمية\Data Analyst Specialist\Week 5\Lec 09\"/>
    </mc:Choice>
  </mc:AlternateContent>
  <xr:revisionPtr revIDLastSave="0" documentId="13_ncr:1_{E63BFF9C-D411-45D1-8172-12072B9B817A}" xr6:coauthVersionLast="47" xr6:coauthVersionMax="47" xr10:uidLastSave="{00000000-0000-0000-0000-000000000000}"/>
  <bookViews>
    <workbookView xWindow="-108" yWindow="-108" windowWidth="23256" windowHeight="13176" tabRatio="602" xr2:uid="{0F6F0D77-940A-4C68-B4EF-A18411435600}"/>
  </bookViews>
  <sheets>
    <sheet name="Data Pr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  <c r="T26" i="1"/>
  <c r="N2" i="1"/>
  <c r="I2" i="1"/>
  <c r="J2" i="1"/>
  <c r="H2" i="1"/>
  <c r="G2" i="1"/>
  <c r="L2" i="1"/>
  <c r="K2" i="1"/>
</calcChain>
</file>

<file path=xl/sharedStrings.xml><?xml version="1.0" encoding="utf-8"?>
<sst xmlns="http://schemas.openxmlformats.org/spreadsheetml/2006/main" count="646" uniqueCount="362">
  <si>
    <t>id</t>
  </si>
  <si>
    <t>name</t>
  </si>
  <si>
    <t>created_at</t>
  </si>
  <si>
    <t>launched_at</t>
  </si>
  <si>
    <t>deadline</t>
  </si>
  <si>
    <t>currency</t>
  </si>
  <si>
    <t>static_usd_rate</t>
  </si>
  <si>
    <t>pledged</t>
  </si>
  <si>
    <t>city</t>
  </si>
  <si>
    <t>state</t>
  </si>
  <si>
    <t>source_url</t>
  </si>
  <si>
    <t xml:space="preserve"> 952844010  </t>
  </si>
  <si>
    <t>Hydrate Edge | Hydration Monitoring Wearable (Canceled)</t>
  </si>
  <si>
    <t>UT,"type"</t>
  </si>
  <si>
    <t>https://www.kickstarter.com/discover/categories/technology/wearables</t>
  </si>
  <si>
    <t xml:space="preserve"> 1299500496  </t>
  </si>
  <si>
    <t>Flyfit - Smart Ankle Tracker For Fitness, Cycling &amp; Swimming</t>
  </si>
  <si>
    <t>CA,"type"</t>
  </si>
  <si>
    <t xml:space="preserve"> 1613449735  </t>
  </si>
  <si>
    <t>KOR-FX Gaming Vest: 4DFX Haptic Feedback System</t>
  </si>
  <si>
    <t>MA,"type"</t>
  </si>
  <si>
    <t xml:space="preserve"> 273890115  </t>
  </si>
  <si>
    <t>ProfileMyRun:  Run the Right Way, Run the Natural Way</t>
  </si>
  <si>
    <t xml:space="preserve"> 353045033  </t>
  </si>
  <si>
    <t>365 DAZE - Apple Watch minimal wallpapers</t>
  </si>
  <si>
    <t>ON,"type"</t>
  </si>
  <si>
    <t xml:space="preserve"> 159764729  </t>
  </si>
  <si>
    <t>KYMIRA Sport: The Most Advanced Reactive Sports Apparel</t>
  </si>
  <si>
    <t>England,"type"</t>
  </si>
  <si>
    <t xml:space="preserve"> 906749645  </t>
  </si>
  <si>
    <t>UV Anti-Cancer Melanoma Skin Protection James Prattas Co</t>
  </si>
  <si>
    <t>HI,"type"</t>
  </si>
  <si>
    <t xml:space="preserve"> 661560435  </t>
  </si>
  <si>
    <t>DAZLN: NFC Nails that Light Up Holiday Parties!</t>
  </si>
  <si>
    <t>Hong Kong Island,"type"</t>
  </si>
  <si>
    <t xml:space="preserve"> 439377345  </t>
  </si>
  <si>
    <t>Vivir Wearable Technology - Heated Fitness Apparel</t>
  </si>
  <si>
    <t xml:space="preserve"> 1253217418  </t>
  </si>
  <si>
    <t>jmpLite - The first human powered safety light for runners</t>
  </si>
  <si>
    <t>AZ,"type"</t>
  </si>
  <si>
    <t xml:space="preserve"> 375787146  </t>
  </si>
  <si>
    <t>3D My Kicks - 3dmykicks.com</t>
  </si>
  <si>
    <t>LA,"type"</t>
  </si>
  <si>
    <t xml:space="preserve"> 946017695  </t>
  </si>
  <si>
    <t>Sole Spa, pedicure while you walk!!! (Canceled)</t>
  </si>
  <si>
    <t>CT,"type"</t>
  </si>
  <si>
    <t xml:space="preserve"> 1320781728  </t>
  </si>
  <si>
    <t>iPhanny</t>
  </si>
  <si>
    <t>IN,"type"</t>
  </si>
  <si>
    <t xml:space="preserve"> 1950299864  </t>
  </si>
  <si>
    <t>Fineck: The World‚Äôs First Wearable Device For Your Neck</t>
  </si>
  <si>
    <t>Beijing,"type"</t>
  </si>
  <si>
    <t xml:space="preserve"> 431595117  </t>
  </si>
  <si>
    <t>CHIPS¬Æ - Universal Bluetooth Wireless All-In-One Headphones</t>
  </si>
  <si>
    <t xml:space="preserve"> 1982588641  </t>
  </si>
  <si>
    <t>Stompz - The World of Virtual Reality at Your Feet</t>
  </si>
  <si>
    <t xml:space="preserve"> 411145464  </t>
  </si>
  <si>
    <t>Oceans Project: Bringing the Ocean Alive for Kids Worldwide</t>
  </si>
  <si>
    <t xml:space="preserve"> 1225530140  </t>
  </si>
  <si>
    <t>Phone Silks - The best way to carry your smart phone!</t>
  </si>
  <si>
    <t>SC,"type"</t>
  </si>
  <si>
    <t xml:space="preserve"> 1067163623  </t>
  </si>
  <si>
    <t>Coros LIVE, E-Paper Smartwatch, up to 6 Weeks Battery Life</t>
  </si>
  <si>
    <t xml:space="preserve"> 1641118074  </t>
  </si>
  <si>
    <t>weActiv - Connect. Share. Compare!</t>
  </si>
  <si>
    <t xml:space="preserve"> 471706273  </t>
  </si>
  <si>
    <t>Solofy Envy: A Solar Powered Backpack Without Compromise</t>
  </si>
  <si>
    <t xml:space="preserve"> 636724187  </t>
  </si>
  <si>
    <t>Ghost Shield Photochromic Technology (Canceled)</t>
  </si>
  <si>
    <t>TX,"type"</t>
  </si>
  <si>
    <t xml:space="preserve"> 1060254874  </t>
  </si>
  <si>
    <t>Torero's - CROSS Grabado Tech+ Smart Wallet (Canceled)</t>
  </si>
  <si>
    <t xml:space="preserve"> 1247618735  </t>
  </si>
  <si>
    <t>Global Outreach Program to Prevent Malaria</t>
  </si>
  <si>
    <t>AL,"type"</t>
  </si>
  <si>
    <t xml:space="preserve"> 1545080113  </t>
  </si>
  <si>
    <t>PASSFORT - Your digital life, secure!</t>
  </si>
  <si>
    <t>NY,"type"</t>
  </si>
  <si>
    <t xml:space="preserve"> 1479851539  </t>
  </si>
  <si>
    <t>SelfiePICTEE</t>
  </si>
  <si>
    <t xml:space="preserve"> 180001754  </t>
  </si>
  <si>
    <t>DunŒªmis BackPack</t>
  </si>
  <si>
    <t>Distrito Especial,"type"</t>
  </si>
  <si>
    <t xml:space="preserve"> 985845203  </t>
  </si>
  <si>
    <t>IT'S WAY BEYOND ANY HOT OR COLD THERAPY PACK</t>
  </si>
  <si>
    <t>CO,"type"</t>
  </si>
  <si>
    <t xml:space="preserve"> 1543097050  </t>
  </si>
  <si>
    <t>szimple, an intelligent all-in-one media center (Suspended)</t>
  </si>
  <si>
    <t>Valencia,"type"</t>
  </si>
  <si>
    <t xml:space="preserve"> 1426576520  </t>
  </si>
  <si>
    <t>Jewelbots: Friendship Bracelets That Teach Girls To Code</t>
  </si>
  <si>
    <t xml:space="preserve"> 537175035  </t>
  </si>
  <si>
    <t>OURA ring. Improve sleep. Perform better.</t>
  </si>
  <si>
    <t xml:space="preserve"> 872998230  </t>
  </si>
  <si>
    <t>Vivi di Cuore - Heart Rate Watch</t>
  </si>
  <si>
    <t>Sicily,"type"</t>
  </si>
  <si>
    <t xml:space="preserve"> 1772675078  </t>
  </si>
  <si>
    <t>LIVV Headphones</t>
  </si>
  <si>
    <t xml:space="preserve"> 2134528960  </t>
  </si>
  <si>
    <t>World`s first natural heat generating gloves and insoles</t>
  </si>
  <si>
    <t xml:space="preserve"> 1402626429  </t>
  </si>
  <si>
    <t>LIFT, A Exosuit</t>
  </si>
  <si>
    <t xml:space="preserve"> 1543028397  </t>
  </si>
  <si>
    <t>CrossHelmet - the smart motorcycle helmet</t>
  </si>
  <si>
    <t>Tokyo Prefecture,"type"</t>
  </si>
  <si>
    <t xml:space="preserve"> 863208642  </t>
  </si>
  <si>
    <t>Intrvl Band: The Wearable Personal Trainer (Canceled)</t>
  </si>
  <si>
    <t xml:space="preserve"> 1386711117  </t>
  </si>
  <si>
    <t>The World's First Heated Down Jacket w/ 6X Mobile Charging</t>
  </si>
  <si>
    <t xml:space="preserve"> 352676893  </t>
  </si>
  <si>
    <t>Headlight helmet</t>
  </si>
  <si>
    <t xml:space="preserve"> 1766765689  </t>
  </si>
  <si>
    <t>Project EXOSUS - An exoskeleton for the future.</t>
  </si>
  <si>
    <t xml:space="preserve"> 1436400002  </t>
  </si>
  <si>
    <t>Triple Sensory Headset</t>
  </si>
  <si>
    <t xml:space="preserve"> 1626994670  </t>
  </si>
  <si>
    <t>WristReaders:  The World's First + Only Wrappable Eyewear</t>
  </si>
  <si>
    <t>WA,"type"</t>
  </si>
  <si>
    <t xml:space="preserve"> 1707641874  </t>
  </si>
  <si>
    <t>Better Beanie</t>
  </si>
  <si>
    <t xml:space="preserve"> 223075211  </t>
  </si>
  <si>
    <t>Remidi: First Wearable Instrument to Record, Play &amp; Perform</t>
  </si>
  <si>
    <t xml:space="preserve"> 668060039  </t>
  </si>
  <si>
    <t>Stereocap a new way to wear headphones</t>
  </si>
  <si>
    <t>Ile-de-France,"type"</t>
  </si>
  <si>
    <t xml:space="preserve"> 463753115  </t>
  </si>
  <si>
    <t>Fashionable SmartWatch &amp; Fitness, Android &amp; IOS</t>
  </si>
  <si>
    <t>FL,"type"</t>
  </si>
  <si>
    <t xml:space="preserve"> 1797392182  </t>
  </si>
  <si>
    <t>TheVDOCK V-GRIPS: Cell Phone BODY GRIPS - Phone Apparel WOW!</t>
  </si>
  <si>
    <t>NC,"type"</t>
  </si>
  <si>
    <t xml:space="preserve"> 560453949  </t>
  </si>
  <si>
    <t>NanoDri Sweat-blocking Shirts from Japan.</t>
  </si>
  <si>
    <t xml:space="preserve"> 679726492  </t>
  </si>
  <si>
    <t>VR Lens Lab - Prescription Lenses for Virtual Reality HMDs</t>
  </si>
  <si>
    <t>Baden-Wurttemberg,"type"</t>
  </si>
  <si>
    <t xml:space="preserve"> 1283932397  </t>
  </si>
  <si>
    <t>INTRVL BAND: 20 Minute Life-Changing Workouts</t>
  </si>
  <si>
    <t xml:space="preserve"> 1906655112  </t>
  </si>
  <si>
    <t>LifeFX: The premier Wearable Wellness Coach/Fitness Tracker.</t>
  </si>
  <si>
    <t xml:space="preserve"> 1191706416  </t>
  </si>
  <si>
    <t>ROZEBUDS‚Ñ¢ - Wireless Earphones with a Fashion Twist</t>
  </si>
  <si>
    <t xml:space="preserve"> 898182194  </t>
  </si>
  <si>
    <t>Automated CANE for the blind</t>
  </si>
  <si>
    <t>Madrid,"type"</t>
  </si>
  <si>
    <t xml:space="preserve"> 791911668  </t>
  </si>
  <si>
    <t>Seaver - The first connected equipment for horses</t>
  </si>
  <si>
    <t xml:space="preserve"> 1981294931  </t>
  </si>
  <si>
    <t>C'est pour toi</t>
  </si>
  <si>
    <t>Pays de la Loire,"type"</t>
  </si>
  <si>
    <t xml:space="preserve"> 1659350880  </t>
  </si>
  <si>
    <t>The Customizable Smart Band that Lights Up Your Night</t>
  </si>
  <si>
    <t xml:space="preserve"> 430176905  </t>
  </si>
  <si>
    <t>Silky soft heart rate monitor</t>
  </si>
  <si>
    <t xml:space="preserve"> 2026307233  </t>
  </si>
  <si>
    <t>EverDry socks: THE All-terrain Waterproof sock</t>
  </si>
  <si>
    <t xml:space="preserve"> 161920117  </t>
  </si>
  <si>
    <t>The Fastest LCD-tint changing Sunglasses; CTRL XC</t>
  </si>
  <si>
    <t>OH,"type"</t>
  </si>
  <si>
    <t xml:space="preserve"> 1115950125  </t>
  </si>
  <si>
    <t>WELT : The Smart Belt for Fashion &amp; Health</t>
  </si>
  <si>
    <t xml:space="preserve"> 83867841  </t>
  </si>
  <si>
    <t>JellyBeanZ - Wireless Stereo Earbuds with Phone Integration!</t>
  </si>
  <si>
    <t xml:space="preserve"> 579140079  </t>
  </si>
  <si>
    <t>Go Solar Gloves: Knocking Out Dead Phone Batteries</t>
  </si>
  <si>
    <t xml:space="preserve"> 361230638  </t>
  </si>
  <si>
    <t>LVL ‚Äì The First Wearable Hydration Monitor</t>
  </si>
  <si>
    <t xml:space="preserve"> 1892013298  </t>
  </si>
  <si>
    <t>The First Fashionable GPS Smart Watch for Kids - POMO Waffle</t>
  </si>
  <si>
    <t>Central Singapore,"type"</t>
  </si>
  <si>
    <t xml:space="preserve"> 1665995686  </t>
  </si>
  <si>
    <t>The Wave!</t>
  </si>
  <si>
    <t xml:space="preserve"> 712049365  </t>
  </si>
  <si>
    <t>STAY WARM STAY CONNECTED JACKET</t>
  </si>
  <si>
    <t>MI,"type"</t>
  </si>
  <si>
    <t xml:space="preserve"> 1354607855  </t>
  </si>
  <si>
    <t>X-ACT Compression - Engineered to Outperform</t>
  </si>
  <si>
    <t>QC,"type"</t>
  </si>
  <si>
    <t xml:space="preserve"> 1282611588  </t>
  </si>
  <si>
    <t>Brilliant safety backpack</t>
  </si>
  <si>
    <t>Stockholm,"type"</t>
  </si>
  <si>
    <t xml:space="preserve"> 452775650  </t>
  </si>
  <si>
    <t>XL Band Leather for Apple Watch in Black/Brown and 38mm/42mm</t>
  </si>
  <si>
    <t xml:space="preserve"> 809200958  </t>
  </si>
  <si>
    <t>Wearable (Canceled)</t>
  </si>
  <si>
    <t xml:space="preserve"> 179565049  </t>
  </si>
  <si>
    <t>The Smartcoat with My Core Control Technology Inside</t>
  </si>
  <si>
    <t xml:space="preserve"> 2083388665  </t>
  </si>
  <si>
    <t>Sock that counts your steps</t>
  </si>
  <si>
    <t>BC,"type"</t>
  </si>
  <si>
    <t xml:space="preserve"> 908876807  </t>
  </si>
  <si>
    <t>CHRRB: Saving lives &amp; locating people</t>
  </si>
  <si>
    <t>South Holland,"type"</t>
  </si>
  <si>
    <t xml:space="preserve"> 624568186  </t>
  </si>
  <si>
    <t>Hagic-The only stylish smart watch lasting up to 15 days (Canceled)</t>
  </si>
  <si>
    <t xml:space="preserve"> 1855974537  </t>
  </si>
  <si>
    <t>Protect your health and travel in style..</t>
  </si>
  <si>
    <t xml:space="preserve"> 1314100597  </t>
  </si>
  <si>
    <t>Smart Cambridge Mask: You &amp; Clean Air, Connected</t>
  </si>
  <si>
    <t xml:space="preserve"> 1500832192  </t>
  </si>
  <si>
    <t>SoulCase (Solar Case for IPhone)</t>
  </si>
  <si>
    <t>Distrito Federal,"type"</t>
  </si>
  <si>
    <t xml:space="preserve"> 1389138035  </t>
  </si>
  <si>
    <t>8sense - start caring about your back health (Canceled)</t>
  </si>
  <si>
    <t>Bavaria,"type"</t>
  </si>
  <si>
    <t xml:space="preserve"> 2137418131  </t>
  </si>
  <si>
    <t>Tadpole - Safety wristband worn by children of all ages (Canceled)</t>
  </si>
  <si>
    <t xml:space="preserve"> 1252995380  </t>
  </si>
  <si>
    <t>Taamz Band: Tame Your Appetite &amp; Alleviate Back Pain (Canceled)</t>
  </si>
  <si>
    <t xml:space="preserve"> 1899175768  </t>
  </si>
  <si>
    <t>A wearable sports light to make any cycle jersey illuminate! (Canceled)</t>
  </si>
  <si>
    <t xml:space="preserve"> 980288346  </t>
  </si>
  <si>
    <t>Coolaid Animal Cooling and Recovery</t>
  </si>
  <si>
    <t xml:space="preserve"> 1845530720  </t>
  </si>
  <si>
    <t>AR for Everyone Augmented/Mixed/Virtual Reality Headset</t>
  </si>
  <si>
    <t xml:space="preserve"> 975760822  </t>
  </si>
  <si>
    <t>STAPPONE - Track, Identify, And Fix Your Posture</t>
  </si>
  <si>
    <t>Lower Austria,"type"</t>
  </si>
  <si>
    <t xml:space="preserve"> 143712803  </t>
  </si>
  <si>
    <t>In-store Retail Shopping using Smartwatch, Phone or Camera</t>
  </si>
  <si>
    <t xml:space="preserve"> 942154650  </t>
  </si>
  <si>
    <t>LIVION</t>
  </si>
  <si>
    <t>Veracruz-Llave,"type"</t>
  </si>
  <si>
    <t xml:space="preserve"> 2095534394  </t>
  </si>
  <si>
    <t>Ekinox One - EMS Suit for horses</t>
  </si>
  <si>
    <t>Catalonia,"type"</t>
  </si>
  <si>
    <t xml:space="preserve"> 157946672  </t>
  </si>
  <si>
    <t>Stop the Traffic</t>
  </si>
  <si>
    <t xml:space="preserve"> 1607978064  </t>
  </si>
  <si>
    <t>Kisen Chest Plate</t>
  </si>
  <si>
    <t xml:space="preserve"> 786352460  </t>
  </si>
  <si>
    <t>EDDY ‚Äì the World‚Äôs unique chiral fitness bottles.</t>
  </si>
  <si>
    <t>Olomouc Region,"type"</t>
  </si>
  <si>
    <t xml:space="preserve"> 47413364  </t>
  </si>
  <si>
    <t>ZaanU Headphones- The world's first luxury earbud enhancers</t>
  </si>
  <si>
    <t>DC,"type"</t>
  </si>
  <si>
    <t xml:space="preserve"> 1188164720  </t>
  </si>
  <si>
    <t>AirPod catcher and a magnetic case for Apple ear buds (Canceled)</t>
  </si>
  <si>
    <t xml:space="preserve"> 307553844  </t>
  </si>
  <si>
    <t>Anti-pollution Wearable Air Filter (Relaunch)</t>
  </si>
  <si>
    <t xml:space="preserve"> 1216907341  </t>
  </si>
  <si>
    <t>JUST COOL - A Wearable Mist Cooling Device</t>
  </si>
  <si>
    <t>Saitama Prefecture,"type"</t>
  </si>
  <si>
    <t xml:space="preserve"> 201347840  </t>
  </si>
  <si>
    <t>Accessible Health Management Technology</t>
  </si>
  <si>
    <t xml:space="preserve"> 2107188830  </t>
  </si>
  <si>
    <t>Kinetic belt for smartphones</t>
  </si>
  <si>
    <t>Berlin,"type"</t>
  </si>
  <si>
    <t xml:space="preserve"> 804136448  </t>
  </si>
  <si>
    <t>The Smart Bracelet - Perfect Christmas Gift</t>
  </si>
  <si>
    <t>AB,"type"</t>
  </si>
  <si>
    <t xml:space="preserve"> 661671947  </t>
  </si>
  <si>
    <t>WoodOX Sling: The Ultimate Firewood Carrier</t>
  </si>
  <si>
    <t>VT,"type"</t>
  </si>
  <si>
    <t xml:space="preserve"> 1648668730  </t>
  </si>
  <si>
    <t>LUXTURE: Elegant, Connected Watch That Notifies with Lights</t>
  </si>
  <si>
    <t xml:space="preserve"> 1186044901  </t>
  </si>
  <si>
    <t>Get‚Ñ¢: Fingerprint authentication, payments and voice control</t>
  </si>
  <si>
    <t>Lombardy,"type"</t>
  </si>
  <si>
    <t xml:space="preserve"> 351656880  </t>
  </si>
  <si>
    <t>NXT: Titanium &amp; Gold Battery-Free Connected NFC Crypto Rings</t>
  </si>
  <si>
    <t xml:space="preserve"> 1071219465  </t>
  </si>
  <si>
    <t>The ONYX Project: Connecting Sports and Technology</t>
  </si>
  <si>
    <t xml:space="preserve"> 348622365  </t>
  </si>
  <si>
    <t>Glowbands: Wearable Headband Technology</t>
  </si>
  <si>
    <t>IL,"type"</t>
  </si>
  <si>
    <t>new id</t>
  </si>
  <si>
    <t>Same Date</t>
  </si>
  <si>
    <t>creation - month</t>
  </si>
  <si>
    <t>launch year</t>
  </si>
  <si>
    <t>duration in month</t>
  </si>
  <si>
    <t>duration in years</t>
  </si>
  <si>
    <t>usd</t>
  </si>
  <si>
    <t>cad</t>
  </si>
  <si>
    <t>gbp</t>
  </si>
  <si>
    <t>eur</t>
  </si>
  <si>
    <t>sek</t>
  </si>
  <si>
    <t>mxn</t>
  </si>
  <si>
    <t>jpy</t>
  </si>
  <si>
    <t>hkd</t>
  </si>
  <si>
    <t>usd_rate_rounded</t>
  </si>
  <si>
    <t>pledged-truncated</t>
  </si>
  <si>
    <t>salt lake city</t>
  </si>
  <si>
    <t>san francisco</t>
  </si>
  <si>
    <t>cambridge</t>
  </si>
  <si>
    <t>palo alto</t>
  </si>
  <si>
    <t>toronto</t>
  </si>
  <si>
    <t>reading</t>
  </si>
  <si>
    <t>captain cook</t>
  </si>
  <si>
    <t>hong kong</t>
  </si>
  <si>
    <t>san diego</t>
  </si>
  <si>
    <t>phoenix</t>
  </si>
  <si>
    <t>new orleans</t>
  </si>
  <si>
    <t>wallingford</t>
  </si>
  <si>
    <t>indianapolis</t>
  </si>
  <si>
    <t>beijing</t>
  </si>
  <si>
    <t>los angeles</t>
  </si>
  <si>
    <t>sacramento</t>
  </si>
  <si>
    <t>kendal</t>
  </si>
  <si>
    <t>aiken</t>
  </si>
  <si>
    <t>san mateo</t>
  </si>
  <si>
    <t>northampton</t>
  </si>
  <si>
    <t>london</t>
  </si>
  <si>
    <t>san antonio</t>
  </si>
  <si>
    <t>ottawa</t>
  </si>
  <si>
    <t>west decatur</t>
  </si>
  <si>
    <t>new york</t>
  </si>
  <si>
    <t>bogota</t>
  </si>
  <si>
    <t>boulder</t>
  </si>
  <si>
    <t>valencia</t>
  </si>
  <si>
    <t>siracusa</t>
  </si>
  <si>
    <t>dallas</t>
  </si>
  <si>
    <t>manchester</t>
  </si>
  <si>
    <t>fitchburg</t>
  </si>
  <si>
    <t>tokyo</t>
  </si>
  <si>
    <t>provo</t>
  </si>
  <si>
    <t>mississauga</t>
  </si>
  <si>
    <t>houston</t>
  </si>
  <si>
    <t>seattle</t>
  </si>
  <si>
    <t>santa monica</t>
  </si>
  <si>
    <t>austin</t>
  </si>
  <si>
    <t>paris</t>
  </si>
  <si>
    <t>miami</t>
  </si>
  <si>
    <t>gastonia</t>
  </si>
  <si>
    <t>stuttgart</t>
  </si>
  <si>
    <t>espa√±a</t>
  </si>
  <si>
    <t>le mans</t>
  </si>
  <si>
    <t>brooklyn</t>
  </si>
  <si>
    <t>bournemouth</t>
  </si>
  <si>
    <t>kent</t>
  </si>
  <si>
    <t>mckinney</t>
  </si>
  <si>
    <t>lehi</t>
  </si>
  <si>
    <t>singapore</t>
  </si>
  <si>
    <t>denver</t>
  </si>
  <si>
    <t>detroit</t>
  </si>
  <si>
    <t>montreal</t>
  </si>
  <si>
    <t>stockholm</t>
  </si>
  <si>
    <t>vancouver</t>
  </si>
  <si>
    <t>rotterdam</t>
  </si>
  <si>
    <t>honolulu</t>
  </si>
  <si>
    <t>mexico city</t>
  </si>
  <si>
    <t>munich</t>
  </si>
  <si>
    <t>birmingham</t>
  </si>
  <si>
    <t>wickenburg</t>
  </si>
  <si>
    <t>sulz</t>
  </si>
  <si>
    <t>veracruz</t>
  </si>
  <si>
    <t>barcelona</t>
  </si>
  <si>
    <t>olomouc</t>
  </si>
  <si>
    <t>washington</t>
  </si>
  <si>
    <t>ponchatoula</t>
  </si>
  <si>
    <t>saitama-shi</t>
  </si>
  <si>
    <t>berlin</t>
  </si>
  <si>
    <t>calgary</t>
  </si>
  <si>
    <t>burlington</t>
  </si>
  <si>
    <t>milan</t>
  </si>
  <si>
    <t>chicago</t>
  </si>
  <si>
    <t>city_corrected</t>
  </si>
  <si>
    <t>state_corrected</t>
  </si>
  <si>
    <t>source_url_cleaned</t>
  </si>
  <si>
    <t>web_site_url</t>
  </si>
  <si>
    <t>category</t>
  </si>
  <si>
    <t>Length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</si>
</sst>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028D2C-F30B-4222-AF88-841C2ADE24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321C-C126-4F17-BDA2-590681D9BA0C}">
  <dimension ref="A1:AB104"/>
  <sheetViews>
    <sheetView tabSelected="1" workbookViewId="0">
      <selection activeCell="A2" sqref="A2"/>
    </sheetView>
  </sheetViews>
  <sheetFormatPr defaultColWidth="11.77734375" defaultRowHeight="14.4"/>
  <cols>
    <col min="1" max="1" width="13.5546875" style="4" bestFit="1" customWidth="1"/>
    <col min="2" max="2" width="13.5546875" customWidth="1"/>
    <col min="3" max="3" width="62.5546875" bestFit="1" customWidth="1"/>
    <col min="4" max="4" width="15.77734375" bestFit="1" customWidth="1"/>
    <col min="8" max="8" width="15.44140625" bestFit="1" customWidth="1"/>
    <col min="9" max="9" width="17.77734375" bestFit="1" customWidth="1"/>
    <col min="10" max="10" width="15.44140625" customWidth="1"/>
    <col min="11" max="11" width="20.33203125" bestFit="1" customWidth="1"/>
    <col min="12" max="12" width="20.33203125" customWidth="1"/>
    <col min="17" max="17" width="15.44140625" bestFit="1" customWidth="1"/>
    <col min="18" max="18" width="18.5546875" bestFit="1" customWidth="1"/>
    <col min="19" max="19" width="11.44140625" bestFit="1" customWidth="1"/>
    <col min="20" max="20" width="18.44140625" bestFit="1" customWidth="1"/>
    <col min="21" max="21" width="12.88671875" customWidth="1"/>
    <col min="22" max="22" width="14.21875" bestFit="1" customWidth="1"/>
    <col min="23" max="23" width="25.109375" bestFit="1" customWidth="1"/>
    <col min="24" max="24" width="25.109375" customWidth="1"/>
    <col min="25" max="25" width="65.109375" bestFit="1" customWidth="1"/>
    <col min="26" max="26" width="52.21875" bestFit="1" customWidth="1"/>
    <col min="27" max="27" width="41.5546875" bestFit="1" customWidth="1"/>
    <col min="28" max="28" width="17.5546875" bestFit="1" customWidth="1"/>
  </cols>
  <sheetData>
    <row r="1" spans="1:28" ht="15.6">
      <c r="A1" s="1" t="s">
        <v>0</v>
      </c>
      <c r="B1" s="2" t="s">
        <v>266</v>
      </c>
      <c r="C1" s="2" t="s">
        <v>1</v>
      </c>
      <c r="D1" s="2" t="s">
        <v>361</v>
      </c>
      <c r="E1" s="2" t="s">
        <v>2</v>
      </c>
      <c r="F1" s="2" t="s">
        <v>3</v>
      </c>
      <c r="G1" s="2" t="s">
        <v>267</v>
      </c>
      <c r="H1" s="2" t="s">
        <v>268</v>
      </c>
      <c r="I1" s="2" t="s">
        <v>268</v>
      </c>
      <c r="J1" s="2" t="s">
        <v>269</v>
      </c>
      <c r="K1" s="2" t="s">
        <v>270</v>
      </c>
      <c r="L1" s="2" t="s">
        <v>271</v>
      </c>
      <c r="M1" s="2" t="s">
        <v>4</v>
      </c>
      <c r="N1" s="2" t="s">
        <v>4</v>
      </c>
      <c r="O1" s="2" t="s">
        <v>5</v>
      </c>
      <c r="P1" s="2" t="s">
        <v>5</v>
      </c>
      <c r="Q1" s="2" t="s">
        <v>6</v>
      </c>
      <c r="R1" s="2" t="s">
        <v>280</v>
      </c>
      <c r="S1" s="2" t="s">
        <v>7</v>
      </c>
      <c r="T1" s="2" t="s">
        <v>281</v>
      </c>
      <c r="U1" s="2" t="s">
        <v>8</v>
      </c>
      <c r="V1" s="2" t="s">
        <v>356</v>
      </c>
      <c r="W1" s="2" t="s">
        <v>9</v>
      </c>
      <c r="X1" s="2" t="s">
        <v>357</v>
      </c>
      <c r="Y1" s="2" t="s">
        <v>10</v>
      </c>
      <c r="Z1" s="2" t="s">
        <v>358</v>
      </c>
      <c r="AA1" s="2" t="s">
        <v>359</v>
      </c>
      <c r="AB1" s="2" t="s">
        <v>360</v>
      </c>
    </row>
    <row r="2" spans="1:28" ht="15.6">
      <c r="A2" s="1" t="s">
        <v>11</v>
      </c>
      <c r="B2" s="2">
        <v>95284</v>
      </c>
      <c r="C2" s="2" t="s">
        <v>12</v>
      </c>
      <c r="D2" s="2">
        <f>LEN(C2)</f>
        <v>55</v>
      </c>
      <c r="E2" s="3">
        <v>41457</v>
      </c>
      <c r="F2" s="3">
        <v>42612</v>
      </c>
      <c r="G2" s="3" t="b">
        <f>EXACT(E2,F2)</f>
        <v>0</v>
      </c>
      <c r="H2" s="5">
        <f>MONTH(E2)</f>
        <v>7</v>
      </c>
      <c r="I2" s="2" t="str">
        <f>TEXT(E2, "MMM")</f>
        <v>Jul</v>
      </c>
      <c r="J2" s="5">
        <f>YEAR(E2)</f>
        <v>2013</v>
      </c>
      <c r="K2" s="5">
        <f>DATEDIF(E2, F2, "M")</f>
        <v>37</v>
      </c>
      <c r="L2" s="5">
        <f>DATEDIF(E2, F2, "Y")</f>
        <v>3</v>
      </c>
      <c r="M2" s="3">
        <v>42657</v>
      </c>
      <c r="N2" s="3" t="str">
        <f>TEXT(M2, "YYYY-MM-DD")</f>
        <v>2016-10-14</v>
      </c>
      <c r="O2" s="2" t="s">
        <v>272</v>
      </c>
      <c r="P2" s="2"/>
      <c r="Q2" s="2">
        <v>1</v>
      </c>
      <c r="R2" s="2">
        <v>1</v>
      </c>
      <c r="S2" s="2">
        <v>1748</v>
      </c>
      <c r="T2" s="2">
        <v>1700</v>
      </c>
      <c r="U2" s="2" t="s">
        <v>282</v>
      </c>
      <c r="V2" s="2"/>
      <c r="W2" s="2" t="s">
        <v>13</v>
      </c>
      <c r="X2" s="2"/>
      <c r="Y2" s="2" t="s">
        <v>14</v>
      </c>
      <c r="Z2" t="str">
        <f>SUBSTITUTE(Y2, "https://", "")</f>
        <v>www.kickstarter.com/discover/categories/technology/wearables</v>
      </c>
      <c r="AA2" t="str">
        <f>LEFT(Z2, FIND("/", Z2)-1)</f>
        <v>www.kickstarter.com</v>
      </c>
      <c r="AB2" s="6"/>
    </row>
    <row r="3" spans="1:28" ht="15.6">
      <c r="A3" s="1" t="s">
        <v>15</v>
      </c>
      <c r="B3" s="2"/>
      <c r="C3" s="2" t="s">
        <v>16</v>
      </c>
      <c r="D3" s="2">
        <f>LEN(C3)</f>
        <v>60</v>
      </c>
      <c r="E3" s="3">
        <v>41577</v>
      </c>
      <c r="F3" s="3">
        <v>41683</v>
      </c>
      <c r="G3" s="3"/>
      <c r="H3" s="3"/>
      <c r="I3" s="2"/>
      <c r="J3" s="3"/>
      <c r="K3" s="3"/>
      <c r="L3" s="3"/>
      <c r="M3" s="3">
        <v>41723</v>
      </c>
      <c r="N3" s="3"/>
      <c r="O3" s="2" t="s">
        <v>272</v>
      </c>
      <c r="P3" s="2"/>
      <c r="Q3" s="2">
        <v>1</v>
      </c>
      <c r="R3" s="2"/>
      <c r="S3" s="2">
        <v>123817.49</v>
      </c>
      <c r="T3" s="2"/>
      <c r="U3" s="2" t="s">
        <v>283</v>
      </c>
      <c r="V3" s="2"/>
      <c r="W3" s="2" t="s">
        <v>17</v>
      </c>
      <c r="X3" s="2"/>
      <c r="Y3" s="2" t="s">
        <v>14</v>
      </c>
      <c r="AB3" s="6"/>
    </row>
    <row r="4" spans="1:28" ht="15.6">
      <c r="A4" s="1" t="s">
        <v>18</v>
      </c>
      <c r="B4" s="2"/>
      <c r="C4" s="2" t="s">
        <v>19</v>
      </c>
      <c r="D4" s="2">
        <f>LEN(C4)</f>
        <v>47</v>
      </c>
      <c r="E4" s="3">
        <v>41669</v>
      </c>
      <c r="F4" s="3">
        <v>41799</v>
      </c>
      <c r="G4" s="3"/>
      <c r="H4" s="3"/>
      <c r="I4" s="3"/>
      <c r="J4" s="3"/>
      <c r="K4" s="3"/>
      <c r="L4" s="3"/>
      <c r="M4" s="3">
        <v>41844</v>
      </c>
      <c r="N4" s="3"/>
      <c r="O4" s="2" t="s">
        <v>272</v>
      </c>
      <c r="P4" s="2"/>
      <c r="Q4" s="2">
        <v>1</v>
      </c>
      <c r="R4" s="2"/>
      <c r="S4" s="2">
        <v>183449.14</v>
      </c>
      <c r="T4" s="2"/>
      <c r="U4" s="2" t="s">
        <v>284</v>
      </c>
      <c r="V4" s="2"/>
      <c r="W4" s="2" t="s">
        <v>20</v>
      </c>
      <c r="X4" s="2"/>
      <c r="Y4" s="2" t="s">
        <v>14</v>
      </c>
    </row>
    <row r="5" spans="1:28" ht="15.6">
      <c r="A5" s="1" t="s">
        <v>21</v>
      </c>
      <c r="B5" s="2"/>
      <c r="C5" s="2" t="s">
        <v>22</v>
      </c>
      <c r="D5" s="2">
        <f>LEN(C5)</f>
        <v>53</v>
      </c>
      <c r="E5" s="3">
        <v>41759</v>
      </c>
      <c r="F5" s="3">
        <v>41759</v>
      </c>
      <c r="G5" s="3"/>
      <c r="H5" s="3"/>
      <c r="I5" s="3"/>
      <c r="J5" s="3"/>
      <c r="K5" s="3"/>
      <c r="L5" s="3"/>
      <c r="M5" s="3">
        <v>41952</v>
      </c>
      <c r="N5" s="3"/>
      <c r="O5" s="2" t="s">
        <v>272</v>
      </c>
      <c r="P5" s="2"/>
      <c r="Q5" s="2">
        <v>1</v>
      </c>
      <c r="R5" s="2"/>
      <c r="S5" s="2">
        <v>1529</v>
      </c>
      <c r="T5" s="2"/>
      <c r="U5" s="2" t="s">
        <v>285</v>
      </c>
      <c r="V5" s="2"/>
      <c r="W5" s="2" t="s">
        <v>17</v>
      </c>
      <c r="X5" s="2"/>
      <c r="Y5" s="2" t="s">
        <v>14</v>
      </c>
    </row>
    <row r="6" spans="1:28" ht="15.6">
      <c r="A6" s="1" t="s">
        <v>23</v>
      </c>
      <c r="B6" s="2"/>
      <c r="C6" s="2" t="s">
        <v>24</v>
      </c>
      <c r="D6" s="2">
        <f>LEN(C6)</f>
        <v>41</v>
      </c>
      <c r="E6" s="3">
        <v>41768</v>
      </c>
      <c r="F6" s="3">
        <v>43392</v>
      </c>
      <c r="G6" s="3"/>
      <c r="H6" s="3"/>
      <c r="I6" s="3"/>
      <c r="J6" s="3"/>
      <c r="K6" s="3"/>
      <c r="L6" s="3"/>
      <c r="M6" s="3">
        <v>43428</v>
      </c>
      <c r="N6" s="3"/>
      <c r="O6" s="2" t="s">
        <v>273</v>
      </c>
      <c r="P6" s="2"/>
      <c r="Q6" s="2">
        <v>0.76665011000000005</v>
      </c>
      <c r="R6" s="2"/>
      <c r="S6" s="2">
        <v>42.29</v>
      </c>
      <c r="T6" s="2"/>
      <c r="U6" s="2" t="s">
        <v>286</v>
      </c>
      <c r="V6" s="2"/>
      <c r="W6" s="2" t="s">
        <v>25</v>
      </c>
      <c r="X6" s="2"/>
      <c r="Y6" s="2" t="s">
        <v>14</v>
      </c>
    </row>
    <row r="7" spans="1:28" ht="15.6">
      <c r="A7" s="1" t="s">
        <v>26</v>
      </c>
      <c r="B7" s="2"/>
      <c r="C7" s="2" t="s">
        <v>27</v>
      </c>
      <c r="D7" s="2">
        <f>LEN(C7)</f>
        <v>55</v>
      </c>
      <c r="E7" s="3">
        <v>41808</v>
      </c>
      <c r="F7" s="3">
        <v>41868</v>
      </c>
      <c r="G7" s="3"/>
      <c r="H7" s="3"/>
      <c r="I7" s="3"/>
      <c r="J7" s="3"/>
      <c r="K7" s="3"/>
      <c r="L7" s="3"/>
      <c r="M7" s="3">
        <v>41899</v>
      </c>
      <c r="N7" s="3"/>
      <c r="O7" s="2" t="s">
        <v>274</v>
      </c>
      <c r="P7" s="2"/>
      <c r="Q7" s="2">
        <v>1.66936547</v>
      </c>
      <c r="R7" s="2"/>
      <c r="S7" s="2">
        <v>5137</v>
      </c>
      <c r="T7" s="2"/>
      <c r="U7" s="2" t="s">
        <v>287</v>
      </c>
      <c r="V7" s="2"/>
      <c r="W7" s="2" t="s">
        <v>28</v>
      </c>
      <c r="X7" s="2"/>
      <c r="Y7" s="2" t="s">
        <v>14</v>
      </c>
    </row>
    <row r="8" spans="1:28" ht="15.6">
      <c r="A8" s="1" t="s">
        <v>29</v>
      </c>
      <c r="B8" s="2"/>
      <c r="C8" s="2" t="s">
        <v>30</v>
      </c>
      <c r="D8" s="2">
        <f>LEN(C8)</f>
        <v>56</v>
      </c>
      <c r="E8" s="3">
        <v>41850</v>
      </c>
      <c r="F8" s="3">
        <v>41917</v>
      </c>
      <c r="G8" s="3"/>
      <c r="H8" s="3"/>
      <c r="I8" s="3"/>
      <c r="J8" s="3"/>
      <c r="K8" s="3"/>
      <c r="L8" s="3"/>
      <c r="M8" s="3">
        <v>41944</v>
      </c>
      <c r="N8" s="3"/>
      <c r="O8" s="2" t="s">
        <v>272</v>
      </c>
      <c r="P8" s="2"/>
      <c r="Q8" s="2">
        <v>1</v>
      </c>
      <c r="R8" s="2"/>
      <c r="S8" s="2">
        <v>96</v>
      </c>
      <c r="T8" s="2"/>
      <c r="U8" s="2" t="s">
        <v>288</v>
      </c>
      <c r="V8" s="2"/>
      <c r="W8" s="2" t="s">
        <v>31</v>
      </c>
      <c r="X8" s="2"/>
      <c r="Y8" s="2" t="s">
        <v>14</v>
      </c>
    </row>
    <row r="9" spans="1:28" ht="15.6">
      <c r="A9" s="1" t="s">
        <v>32</v>
      </c>
      <c r="B9" s="2"/>
      <c r="C9" s="2" t="s">
        <v>33</v>
      </c>
      <c r="D9" s="2">
        <f>LEN(C9)</f>
        <v>47</v>
      </c>
      <c r="E9" s="3">
        <v>41906</v>
      </c>
      <c r="F9" s="3">
        <v>41947</v>
      </c>
      <c r="G9" s="3"/>
      <c r="H9" s="3"/>
      <c r="I9" s="3"/>
      <c r="J9" s="3"/>
      <c r="K9" s="3"/>
      <c r="L9" s="3"/>
      <c r="M9" s="3">
        <v>41972</v>
      </c>
      <c r="N9" s="3"/>
      <c r="O9" s="2" t="s">
        <v>272</v>
      </c>
      <c r="P9" s="2"/>
      <c r="Q9" s="2">
        <v>1</v>
      </c>
      <c r="R9" s="2"/>
      <c r="S9" s="2">
        <v>726</v>
      </c>
      <c r="T9" s="2"/>
      <c r="U9" s="2" t="s">
        <v>289</v>
      </c>
      <c r="V9" s="2"/>
      <c r="W9" s="2" t="s">
        <v>34</v>
      </c>
      <c r="X9" s="2"/>
      <c r="Y9" s="2" t="s">
        <v>14</v>
      </c>
    </row>
    <row r="10" spans="1:28" ht="15.6">
      <c r="A10" s="1" t="s">
        <v>35</v>
      </c>
      <c r="B10" s="2"/>
      <c r="C10" s="2" t="s">
        <v>36</v>
      </c>
      <c r="D10" s="2">
        <f>LEN(C10)</f>
        <v>50</v>
      </c>
      <c r="E10" s="3">
        <v>41917</v>
      </c>
      <c r="F10" s="3">
        <v>42030</v>
      </c>
      <c r="G10" s="3"/>
      <c r="H10" s="3"/>
      <c r="I10" s="3"/>
      <c r="J10" s="3"/>
      <c r="K10" s="3"/>
      <c r="L10" s="3"/>
      <c r="M10" s="3">
        <v>42069</v>
      </c>
      <c r="N10" s="3"/>
      <c r="O10" s="2" t="s">
        <v>272</v>
      </c>
      <c r="P10" s="2"/>
      <c r="Q10" s="2">
        <v>1</v>
      </c>
      <c r="R10" s="2"/>
      <c r="S10" s="2">
        <v>6473</v>
      </c>
      <c r="T10" s="2"/>
      <c r="U10" s="2" t="s">
        <v>290</v>
      </c>
      <c r="V10" s="2"/>
      <c r="W10" s="2" t="s">
        <v>17</v>
      </c>
      <c r="X10" s="2"/>
      <c r="Y10" s="2" t="s">
        <v>14</v>
      </c>
    </row>
    <row r="11" spans="1:28" ht="15.6">
      <c r="A11" s="1" t="s">
        <v>37</v>
      </c>
      <c r="B11" s="2"/>
      <c r="C11" s="2" t="s">
        <v>38</v>
      </c>
      <c r="D11" s="2">
        <f>LEN(C11)</f>
        <v>58</v>
      </c>
      <c r="E11" s="3">
        <v>41918</v>
      </c>
      <c r="F11" s="3">
        <v>41947</v>
      </c>
      <c r="G11" s="3"/>
      <c r="H11" s="3"/>
      <c r="I11" s="3"/>
      <c r="J11" s="3"/>
      <c r="K11" s="3"/>
      <c r="L11" s="3"/>
      <c r="M11" s="3">
        <v>41987</v>
      </c>
      <c r="N11" s="3"/>
      <c r="O11" s="2" t="s">
        <v>272</v>
      </c>
      <c r="P11" s="2"/>
      <c r="Q11" s="2">
        <v>1</v>
      </c>
      <c r="R11" s="2"/>
      <c r="S11" s="2">
        <v>3863</v>
      </c>
      <c r="T11" s="2"/>
      <c r="U11" s="2" t="s">
        <v>291</v>
      </c>
      <c r="V11" s="2"/>
      <c r="W11" s="2" t="s">
        <v>39</v>
      </c>
      <c r="X11" s="2"/>
      <c r="Y11" s="2" t="s">
        <v>14</v>
      </c>
    </row>
    <row r="12" spans="1:28" ht="15.6">
      <c r="A12" s="1" t="s">
        <v>40</v>
      </c>
      <c r="B12" s="2"/>
      <c r="C12" s="2" t="s">
        <v>41</v>
      </c>
      <c r="D12" s="2">
        <f>LEN(C12)</f>
        <v>27</v>
      </c>
      <c r="E12" s="3">
        <v>41926</v>
      </c>
      <c r="F12" s="3">
        <v>41943</v>
      </c>
      <c r="G12" s="3"/>
      <c r="H12" s="3"/>
      <c r="I12" s="3"/>
      <c r="J12" s="3"/>
      <c r="K12" s="3"/>
      <c r="L12" s="3"/>
      <c r="M12" s="3">
        <v>41973</v>
      </c>
      <c r="N12" s="3"/>
      <c r="O12" s="2" t="s">
        <v>272</v>
      </c>
      <c r="P12" s="2"/>
      <c r="Q12" s="2">
        <v>1</v>
      </c>
      <c r="R12" s="2"/>
      <c r="S12" s="2">
        <v>37</v>
      </c>
      <c r="T12" s="2"/>
      <c r="U12" s="2" t="s">
        <v>292</v>
      </c>
      <c r="V12" s="2"/>
      <c r="W12" s="2" t="s">
        <v>42</v>
      </c>
      <c r="X12" s="2"/>
      <c r="Y12" s="2" t="s">
        <v>14</v>
      </c>
    </row>
    <row r="13" spans="1:28" ht="15.6">
      <c r="A13" s="1" t="s">
        <v>43</v>
      </c>
      <c r="B13" s="2"/>
      <c r="C13" s="2" t="s">
        <v>44</v>
      </c>
      <c r="D13" s="2">
        <f>LEN(C13)</f>
        <v>47</v>
      </c>
      <c r="E13" s="3">
        <v>41937</v>
      </c>
      <c r="F13" s="3">
        <v>41950</v>
      </c>
      <c r="G13" s="3"/>
      <c r="H13" s="3"/>
      <c r="I13" s="3"/>
      <c r="J13" s="3"/>
      <c r="K13" s="3"/>
      <c r="L13" s="3"/>
      <c r="M13" s="3">
        <v>42010</v>
      </c>
      <c r="N13" s="3"/>
      <c r="O13" s="2" t="s">
        <v>272</v>
      </c>
      <c r="P13" s="2"/>
      <c r="Q13" s="2">
        <v>1</v>
      </c>
      <c r="R13" s="2"/>
      <c r="S13" s="2">
        <v>0</v>
      </c>
      <c r="T13" s="2"/>
      <c r="U13" s="2" t="s">
        <v>293</v>
      </c>
      <c r="V13" s="2"/>
      <c r="W13" s="2" t="s">
        <v>45</v>
      </c>
      <c r="X13" s="2"/>
      <c r="Y13" s="2" t="s">
        <v>14</v>
      </c>
    </row>
    <row r="14" spans="1:28" ht="15.6">
      <c r="A14" s="1" t="s">
        <v>46</v>
      </c>
      <c r="B14" s="2"/>
      <c r="C14" s="2" t="s">
        <v>47</v>
      </c>
      <c r="D14" s="2">
        <f>LEN(C14)</f>
        <v>7</v>
      </c>
      <c r="E14" s="3">
        <v>41937</v>
      </c>
      <c r="F14" s="3">
        <v>41941</v>
      </c>
      <c r="G14" s="3"/>
      <c r="H14" s="3"/>
      <c r="I14" s="3"/>
      <c r="J14" s="3"/>
      <c r="K14" s="3"/>
      <c r="L14" s="3"/>
      <c r="M14" s="3">
        <v>41971</v>
      </c>
      <c r="N14" s="3"/>
      <c r="O14" s="2" t="s">
        <v>272</v>
      </c>
      <c r="P14" s="2"/>
      <c r="Q14" s="2">
        <v>1</v>
      </c>
      <c r="R14" s="2"/>
      <c r="S14" s="2">
        <v>65</v>
      </c>
      <c r="T14" s="2"/>
      <c r="U14" s="2" t="s">
        <v>294</v>
      </c>
      <c r="V14" s="2"/>
      <c r="W14" s="2" t="s">
        <v>48</v>
      </c>
      <c r="X14" s="2"/>
      <c r="Y14" s="2" t="s">
        <v>14</v>
      </c>
    </row>
    <row r="15" spans="1:28" ht="15.6">
      <c r="A15" s="1" t="s">
        <v>49</v>
      </c>
      <c r="B15" s="2"/>
      <c r="C15" s="2" t="s">
        <v>50</v>
      </c>
      <c r="D15" s="2">
        <f>LEN(C15)</f>
        <v>57</v>
      </c>
      <c r="E15" s="3">
        <v>41946</v>
      </c>
      <c r="F15" s="3">
        <v>41969</v>
      </c>
      <c r="G15" s="3"/>
      <c r="H15" s="3"/>
      <c r="I15" s="3"/>
      <c r="J15" s="3"/>
      <c r="K15" s="3"/>
      <c r="L15" s="3"/>
      <c r="M15" s="3">
        <v>42014</v>
      </c>
      <c r="N15" s="3"/>
      <c r="O15" s="2" t="s">
        <v>272</v>
      </c>
      <c r="P15" s="2"/>
      <c r="Q15" s="2">
        <v>1</v>
      </c>
      <c r="R15" s="2"/>
      <c r="S15" s="2">
        <v>31655</v>
      </c>
      <c r="T15" s="2"/>
      <c r="U15" s="2" t="s">
        <v>295</v>
      </c>
      <c r="V15" s="2"/>
      <c r="W15" s="2" t="s">
        <v>51</v>
      </c>
      <c r="X15" s="2"/>
      <c r="Y15" s="2" t="s">
        <v>14</v>
      </c>
    </row>
    <row r="16" spans="1:28" ht="15.6">
      <c r="A16" s="1" t="s">
        <v>52</v>
      </c>
      <c r="B16" s="2"/>
      <c r="C16" s="2" t="s">
        <v>53</v>
      </c>
      <c r="D16" s="2">
        <f>LEN(C16)</f>
        <v>60</v>
      </c>
      <c r="E16" s="3">
        <v>41955</v>
      </c>
      <c r="F16" s="3">
        <v>41975</v>
      </c>
      <c r="G16" s="3"/>
      <c r="H16" s="3"/>
      <c r="I16" s="3"/>
      <c r="J16" s="3"/>
      <c r="K16" s="3"/>
      <c r="L16" s="3"/>
      <c r="M16" s="3">
        <v>42035</v>
      </c>
      <c r="N16" s="3"/>
      <c r="O16" s="2" t="s">
        <v>272</v>
      </c>
      <c r="P16" s="2"/>
      <c r="Q16" s="2">
        <v>1</v>
      </c>
      <c r="R16" s="2"/>
      <c r="S16" s="2">
        <v>123818</v>
      </c>
      <c r="T16" s="2"/>
      <c r="U16" s="2" t="s">
        <v>296</v>
      </c>
      <c r="V16" s="2"/>
      <c r="W16" s="2" t="s">
        <v>17</v>
      </c>
      <c r="X16" s="2"/>
      <c r="Y16" s="2" t="s">
        <v>14</v>
      </c>
    </row>
    <row r="17" spans="1:25" ht="15.6">
      <c r="A17" s="1" t="s">
        <v>54</v>
      </c>
      <c r="B17" s="2"/>
      <c r="C17" s="2" t="s">
        <v>55</v>
      </c>
      <c r="D17" s="2">
        <f>LEN(C17)</f>
        <v>50</v>
      </c>
      <c r="E17" s="3">
        <v>42008</v>
      </c>
      <c r="F17" s="3">
        <v>42074</v>
      </c>
      <c r="G17" s="3"/>
      <c r="H17" s="3"/>
      <c r="I17" s="3"/>
      <c r="J17" s="3"/>
      <c r="K17" s="3"/>
      <c r="L17" s="3"/>
      <c r="M17" s="3">
        <v>42104</v>
      </c>
      <c r="N17" s="3"/>
      <c r="O17" s="2" t="s">
        <v>272</v>
      </c>
      <c r="P17" s="2"/>
      <c r="Q17" s="2">
        <v>1</v>
      </c>
      <c r="R17" s="2"/>
      <c r="S17" s="2">
        <v>10267</v>
      </c>
      <c r="T17" s="2"/>
      <c r="U17" s="2" t="s">
        <v>297</v>
      </c>
      <c r="V17" s="2"/>
      <c r="W17" s="2" t="s">
        <v>17</v>
      </c>
      <c r="X17" s="2"/>
      <c r="Y17" s="2" t="s">
        <v>14</v>
      </c>
    </row>
    <row r="18" spans="1:25" ht="15.6">
      <c r="A18" s="1" t="s">
        <v>56</v>
      </c>
      <c r="B18" s="2"/>
      <c r="C18" s="2" t="s">
        <v>57</v>
      </c>
      <c r="D18" s="2">
        <f>LEN(C18)</f>
        <v>59</v>
      </c>
      <c r="E18" s="3">
        <v>42024</v>
      </c>
      <c r="F18" s="3">
        <v>42042</v>
      </c>
      <c r="G18" s="3"/>
      <c r="H18" s="3"/>
      <c r="I18" s="3"/>
      <c r="J18" s="3"/>
      <c r="K18" s="3"/>
      <c r="L18" s="3"/>
      <c r="M18" s="3">
        <v>42072</v>
      </c>
      <c r="N18" s="3"/>
      <c r="O18" s="2" t="s">
        <v>274</v>
      </c>
      <c r="P18" s="2"/>
      <c r="Q18" s="2">
        <v>1.53282311</v>
      </c>
      <c r="R18" s="2"/>
      <c r="S18" s="2">
        <v>4973</v>
      </c>
      <c r="T18" s="2"/>
      <c r="U18" s="2" t="s">
        <v>298</v>
      </c>
      <c r="V18" s="2"/>
      <c r="W18" s="2" t="s">
        <v>28</v>
      </c>
      <c r="X18" s="2"/>
      <c r="Y18" s="2" t="s">
        <v>14</v>
      </c>
    </row>
    <row r="19" spans="1:25" ht="15.6">
      <c r="A19" s="1" t="s">
        <v>58</v>
      </c>
      <c r="B19" s="2"/>
      <c r="C19" s="2" t="s">
        <v>59</v>
      </c>
      <c r="D19" s="2">
        <f>LEN(C19)</f>
        <v>53</v>
      </c>
      <c r="E19" s="3">
        <v>42051</v>
      </c>
      <c r="F19" s="3">
        <v>42100</v>
      </c>
      <c r="G19" s="3"/>
      <c r="H19" s="3"/>
      <c r="I19" s="3"/>
      <c r="J19" s="3"/>
      <c r="K19" s="3"/>
      <c r="L19" s="3"/>
      <c r="M19" s="3">
        <v>42155</v>
      </c>
      <c r="N19" s="3"/>
      <c r="O19" s="2" t="s">
        <v>272</v>
      </c>
      <c r="P19" s="2"/>
      <c r="Q19" s="2">
        <v>1</v>
      </c>
      <c r="R19" s="2"/>
      <c r="S19" s="2">
        <v>26452</v>
      </c>
      <c r="T19" s="2"/>
      <c r="U19" s="2" t="s">
        <v>299</v>
      </c>
      <c r="V19" s="2"/>
      <c r="W19" s="2" t="s">
        <v>60</v>
      </c>
      <c r="X19" s="2"/>
      <c r="Y19" s="2" t="s">
        <v>14</v>
      </c>
    </row>
    <row r="20" spans="1:25" ht="15.6">
      <c r="A20" s="1" t="s">
        <v>61</v>
      </c>
      <c r="B20" s="2"/>
      <c r="C20" s="2" t="s">
        <v>62</v>
      </c>
      <c r="D20" s="2">
        <f>LEN(C20)</f>
        <v>58</v>
      </c>
      <c r="E20" s="3">
        <v>42072</v>
      </c>
      <c r="F20" s="3">
        <v>42085</v>
      </c>
      <c r="G20" s="3"/>
      <c r="H20" s="3"/>
      <c r="I20" s="3"/>
      <c r="J20" s="3"/>
      <c r="K20" s="3"/>
      <c r="L20" s="3"/>
      <c r="M20" s="3">
        <v>42115</v>
      </c>
      <c r="N20" s="3"/>
      <c r="O20" s="2" t="s">
        <v>272</v>
      </c>
      <c r="P20" s="2"/>
      <c r="Q20" s="2">
        <v>1</v>
      </c>
      <c r="R20" s="2"/>
      <c r="S20" s="2">
        <v>7644</v>
      </c>
      <c r="T20" s="2"/>
      <c r="U20" s="2" t="s">
        <v>300</v>
      </c>
      <c r="V20" s="2"/>
      <c r="W20" s="2" t="s">
        <v>17</v>
      </c>
      <c r="X20" s="2"/>
      <c r="Y20" s="2" t="s">
        <v>14</v>
      </c>
    </row>
    <row r="21" spans="1:25" ht="15.6">
      <c r="A21" s="1" t="s">
        <v>63</v>
      </c>
      <c r="B21" s="2"/>
      <c r="C21" s="2" t="s">
        <v>64</v>
      </c>
      <c r="D21" s="2">
        <f>LEN(C21)</f>
        <v>34</v>
      </c>
      <c r="E21" s="3">
        <v>42076</v>
      </c>
      <c r="F21" s="3">
        <v>42410</v>
      </c>
      <c r="G21" s="3"/>
      <c r="H21" s="3"/>
      <c r="I21" s="3"/>
      <c r="J21" s="3"/>
      <c r="K21" s="3"/>
      <c r="L21" s="3"/>
      <c r="M21" s="3">
        <v>42440</v>
      </c>
      <c r="N21" s="3"/>
      <c r="O21" s="2" t="s">
        <v>274</v>
      </c>
      <c r="P21" s="2"/>
      <c r="Q21" s="2">
        <v>1.4426558700000001</v>
      </c>
      <c r="R21" s="2"/>
      <c r="S21" s="2">
        <v>201</v>
      </c>
      <c r="T21" s="2"/>
      <c r="U21" s="2" t="s">
        <v>301</v>
      </c>
      <c r="V21" s="2"/>
      <c r="W21" s="2" t="s">
        <v>28</v>
      </c>
      <c r="X21" s="2"/>
      <c r="Y21" s="2" t="s">
        <v>14</v>
      </c>
    </row>
    <row r="22" spans="1:25" ht="15.6">
      <c r="A22" s="1" t="s">
        <v>65</v>
      </c>
      <c r="B22" s="2"/>
      <c r="C22" s="2" t="s">
        <v>66</v>
      </c>
      <c r="D22" s="2">
        <f>LEN(C22)</f>
        <v>56</v>
      </c>
      <c r="E22" s="3">
        <v>42080</v>
      </c>
      <c r="F22" s="3">
        <v>42083</v>
      </c>
      <c r="G22" s="3"/>
      <c r="H22" s="3"/>
      <c r="I22" s="3"/>
      <c r="J22" s="3"/>
      <c r="K22" s="3"/>
      <c r="L22" s="3"/>
      <c r="M22" s="3">
        <v>42127</v>
      </c>
      <c r="N22" s="3"/>
      <c r="O22" s="2" t="s">
        <v>275</v>
      </c>
      <c r="P22" s="2"/>
      <c r="Q22" s="2">
        <v>1.0819197199999999</v>
      </c>
      <c r="R22" s="2"/>
      <c r="S22" s="2">
        <v>3500</v>
      </c>
      <c r="T22" s="2"/>
      <c r="U22" s="2" t="s">
        <v>302</v>
      </c>
      <c r="V22" s="2"/>
      <c r="W22" s="2" t="s">
        <v>28</v>
      </c>
      <c r="X22" s="2"/>
      <c r="Y22" s="2" t="s">
        <v>14</v>
      </c>
    </row>
    <row r="23" spans="1:25" ht="15.6">
      <c r="A23" s="1" t="s">
        <v>67</v>
      </c>
      <c r="B23" s="2"/>
      <c r="C23" s="2" t="s">
        <v>68</v>
      </c>
      <c r="D23" s="2">
        <f>LEN(C23)</f>
        <v>47</v>
      </c>
      <c r="E23" s="3">
        <v>42117</v>
      </c>
      <c r="F23" s="3">
        <v>42118</v>
      </c>
      <c r="G23" s="3"/>
      <c r="H23" s="3"/>
      <c r="I23" s="3"/>
      <c r="J23" s="3"/>
      <c r="K23" s="3"/>
      <c r="L23" s="3"/>
      <c r="M23" s="3">
        <v>42148</v>
      </c>
      <c r="N23" s="3"/>
      <c r="O23" s="2" t="s">
        <v>272</v>
      </c>
      <c r="P23" s="2"/>
      <c r="Q23" s="2">
        <v>1</v>
      </c>
      <c r="R23" s="2"/>
      <c r="S23" s="2">
        <v>1695</v>
      </c>
      <c r="T23" s="2"/>
      <c r="U23" s="2" t="s">
        <v>303</v>
      </c>
      <c r="V23" s="2"/>
      <c r="W23" s="2" t="s">
        <v>69</v>
      </c>
      <c r="X23" s="2"/>
      <c r="Y23" s="2" t="s">
        <v>14</v>
      </c>
    </row>
    <row r="24" spans="1:25" ht="15.6">
      <c r="A24" s="1" t="s">
        <v>70</v>
      </c>
      <c r="B24" s="2"/>
      <c r="C24" s="2" t="s">
        <v>71</v>
      </c>
      <c r="D24" s="2">
        <f>LEN(C24)</f>
        <v>54</v>
      </c>
      <c r="E24" s="3">
        <v>42117</v>
      </c>
      <c r="F24" s="3">
        <v>42179</v>
      </c>
      <c r="G24" s="3"/>
      <c r="H24" s="3"/>
      <c r="I24" s="3"/>
      <c r="J24" s="3"/>
      <c r="K24" s="3"/>
      <c r="L24" s="3"/>
      <c r="M24" s="3">
        <v>42239</v>
      </c>
      <c r="N24" s="3"/>
      <c r="O24" s="2" t="s">
        <v>273</v>
      </c>
      <c r="P24" s="2"/>
      <c r="Q24" s="2">
        <v>0.81131162999999995</v>
      </c>
      <c r="R24" s="2"/>
      <c r="S24" s="2">
        <v>4065</v>
      </c>
      <c r="T24" s="2"/>
      <c r="U24" s="2" t="s">
        <v>304</v>
      </c>
      <c r="V24" s="2"/>
      <c r="W24" s="2" t="s">
        <v>25</v>
      </c>
      <c r="X24" s="2"/>
      <c r="Y24" s="2" t="s">
        <v>14</v>
      </c>
    </row>
    <row r="25" spans="1:25" ht="15.6">
      <c r="A25" s="1" t="s">
        <v>72</v>
      </c>
      <c r="B25" s="2"/>
      <c r="C25" s="2" t="s">
        <v>73</v>
      </c>
      <c r="D25" s="2">
        <f>LEN(C25)</f>
        <v>42</v>
      </c>
      <c r="E25" s="3">
        <v>42119</v>
      </c>
      <c r="F25" s="3">
        <v>42122</v>
      </c>
      <c r="G25" s="3"/>
      <c r="H25" s="3"/>
      <c r="I25" s="3"/>
      <c r="J25" s="3"/>
      <c r="K25" s="3"/>
      <c r="L25" s="3"/>
      <c r="M25" s="3">
        <v>42152</v>
      </c>
      <c r="N25" s="3"/>
      <c r="O25" s="2" t="s">
        <v>272</v>
      </c>
      <c r="P25" s="2"/>
      <c r="Q25" s="2">
        <v>1</v>
      </c>
      <c r="R25" s="2"/>
      <c r="S25" s="2">
        <v>0</v>
      </c>
      <c r="T25" s="2"/>
      <c r="U25" s="2" t="s">
        <v>305</v>
      </c>
      <c r="V25" s="2"/>
      <c r="W25" s="2" t="s">
        <v>74</v>
      </c>
      <c r="X25" s="2"/>
      <c r="Y25" s="2" t="s">
        <v>14</v>
      </c>
    </row>
    <row r="26" spans="1:25" ht="15.6">
      <c r="A26" s="1" t="s">
        <v>75</v>
      </c>
      <c r="B26" s="2"/>
      <c r="C26" s="2" t="s">
        <v>76</v>
      </c>
      <c r="D26" s="2">
        <f>LEN(C26)</f>
        <v>37</v>
      </c>
      <c r="E26" s="3">
        <v>42122</v>
      </c>
      <c r="F26" s="3">
        <v>42226</v>
      </c>
      <c r="G26" s="3"/>
      <c r="H26" s="3"/>
      <c r="I26" s="3"/>
      <c r="J26" s="3"/>
      <c r="K26" s="3"/>
      <c r="L26" s="3"/>
      <c r="M26" s="3">
        <v>42264</v>
      </c>
      <c r="N26" s="3"/>
      <c r="O26" s="2" t="s">
        <v>272</v>
      </c>
      <c r="P26" s="2"/>
      <c r="Q26" s="2">
        <v>1</v>
      </c>
      <c r="R26" s="2"/>
      <c r="S26" s="2">
        <v>107511.9</v>
      </c>
      <c r="T26" s="2">
        <f>TRUNC(S26,1)</f>
        <v>107511.9</v>
      </c>
      <c r="U26" s="2" t="s">
        <v>306</v>
      </c>
      <c r="V26" s="2"/>
      <c r="W26" s="2" t="s">
        <v>77</v>
      </c>
      <c r="X26" s="2"/>
      <c r="Y26" s="2" t="s">
        <v>14</v>
      </c>
    </row>
    <row r="27" spans="1:25" ht="15.6">
      <c r="A27" s="1" t="s">
        <v>78</v>
      </c>
      <c r="B27" s="2"/>
      <c r="C27" s="2" t="s">
        <v>79</v>
      </c>
      <c r="D27" s="2">
        <f>LEN(C27)</f>
        <v>12</v>
      </c>
      <c r="E27" s="3">
        <v>42143</v>
      </c>
      <c r="F27" s="3">
        <v>42143</v>
      </c>
      <c r="G27" s="3"/>
      <c r="H27" s="3"/>
      <c r="I27" s="3"/>
      <c r="J27" s="3"/>
      <c r="K27" s="3"/>
      <c r="L27" s="3"/>
      <c r="M27" s="3">
        <v>42187</v>
      </c>
      <c r="N27" s="3"/>
      <c r="O27" s="2" t="s">
        <v>272</v>
      </c>
      <c r="P27" s="2"/>
      <c r="Q27" s="2">
        <v>1</v>
      </c>
      <c r="R27" s="2"/>
      <c r="S27" s="2">
        <v>456</v>
      </c>
      <c r="T27" s="2"/>
      <c r="U27" s="2" t="s">
        <v>296</v>
      </c>
      <c r="V27" s="2"/>
      <c r="W27" s="2" t="s">
        <v>17</v>
      </c>
      <c r="X27" s="2"/>
      <c r="Y27" s="2" t="s">
        <v>14</v>
      </c>
    </row>
    <row r="28" spans="1:25" ht="15.6">
      <c r="A28" s="1" t="s">
        <v>80</v>
      </c>
      <c r="B28" s="2"/>
      <c r="C28" s="2" t="s">
        <v>81</v>
      </c>
      <c r="D28" s="2">
        <f>LEN(C28)</f>
        <v>17</v>
      </c>
      <c r="E28" s="3">
        <v>42159</v>
      </c>
      <c r="F28" s="3">
        <v>42160</v>
      </c>
      <c r="G28" s="3"/>
      <c r="H28" s="3"/>
      <c r="I28" s="3"/>
      <c r="J28" s="3"/>
      <c r="K28" s="3"/>
      <c r="L28" s="3"/>
      <c r="M28" s="3">
        <v>42191</v>
      </c>
      <c r="N28" s="3"/>
      <c r="O28" s="2" t="s">
        <v>272</v>
      </c>
      <c r="P28" s="2"/>
      <c r="Q28" s="2">
        <v>1</v>
      </c>
      <c r="R28" s="2"/>
      <c r="S28" s="2">
        <v>418</v>
      </c>
      <c r="T28" s="2"/>
      <c r="U28" s="2" t="s">
        <v>307</v>
      </c>
      <c r="V28" s="2"/>
      <c r="W28" s="2" t="s">
        <v>82</v>
      </c>
      <c r="X28" s="2"/>
      <c r="Y28" s="2" t="s">
        <v>14</v>
      </c>
    </row>
    <row r="29" spans="1:25" ht="15.6">
      <c r="A29" s="1" t="s">
        <v>83</v>
      </c>
      <c r="B29" s="2"/>
      <c r="C29" s="2" t="s">
        <v>84</v>
      </c>
      <c r="D29" s="2">
        <f>LEN(C29)</f>
        <v>44</v>
      </c>
      <c r="E29" s="3">
        <v>42169</v>
      </c>
      <c r="F29" s="3">
        <v>42286</v>
      </c>
      <c r="G29" s="3"/>
      <c r="H29" s="3"/>
      <c r="I29" s="3"/>
      <c r="J29" s="3"/>
      <c r="K29" s="3"/>
      <c r="L29" s="3"/>
      <c r="M29" s="3">
        <v>42316</v>
      </c>
      <c r="N29" s="3"/>
      <c r="O29" s="2" t="s">
        <v>272</v>
      </c>
      <c r="P29" s="2"/>
      <c r="Q29" s="2">
        <v>1</v>
      </c>
      <c r="R29" s="2"/>
      <c r="S29" s="2">
        <v>922</v>
      </c>
      <c r="T29" s="2"/>
      <c r="U29" s="2" t="s">
        <v>308</v>
      </c>
      <c r="V29" s="2"/>
      <c r="W29" s="2" t="s">
        <v>85</v>
      </c>
      <c r="X29" s="2"/>
      <c r="Y29" s="2" t="s">
        <v>14</v>
      </c>
    </row>
    <row r="30" spans="1:25" ht="15.6">
      <c r="A30" s="1" t="s">
        <v>86</v>
      </c>
      <c r="B30" s="2"/>
      <c r="C30" s="2" t="s">
        <v>87</v>
      </c>
      <c r="D30" s="2">
        <f>LEN(C30)</f>
        <v>59</v>
      </c>
      <c r="E30" s="3">
        <v>42170</v>
      </c>
      <c r="F30" s="3">
        <v>42332</v>
      </c>
      <c r="G30" s="3"/>
      <c r="H30" s="3"/>
      <c r="I30" s="3"/>
      <c r="J30" s="3"/>
      <c r="K30" s="3"/>
      <c r="L30" s="3"/>
      <c r="M30" s="3">
        <v>42377</v>
      </c>
      <c r="N30" s="3"/>
      <c r="O30" s="2" t="s">
        <v>275</v>
      </c>
      <c r="P30" s="2"/>
      <c r="Q30" s="2">
        <v>1.0612162599999999</v>
      </c>
      <c r="R30" s="2"/>
      <c r="S30" s="2">
        <v>1050</v>
      </c>
      <c r="T30" s="2"/>
      <c r="U30" s="2" t="s">
        <v>309</v>
      </c>
      <c r="V30" s="2"/>
      <c r="W30" s="2" t="s">
        <v>88</v>
      </c>
      <c r="X30" s="2"/>
      <c r="Y30" s="2" t="s">
        <v>14</v>
      </c>
    </row>
    <row r="31" spans="1:25" ht="15.6">
      <c r="A31" s="1" t="s">
        <v>89</v>
      </c>
      <c r="B31" s="2"/>
      <c r="C31" s="2" t="s">
        <v>90</v>
      </c>
      <c r="D31" s="2">
        <f>LEN(C31)</f>
        <v>56</v>
      </c>
      <c r="E31" s="3">
        <v>42185</v>
      </c>
      <c r="F31" s="3">
        <v>42193</v>
      </c>
      <c r="G31" s="3"/>
      <c r="H31" s="3"/>
      <c r="I31" s="3"/>
      <c r="J31" s="3"/>
      <c r="K31" s="3"/>
      <c r="L31" s="3"/>
      <c r="M31" s="3">
        <v>42223</v>
      </c>
      <c r="N31" s="3"/>
      <c r="O31" s="2" t="s">
        <v>272</v>
      </c>
      <c r="P31" s="2"/>
      <c r="Q31" s="2">
        <v>1</v>
      </c>
      <c r="R31" s="2"/>
      <c r="S31" s="2">
        <v>166945</v>
      </c>
      <c r="T31" s="2"/>
      <c r="U31" s="2" t="s">
        <v>306</v>
      </c>
      <c r="V31" s="2"/>
      <c r="W31" s="2" t="s">
        <v>77</v>
      </c>
      <c r="X31" s="2"/>
      <c r="Y31" s="2" t="s">
        <v>14</v>
      </c>
    </row>
    <row r="32" spans="1:25" ht="15.6">
      <c r="A32" s="1" t="s">
        <v>91</v>
      </c>
      <c r="B32" s="2"/>
      <c r="C32" s="2" t="s">
        <v>92</v>
      </c>
      <c r="D32" s="2">
        <f>LEN(C32)</f>
        <v>41</v>
      </c>
      <c r="E32" s="3">
        <v>42186</v>
      </c>
      <c r="F32" s="3">
        <v>42234</v>
      </c>
      <c r="G32" s="3"/>
      <c r="H32" s="3"/>
      <c r="I32" s="3"/>
      <c r="J32" s="3"/>
      <c r="K32" s="3"/>
      <c r="L32" s="3"/>
      <c r="M32" s="3">
        <v>42271</v>
      </c>
      <c r="N32" s="3"/>
      <c r="O32" s="2" t="s">
        <v>272</v>
      </c>
      <c r="P32" s="2"/>
      <c r="Q32" s="2">
        <v>1</v>
      </c>
      <c r="R32" s="2"/>
      <c r="S32" s="2">
        <v>651803</v>
      </c>
      <c r="T32" s="2"/>
      <c r="U32" s="2" t="s">
        <v>283</v>
      </c>
      <c r="V32" s="2"/>
      <c r="W32" s="2" t="s">
        <v>17</v>
      </c>
      <c r="X32" s="2"/>
      <c r="Y32" s="2" t="s">
        <v>14</v>
      </c>
    </row>
    <row r="33" spans="1:25" ht="15.6">
      <c r="A33" s="1" t="s">
        <v>93</v>
      </c>
      <c r="B33" s="2"/>
      <c r="C33" s="2" t="s">
        <v>94</v>
      </c>
      <c r="D33" s="2">
        <f>LEN(C33)</f>
        <v>32</v>
      </c>
      <c r="E33" s="3">
        <v>42187</v>
      </c>
      <c r="F33" s="3">
        <v>42189</v>
      </c>
      <c r="G33" s="3"/>
      <c r="H33" s="3"/>
      <c r="I33" s="3"/>
      <c r="J33" s="3"/>
      <c r="K33" s="3"/>
      <c r="L33" s="3"/>
      <c r="M33" s="3">
        <v>42219</v>
      </c>
      <c r="N33" s="3"/>
      <c r="O33" s="2" t="s">
        <v>275</v>
      </c>
      <c r="P33" s="2"/>
      <c r="Q33" s="2">
        <v>1.10917621</v>
      </c>
      <c r="R33" s="2"/>
      <c r="S33" s="2">
        <v>0</v>
      </c>
      <c r="T33" s="2"/>
      <c r="U33" s="2" t="s">
        <v>310</v>
      </c>
      <c r="V33" s="2"/>
      <c r="W33" s="2" t="s">
        <v>95</v>
      </c>
      <c r="X33" s="2"/>
      <c r="Y33" s="2" t="s">
        <v>14</v>
      </c>
    </row>
    <row r="34" spans="1:25" ht="15.6">
      <c r="A34" s="1" t="s">
        <v>96</v>
      </c>
      <c r="B34" s="2"/>
      <c r="C34" s="2" t="s">
        <v>97</v>
      </c>
      <c r="D34" s="2">
        <f>LEN(C34)</f>
        <v>15</v>
      </c>
      <c r="E34" s="3">
        <v>42195</v>
      </c>
      <c r="F34" s="3">
        <v>42248</v>
      </c>
      <c r="G34" s="3"/>
      <c r="H34" s="3"/>
      <c r="I34" s="3"/>
      <c r="J34" s="3"/>
      <c r="K34" s="3"/>
      <c r="L34" s="3"/>
      <c r="M34" s="3">
        <v>42278</v>
      </c>
      <c r="N34" s="3"/>
      <c r="O34" s="2" t="s">
        <v>272</v>
      </c>
      <c r="P34" s="2"/>
      <c r="Q34" s="2">
        <v>1</v>
      </c>
      <c r="R34" s="2"/>
      <c r="S34" s="2">
        <v>117583</v>
      </c>
      <c r="T34" s="2"/>
      <c r="U34" s="2" t="s">
        <v>311</v>
      </c>
      <c r="V34" s="2"/>
      <c r="W34" s="2" t="s">
        <v>69</v>
      </c>
      <c r="X34" s="2"/>
      <c r="Y34" s="2" t="s">
        <v>14</v>
      </c>
    </row>
    <row r="35" spans="1:25" ht="15.6">
      <c r="A35" s="1" t="s">
        <v>98</v>
      </c>
      <c r="B35" s="2"/>
      <c r="C35" s="2" t="s">
        <v>99</v>
      </c>
      <c r="D35" s="2">
        <f>LEN(C35)</f>
        <v>56</v>
      </c>
      <c r="E35" s="3">
        <v>42207</v>
      </c>
      <c r="F35" s="3">
        <v>42223</v>
      </c>
      <c r="G35" s="3"/>
      <c r="H35" s="3"/>
      <c r="I35" s="3"/>
      <c r="J35" s="3"/>
      <c r="K35" s="3"/>
      <c r="L35" s="3"/>
      <c r="M35" s="3">
        <v>42253</v>
      </c>
      <c r="N35" s="3"/>
      <c r="O35" s="2" t="s">
        <v>274</v>
      </c>
      <c r="P35" s="2"/>
      <c r="Q35" s="2">
        <v>1.5613899499999999</v>
      </c>
      <c r="R35" s="2"/>
      <c r="S35" s="2">
        <v>126072.5</v>
      </c>
      <c r="T35" s="2"/>
      <c r="U35" s="2" t="s">
        <v>312</v>
      </c>
      <c r="V35" s="2"/>
      <c r="W35" s="2" t="s">
        <v>28</v>
      </c>
      <c r="X35" s="2"/>
      <c r="Y35" s="2" t="s">
        <v>14</v>
      </c>
    </row>
    <row r="36" spans="1:25" ht="15.6">
      <c r="A36" s="1" t="s">
        <v>100</v>
      </c>
      <c r="B36" s="2"/>
      <c r="C36" s="2" t="s">
        <v>101</v>
      </c>
      <c r="D36" s="2">
        <f>LEN(C36)</f>
        <v>15</v>
      </c>
      <c r="E36" s="3">
        <v>42208</v>
      </c>
      <c r="F36" s="3">
        <v>42225</v>
      </c>
      <c r="G36" s="3"/>
      <c r="H36" s="3"/>
      <c r="I36" s="3"/>
      <c r="J36" s="3"/>
      <c r="K36" s="3"/>
      <c r="L36" s="3"/>
      <c r="M36" s="3">
        <v>42245</v>
      </c>
      <c r="N36" s="3"/>
      <c r="O36" s="2" t="s">
        <v>272</v>
      </c>
      <c r="P36" s="2"/>
      <c r="Q36" s="2">
        <v>1</v>
      </c>
      <c r="R36" s="2"/>
      <c r="S36" s="2">
        <v>0</v>
      </c>
      <c r="T36" s="2"/>
      <c r="U36" s="2" t="s">
        <v>313</v>
      </c>
      <c r="V36" s="2"/>
      <c r="W36" s="2" t="s">
        <v>20</v>
      </c>
      <c r="X36" s="2"/>
      <c r="Y36" s="2" t="s">
        <v>14</v>
      </c>
    </row>
    <row r="37" spans="1:25" ht="15.6">
      <c r="A37" s="1" t="s">
        <v>102</v>
      </c>
      <c r="B37" s="2"/>
      <c r="C37" s="2" t="s">
        <v>103</v>
      </c>
      <c r="D37" s="2">
        <f>LEN(C37)</f>
        <v>41</v>
      </c>
      <c r="E37" s="3">
        <v>42209</v>
      </c>
      <c r="F37" s="3">
        <v>42990</v>
      </c>
      <c r="G37" s="3"/>
      <c r="H37" s="3"/>
      <c r="I37" s="3"/>
      <c r="J37" s="3"/>
      <c r="K37" s="3"/>
      <c r="L37" s="3"/>
      <c r="M37" s="3">
        <v>43020</v>
      </c>
      <c r="N37" s="3"/>
      <c r="O37" s="2" t="s">
        <v>272</v>
      </c>
      <c r="P37" s="2"/>
      <c r="Q37" s="2">
        <v>1</v>
      </c>
      <c r="R37" s="2"/>
      <c r="S37" s="2">
        <v>344336</v>
      </c>
      <c r="T37" s="2"/>
      <c r="U37" s="2" t="s">
        <v>314</v>
      </c>
      <c r="V37" s="2"/>
      <c r="W37" s="2" t="s">
        <v>104</v>
      </c>
      <c r="X37" s="2"/>
      <c r="Y37" s="2" t="s">
        <v>14</v>
      </c>
    </row>
    <row r="38" spans="1:25" ht="15.6">
      <c r="A38" s="1" t="s">
        <v>105</v>
      </c>
      <c r="B38" s="2"/>
      <c r="C38" s="2" t="s">
        <v>106</v>
      </c>
      <c r="D38" s="2">
        <f>LEN(C38)</f>
        <v>53</v>
      </c>
      <c r="E38" s="3">
        <v>42215</v>
      </c>
      <c r="F38" s="3">
        <v>42226</v>
      </c>
      <c r="G38" s="3"/>
      <c r="H38" s="3"/>
      <c r="I38" s="3"/>
      <c r="J38" s="3"/>
      <c r="K38" s="3"/>
      <c r="L38" s="3"/>
      <c r="M38" s="3">
        <v>42266</v>
      </c>
      <c r="N38" s="3"/>
      <c r="O38" s="2" t="s">
        <v>272</v>
      </c>
      <c r="P38" s="2"/>
      <c r="Q38" s="2">
        <v>1</v>
      </c>
      <c r="R38" s="2"/>
      <c r="S38" s="2">
        <v>12567</v>
      </c>
      <c r="T38" s="2"/>
      <c r="U38" s="2" t="s">
        <v>282</v>
      </c>
      <c r="V38" s="2"/>
      <c r="W38" s="2" t="s">
        <v>13</v>
      </c>
      <c r="X38" s="2"/>
      <c r="Y38" s="2" t="s">
        <v>14</v>
      </c>
    </row>
    <row r="39" spans="1:25" ht="15.6">
      <c r="A39" s="1" t="s">
        <v>107</v>
      </c>
      <c r="B39" s="2"/>
      <c r="C39" s="2" t="s">
        <v>108</v>
      </c>
      <c r="D39" s="2">
        <f>LEN(C39)</f>
        <v>58</v>
      </c>
      <c r="E39" s="3">
        <v>42232</v>
      </c>
      <c r="F39" s="3">
        <v>42278</v>
      </c>
      <c r="G39" s="3"/>
      <c r="H39" s="3"/>
      <c r="I39" s="3"/>
      <c r="J39" s="3"/>
      <c r="K39" s="3"/>
      <c r="L39" s="3"/>
      <c r="M39" s="3">
        <v>42338</v>
      </c>
      <c r="N39" s="3"/>
      <c r="O39" s="2" t="s">
        <v>272</v>
      </c>
      <c r="P39" s="2"/>
      <c r="Q39" s="2">
        <v>1</v>
      </c>
      <c r="R39" s="2"/>
      <c r="S39" s="2">
        <v>1330293.33</v>
      </c>
      <c r="T39" s="2"/>
      <c r="U39" s="2" t="s">
        <v>315</v>
      </c>
      <c r="V39" s="2"/>
      <c r="W39" s="2" t="s">
        <v>13</v>
      </c>
      <c r="X39" s="2"/>
      <c r="Y39" s="2" t="s">
        <v>14</v>
      </c>
    </row>
    <row r="40" spans="1:25" ht="15.6">
      <c r="A40" s="1" t="s">
        <v>109</v>
      </c>
      <c r="B40" s="2"/>
      <c r="C40" s="2" t="s">
        <v>110</v>
      </c>
      <c r="D40" s="2">
        <f>LEN(C40)</f>
        <v>16</v>
      </c>
      <c r="E40" s="3">
        <v>42244</v>
      </c>
      <c r="F40" s="3">
        <v>42256</v>
      </c>
      <c r="G40" s="3"/>
      <c r="H40" s="3"/>
      <c r="I40" s="3"/>
      <c r="J40" s="3"/>
      <c r="K40" s="3"/>
      <c r="L40" s="3"/>
      <c r="M40" s="3">
        <v>42286</v>
      </c>
      <c r="N40" s="3"/>
      <c r="O40" s="2" t="s">
        <v>273</v>
      </c>
      <c r="P40" s="2"/>
      <c r="Q40" s="2">
        <v>0.75240582</v>
      </c>
      <c r="R40" s="2"/>
      <c r="S40" s="2">
        <v>0</v>
      </c>
      <c r="T40" s="2"/>
      <c r="U40" s="2" t="s">
        <v>304</v>
      </c>
      <c r="V40" s="2"/>
      <c r="W40" s="2" t="s">
        <v>25</v>
      </c>
      <c r="X40" s="2"/>
      <c r="Y40" s="2" t="s">
        <v>14</v>
      </c>
    </row>
    <row r="41" spans="1:25" ht="15.6">
      <c r="A41" s="1" t="s">
        <v>111</v>
      </c>
      <c r="B41" s="2"/>
      <c r="C41" s="2" t="s">
        <v>112</v>
      </c>
      <c r="D41" s="2">
        <f>LEN(C41)</f>
        <v>47</v>
      </c>
      <c r="E41" s="3">
        <v>42246</v>
      </c>
      <c r="F41" s="3">
        <v>42270</v>
      </c>
      <c r="G41" s="3"/>
      <c r="H41" s="3"/>
      <c r="I41" s="3"/>
      <c r="J41" s="3"/>
      <c r="K41" s="3"/>
      <c r="L41" s="3"/>
      <c r="M41" s="3">
        <v>42303</v>
      </c>
      <c r="N41" s="3"/>
      <c r="O41" s="2" t="s">
        <v>273</v>
      </c>
      <c r="P41" s="2"/>
      <c r="Q41" s="2">
        <v>0.75552039999999998</v>
      </c>
      <c r="R41" s="2"/>
      <c r="S41" s="2">
        <v>781</v>
      </c>
      <c r="T41" s="2"/>
      <c r="U41" s="2" t="s">
        <v>316</v>
      </c>
      <c r="V41" s="2"/>
      <c r="W41" s="2" t="s">
        <v>25</v>
      </c>
      <c r="X41" s="2"/>
      <c r="Y41" s="2" t="s">
        <v>14</v>
      </c>
    </row>
    <row r="42" spans="1:25" ht="15.6">
      <c r="A42" s="1" t="s">
        <v>113</v>
      </c>
      <c r="B42" s="2"/>
      <c r="C42" s="2" t="s">
        <v>114</v>
      </c>
      <c r="D42" s="2">
        <f>LEN(C42)</f>
        <v>22</v>
      </c>
      <c r="E42" s="3">
        <v>42252</v>
      </c>
      <c r="F42" s="3">
        <v>42255</v>
      </c>
      <c r="G42" s="3"/>
      <c r="H42" s="3"/>
      <c r="I42" s="3"/>
      <c r="J42" s="3"/>
      <c r="K42" s="3"/>
      <c r="L42" s="3"/>
      <c r="M42" s="3">
        <v>42285</v>
      </c>
      <c r="N42" s="3"/>
      <c r="O42" s="2" t="s">
        <v>272</v>
      </c>
      <c r="P42" s="2"/>
      <c r="Q42" s="2">
        <v>1</v>
      </c>
      <c r="R42" s="2"/>
      <c r="S42" s="2">
        <v>25</v>
      </c>
      <c r="T42" s="2"/>
      <c r="U42" s="2" t="s">
        <v>317</v>
      </c>
      <c r="V42" s="2"/>
      <c r="W42" s="2" t="s">
        <v>69</v>
      </c>
      <c r="X42" s="2"/>
      <c r="Y42" s="2" t="s">
        <v>14</v>
      </c>
    </row>
    <row r="43" spans="1:25" ht="15.6">
      <c r="A43" s="1" t="s">
        <v>115</v>
      </c>
      <c r="B43" s="2"/>
      <c r="C43" s="2" t="s">
        <v>116</v>
      </c>
      <c r="D43" s="2">
        <f>LEN(C43)</f>
        <v>57</v>
      </c>
      <c r="E43" s="3">
        <v>42276</v>
      </c>
      <c r="F43" s="3">
        <v>42292</v>
      </c>
      <c r="G43" s="3"/>
      <c r="H43" s="3"/>
      <c r="I43" s="3"/>
      <c r="J43" s="3"/>
      <c r="K43" s="3"/>
      <c r="L43" s="3"/>
      <c r="M43" s="3">
        <v>42322</v>
      </c>
      <c r="N43" s="3"/>
      <c r="O43" s="2" t="s">
        <v>272</v>
      </c>
      <c r="P43" s="2"/>
      <c r="Q43" s="2">
        <v>1</v>
      </c>
      <c r="R43" s="2"/>
      <c r="S43" s="2">
        <v>21465</v>
      </c>
      <c r="T43" s="2"/>
      <c r="U43" s="2" t="s">
        <v>318</v>
      </c>
      <c r="V43" s="2"/>
      <c r="W43" s="2" t="s">
        <v>117</v>
      </c>
      <c r="X43" s="2"/>
      <c r="Y43" s="2" t="s">
        <v>14</v>
      </c>
    </row>
    <row r="44" spans="1:25" ht="15.6">
      <c r="A44" s="1" t="s">
        <v>118</v>
      </c>
      <c r="B44" s="2"/>
      <c r="C44" s="2" t="s">
        <v>119</v>
      </c>
      <c r="D44" s="2">
        <f>LEN(C44)</f>
        <v>13</v>
      </c>
      <c r="E44" s="3">
        <v>42279</v>
      </c>
      <c r="F44" s="3">
        <v>42422</v>
      </c>
      <c r="G44" s="3"/>
      <c r="H44" s="3"/>
      <c r="I44" s="3"/>
      <c r="J44" s="3"/>
      <c r="K44" s="3"/>
      <c r="L44" s="3"/>
      <c r="M44" s="3">
        <v>42482</v>
      </c>
      <c r="N44" s="3"/>
      <c r="O44" s="2" t="s">
        <v>272</v>
      </c>
      <c r="P44" s="2"/>
      <c r="Q44" s="2">
        <v>1</v>
      </c>
      <c r="R44" s="2"/>
      <c r="S44" s="2">
        <v>3562</v>
      </c>
      <c r="T44" s="2"/>
      <c r="U44" s="2" t="s">
        <v>319</v>
      </c>
      <c r="V44" s="2"/>
      <c r="W44" s="2" t="s">
        <v>17</v>
      </c>
      <c r="X44" s="2"/>
      <c r="Y44" s="2" t="s">
        <v>14</v>
      </c>
    </row>
    <row r="45" spans="1:25" ht="15.6">
      <c r="A45" s="1" t="s">
        <v>120</v>
      </c>
      <c r="B45" s="2"/>
      <c r="C45" s="2" t="s">
        <v>121</v>
      </c>
      <c r="D45" s="2">
        <f>LEN(C45)</f>
        <v>59</v>
      </c>
      <c r="E45" s="3">
        <v>42298</v>
      </c>
      <c r="F45" s="3">
        <v>42416</v>
      </c>
      <c r="G45" s="3"/>
      <c r="H45" s="3"/>
      <c r="I45" s="3"/>
      <c r="J45" s="3"/>
      <c r="K45" s="3"/>
      <c r="L45" s="3"/>
      <c r="M45" s="3">
        <v>42447</v>
      </c>
      <c r="N45" s="3"/>
      <c r="O45" s="2" t="s">
        <v>272</v>
      </c>
      <c r="P45" s="2"/>
      <c r="Q45" s="2">
        <v>1</v>
      </c>
      <c r="R45" s="2"/>
      <c r="S45" s="2">
        <v>137325.78</v>
      </c>
      <c r="T45" s="2"/>
      <c r="U45" s="2" t="s">
        <v>320</v>
      </c>
      <c r="V45" s="2"/>
      <c r="W45" s="2" t="s">
        <v>69</v>
      </c>
      <c r="X45" s="2"/>
      <c r="Y45" s="2" t="s">
        <v>14</v>
      </c>
    </row>
    <row r="46" spans="1:25" ht="15.6">
      <c r="A46" s="1" t="s">
        <v>122</v>
      </c>
      <c r="B46" s="2"/>
      <c r="C46" s="2" t="s">
        <v>123</v>
      </c>
      <c r="D46" s="2">
        <f>LEN(C46)</f>
        <v>38</v>
      </c>
      <c r="E46" s="3">
        <v>42333</v>
      </c>
      <c r="F46" s="3">
        <v>42871</v>
      </c>
      <c r="G46" s="3"/>
      <c r="H46" s="3"/>
      <c r="I46" s="3"/>
      <c r="J46" s="3"/>
      <c r="K46" s="3"/>
      <c r="L46" s="3"/>
      <c r="M46" s="3">
        <v>42902</v>
      </c>
      <c r="N46" s="3"/>
      <c r="O46" s="2" t="s">
        <v>275</v>
      </c>
      <c r="P46" s="2"/>
      <c r="Q46" s="2">
        <v>1.09292484</v>
      </c>
      <c r="R46" s="2"/>
      <c r="S46" s="2">
        <v>30516</v>
      </c>
      <c r="T46" s="2"/>
      <c r="U46" s="2" t="s">
        <v>321</v>
      </c>
      <c r="V46" s="2"/>
      <c r="W46" s="2" t="s">
        <v>124</v>
      </c>
      <c r="X46" s="2"/>
      <c r="Y46" s="2" t="s">
        <v>14</v>
      </c>
    </row>
    <row r="47" spans="1:25" ht="15.6">
      <c r="A47" s="1" t="s">
        <v>125</v>
      </c>
      <c r="B47" s="2"/>
      <c r="C47" s="2" t="s">
        <v>126</v>
      </c>
      <c r="D47" s="2">
        <f>LEN(C47)</f>
        <v>47</v>
      </c>
      <c r="E47" s="3">
        <v>42338</v>
      </c>
      <c r="F47" s="3">
        <v>42355</v>
      </c>
      <c r="G47" s="3"/>
      <c r="H47" s="3"/>
      <c r="I47" s="3"/>
      <c r="J47" s="3"/>
      <c r="K47" s="3"/>
      <c r="L47" s="3"/>
      <c r="M47" s="3">
        <v>42385</v>
      </c>
      <c r="N47" s="3"/>
      <c r="O47" s="2" t="s">
        <v>272</v>
      </c>
      <c r="P47" s="2"/>
      <c r="Q47" s="2">
        <v>1</v>
      </c>
      <c r="R47" s="2"/>
      <c r="S47" s="2">
        <v>1961</v>
      </c>
      <c r="T47" s="2"/>
      <c r="U47" s="2" t="s">
        <v>322</v>
      </c>
      <c r="V47" s="2"/>
      <c r="W47" s="2" t="s">
        <v>127</v>
      </c>
      <c r="X47" s="2"/>
      <c r="Y47" s="2" t="s">
        <v>14</v>
      </c>
    </row>
    <row r="48" spans="1:25" ht="15.6">
      <c r="A48" s="1" t="s">
        <v>128</v>
      </c>
      <c r="B48" s="2"/>
      <c r="C48" s="2" t="s">
        <v>129</v>
      </c>
      <c r="D48" s="2">
        <f>LEN(C48)</f>
        <v>60</v>
      </c>
      <c r="E48" s="3">
        <v>42353</v>
      </c>
      <c r="F48" s="3">
        <v>42410</v>
      </c>
      <c r="G48" s="3"/>
      <c r="H48" s="3"/>
      <c r="I48" s="3"/>
      <c r="J48" s="3"/>
      <c r="K48" s="3"/>
      <c r="L48" s="3"/>
      <c r="M48" s="3">
        <v>42440</v>
      </c>
      <c r="N48" s="3"/>
      <c r="O48" s="2" t="s">
        <v>272</v>
      </c>
      <c r="P48" s="2"/>
      <c r="Q48" s="2">
        <v>1</v>
      </c>
      <c r="R48" s="2"/>
      <c r="S48" s="2">
        <v>95</v>
      </c>
      <c r="T48" s="2"/>
      <c r="U48" s="2" t="s">
        <v>323</v>
      </c>
      <c r="V48" s="2"/>
      <c r="W48" s="2" t="s">
        <v>130</v>
      </c>
      <c r="X48" s="2"/>
      <c r="Y48" s="2" t="s">
        <v>14</v>
      </c>
    </row>
    <row r="49" spans="1:25" ht="15.6">
      <c r="A49" s="1" t="s">
        <v>131</v>
      </c>
      <c r="B49" s="2"/>
      <c r="C49" s="2" t="s">
        <v>132</v>
      </c>
      <c r="D49" s="2">
        <f>LEN(C49)</f>
        <v>41</v>
      </c>
      <c r="E49" s="3">
        <v>42372</v>
      </c>
      <c r="F49" s="3">
        <v>42383</v>
      </c>
      <c r="G49" s="3"/>
      <c r="H49" s="3"/>
      <c r="I49" s="3"/>
      <c r="J49" s="3"/>
      <c r="K49" s="3"/>
      <c r="L49" s="3"/>
      <c r="M49" s="3">
        <v>42413</v>
      </c>
      <c r="N49" s="3"/>
      <c r="O49" s="2" t="s">
        <v>272</v>
      </c>
      <c r="P49" s="2"/>
      <c r="Q49" s="2">
        <v>1</v>
      </c>
      <c r="R49" s="2"/>
      <c r="S49" s="2">
        <v>5240</v>
      </c>
      <c r="T49" s="2"/>
      <c r="U49" s="2" t="s">
        <v>314</v>
      </c>
      <c r="V49" s="2"/>
      <c r="W49" s="2" t="s">
        <v>104</v>
      </c>
      <c r="X49" s="2"/>
      <c r="Y49" s="2" t="s">
        <v>14</v>
      </c>
    </row>
    <row r="50" spans="1:25" ht="15.6">
      <c r="A50" s="1" t="s">
        <v>133</v>
      </c>
      <c r="B50" s="2"/>
      <c r="C50" s="2" t="s">
        <v>134</v>
      </c>
      <c r="D50" s="2">
        <f>LEN(C50)</f>
        <v>58</v>
      </c>
      <c r="E50" s="3">
        <v>42380</v>
      </c>
      <c r="F50" s="3">
        <v>42388</v>
      </c>
      <c r="G50" s="3"/>
      <c r="H50" s="3"/>
      <c r="I50" s="3"/>
      <c r="J50" s="3"/>
      <c r="K50" s="3"/>
      <c r="L50" s="3"/>
      <c r="M50" s="3">
        <v>42403</v>
      </c>
      <c r="N50" s="3"/>
      <c r="O50" s="2" t="s">
        <v>275</v>
      </c>
      <c r="P50" s="2"/>
      <c r="Q50" s="2">
        <v>1.0894789</v>
      </c>
      <c r="R50" s="2"/>
      <c r="S50" s="2">
        <v>2319</v>
      </c>
      <c r="T50" s="2"/>
      <c r="U50" s="2" t="s">
        <v>324</v>
      </c>
      <c r="V50" s="2"/>
      <c r="W50" s="2" t="s">
        <v>135</v>
      </c>
      <c r="X50" s="2"/>
      <c r="Y50" s="2" t="s">
        <v>14</v>
      </c>
    </row>
    <row r="51" spans="1:25" ht="15.6">
      <c r="A51" s="1" t="s">
        <v>136</v>
      </c>
      <c r="B51" s="2"/>
      <c r="C51" s="2" t="s">
        <v>137</v>
      </c>
      <c r="D51" s="2">
        <f>LEN(C51)</f>
        <v>45</v>
      </c>
      <c r="E51" s="3">
        <v>42380</v>
      </c>
      <c r="F51" s="3">
        <v>42389</v>
      </c>
      <c r="G51" s="3"/>
      <c r="H51" s="3"/>
      <c r="I51" s="3"/>
      <c r="J51" s="3"/>
      <c r="K51" s="3"/>
      <c r="L51" s="3"/>
      <c r="M51" s="3">
        <v>42425</v>
      </c>
      <c r="N51" s="3"/>
      <c r="O51" s="2" t="s">
        <v>272</v>
      </c>
      <c r="P51" s="2"/>
      <c r="Q51" s="2">
        <v>1</v>
      </c>
      <c r="R51" s="2"/>
      <c r="S51" s="2">
        <v>17012</v>
      </c>
      <c r="T51" s="2"/>
      <c r="U51" s="2" t="s">
        <v>282</v>
      </c>
      <c r="V51" s="2"/>
      <c r="W51" s="2" t="s">
        <v>13</v>
      </c>
      <c r="X51" s="2"/>
      <c r="Y51" s="2" t="s">
        <v>14</v>
      </c>
    </row>
    <row r="52" spans="1:25" ht="15.6">
      <c r="A52" s="1" t="s">
        <v>138</v>
      </c>
      <c r="B52" s="2"/>
      <c r="C52" s="2" t="s">
        <v>139</v>
      </c>
      <c r="D52" s="2">
        <f>LEN(C52)</f>
        <v>60</v>
      </c>
      <c r="E52" s="3">
        <v>42419</v>
      </c>
      <c r="F52" s="3">
        <v>42690</v>
      </c>
      <c r="G52" s="3"/>
      <c r="H52" s="3"/>
      <c r="I52" s="3"/>
      <c r="J52" s="3"/>
      <c r="K52" s="3"/>
      <c r="L52" s="3"/>
      <c r="M52" s="3">
        <v>42735</v>
      </c>
      <c r="N52" s="3"/>
      <c r="O52" s="2" t="s">
        <v>272</v>
      </c>
      <c r="P52" s="2"/>
      <c r="Q52" s="2">
        <v>1</v>
      </c>
      <c r="R52" s="2"/>
      <c r="S52" s="2">
        <v>4828</v>
      </c>
      <c r="T52" s="2"/>
      <c r="U52" s="2" t="s">
        <v>296</v>
      </c>
      <c r="V52" s="2"/>
      <c r="W52" s="2" t="s">
        <v>17</v>
      </c>
      <c r="X52" s="2"/>
      <c r="Y52" s="2" t="s">
        <v>14</v>
      </c>
    </row>
    <row r="53" spans="1:25" ht="15.6">
      <c r="A53" s="1" t="s">
        <v>140</v>
      </c>
      <c r="B53" s="2"/>
      <c r="C53" s="2" t="s">
        <v>141</v>
      </c>
      <c r="D53" s="2">
        <f>LEN(C53)</f>
        <v>53</v>
      </c>
      <c r="E53" s="3">
        <v>42425</v>
      </c>
      <c r="F53" s="3">
        <v>42871</v>
      </c>
      <c r="G53" s="3"/>
      <c r="H53" s="3"/>
      <c r="I53" s="3"/>
      <c r="J53" s="3"/>
      <c r="K53" s="3"/>
      <c r="L53" s="3"/>
      <c r="M53" s="3">
        <v>42909</v>
      </c>
      <c r="N53" s="3"/>
      <c r="O53" s="2" t="s">
        <v>272</v>
      </c>
      <c r="P53" s="2"/>
      <c r="Q53" s="2">
        <v>1</v>
      </c>
      <c r="R53" s="2"/>
      <c r="S53" s="2">
        <v>85889</v>
      </c>
      <c r="T53" s="2"/>
      <c r="U53" s="2" t="s">
        <v>306</v>
      </c>
      <c r="V53" s="2"/>
      <c r="W53" s="2" t="s">
        <v>77</v>
      </c>
      <c r="X53" s="2"/>
      <c r="Y53" s="2" t="s">
        <v>14</v>
      </c>
    </row>
    <row r="54" spans="1:25" ht="15.6">
      <c r="A54" s="1" t="s">
        <v>142</v>
      </c>
      <c r="B54" s="2"/>
      <c r="C54" s="2" t="s">
        <v>143</v>
      </c>
      <c r="D54" s="2">
        <f>LEN(C54)</f>
        <v>28</v>
      </c>
      <c r="E54" s="3">
        <v>42431</v>
      </c>
      <c r="F54" s="3">
        <v>42437</v>
      </c>
      <c r="G54" s="3"/>
      <c r="H54" s="3"/>
      <c r="I54" s="3"/>
      <c r="J54" s="3"/>
      <c r="K54" s="3"/>
      <c r="L54" s="3"/>
      <c r="M54" s="3">
        <v>42467</v>
      </c>
      <c r="N54" s="3"/>
      <c r="O54" s="2" t="s">
        <v>275</v>
      </c>
      <c r="P54" s="2"/>
      <c r="Q54" s="2">
        <v>1.0989796000000001</v>
      </c>
      <c r="R54" s="2"/>
      <c r="S54" s="2">
        <v>5</v>
      </c>
      <c r="T54" s="2"/>
      <c r="U54" s="2" t="s">
        <v>325</v>
      </c>
      <c r="V54" s="2"/>
      <c r="W54" s="2" t="s">
        <v>144</v>
      </c>
      <c r="X54" s="2"/>
      <c r="Y54" s="2" t="s">
        <v>14</v>
      </c>
    </row>
    <row r="55" spans="1:25" ht="15.6">
      <c r="A55" s="1" t="s">
        <v>145</v>
      </c>
      <c r="B55" s="2"/>
      <c r="C55" s="2" t="s">
        <v>146</v>
      </c>
      <c r="D55" s="2">
        <f>LEN(C55)</f>
        <v>49</v>
      </c>
      <c r="E55" s="3">
        <v>42485</v>
      </c>
      <c r="F55" s="3">
        <v>42534</v>
      </c>
      <c r="G55" s="3"/>
      <c r="H55" s="3"/>
      <c r="I55" s="3"/>
      <c r="J55" s="3"/>
      <c r="K55" s="3"/>
      <c r="L55" s="3"/>
      <c r="M55" s="3">
        <v>42576</v>
      </c>
      <c r="N55" s="3"/>
      <c r="O55" s="2" t="s">
        <v>275</v>
      </c>
      <c r="P55" s="2"/>
      <c r="Q55" s="2">
        <v>1.12523025</v>
      </c>
      <c r="R55" s="2"/>
      <c r="S55" s="2">
        <v>76532</v>
      </c>
      <c r="T55" s="2"/>
      <c r="U55" s="2" t="s">
        <v>321</v>
      </c>
      <c r="V55" s="2"/>
      <c r="W55" s="2" t="s">
        <v>124</v>
      </c>
      <c r="X55" s="2"/>
      <c r="Y55" s="2" t="s">
        <v>14</v>
      </c>
    </row>
    <row r="56" spans="1:25" ht="15.6">
      <c r="A56" s="1" t="s">
        <v>147</v>
      </c>
      <c r="B56" s="2"/>
      <c r="C56" s="2" t="s">
        <v>148</v>
      </c>
      <c r="D56" s="2">
        <f>LEN(C56)</f>
        <v>14</v>
      </c>
      <c r="E56" s="3">
        <v>42492</v>
      </c>
      <c r="F56" s="3">
        <v>42522</v>
      </c>
      <c r="G56" s="3"/>
      <c r="H56" s="3"/>
      <c r="I56" s="3"/>
      <c r="J56" s="3"/>
      <c r="K56" s="3"/>
      <c r="L56" s="3"/>
      <c r="M56" s="3">
        <v>42551</v>
      </c>
      <c r="N56" s="3"/>
      <c r="O56" s="2" t="s">
        <v>275</v>
      </c>
      <c r="P56" s="2"/>
      <c r="Q56" s="2">
        <v>1.1147638200000001</v>
      </c>
      <c r="R56" s="2"/>
      <c r="S56" s="2">
        <v>5041</v>
      </c>
      <c r="T56" s="2"/>
      <c r="U56" s="2" t="s">
        <v>326</v>
      </c>
      <c r="V56" s="2"/>
      <c r="W56" s="2" t="s">
        <v>149</v>
      </c>
      <c r="X56" s="2"/>
      <c r="Y56" s="2" t="s">
        <v>14</v>
      </c>
    </row>
    <row r="57" spans="1:25" ht="15.6">
      <c r="A57" s="1" t="s">
        <v>150</v>
      </c>
      <c r="B57" s="2"/>
      <c r="C57" s="2" t="s">
        <v>151</v>
      </c>
      <c r="D57" s="2">
        <f>LEN(C57)</f>
        <v>53</v>
      </c>
      <c r="E57" s="3">
        <v>42502</v>
      </c>
      <c r="F57" s="3">
        <v>42571</v>
      </c>
      <c r="G57" s="3"/>
      <c r="H57" s="3"/>
      <c r="I57" s="3"/>
      <c r="J57" s="3"/>
      <c r="K57" s="3"/>
      <c r="L57" s="3"/>
      <c r="M57" s="3">
        <v>42601</v>
      </c>
      <c r="N57" s="3"/>
      <c r="O57" s="2" t="s">
        <v>272</v>
      </c>
      <c r="P57" s="2"/>
      <c r="Q57" s="2">
        <v>1</v>
      </c>
      <c r="R57" s="2"/>
      <c r="S57" s="2">
        <v>212535.99</v>
      </c>
      <c r="T57" s="2"/>
      <c r="U57" s="2" t="s">
        <v>318</v>
      </c>
      <c r="V57" s="2"/>
      <c r="W57" s="2" t="s">
        <v>117</v>
      </c>
      <c r="X57" s="2"/>
      <c r="Y57" s="2" t="s">
        <v>14</v>
      </c>
    </row>
    <row r="58" spans="1:25" ht="15.6">
      <c r="A58" s="1" t="s">
        <v>152</v>
      </c>
      <c r="B58" s="2"/>
      <c r="C58" s="2" t="s">
        <v>153</v>
      </c>
      <c r="D58" s="2">
        <f>LEN(C58)</f>
        <v>29</v>
      </c>
      <c r="E58" s="3">
        <v>42526</v>
      </c>
      <c r="F58" s="3">
        <v>42529</v>
      </c>
      <c r="G58" s="3"/>
      <c r="H58" s="3"/>
      <c r="I58" s="3"/>
      <c r="J58" s="3"/>
      <c r="K58" s="3"/>
      <c r="L58" s="3"/>
      <c r="M58" s="3">
        <v>42559</v>
      </c>
      <c r="N58" s="3"/>
      <c r="O58" s="2" t="s">
        <v>272</v>
      </c>
      <c r="P58" s="2"/>
      <c r="Q58" s="2">
        <v>1</v>
      </c>
      <c r="R58" s="2"/>
      <c r="S58" s="2">
        <v>60</v>
      </c>
      <c r="T58" s="2"/>
      <c r="U58" s="2" t="s">
        <v>327</v>
      </c>
      <c r="V58" s="2"/>
      <c r="W58" s="2" t="s">
        <v>77</v>
      </c>
      <c r="X58" s="2"/>
      <c r="Y58" s="2" t="s">
        <v>14</v>
      </c>
    </row>
    <row r="59" spans="1:25" ht="15.6">
      <c r="A59" s="1" t="s">
        <v>154</v>
      </c>
      <c r="B59" s="2"/>
      <c r="C59" s="2" t="s">
        <v>155</v>
      </c>
      <c r="D59" s="2">
        <f>LEN(C59)</f>
        <v>46</v>
      </c>
      <c r="E59" s="3">
        <v>42592</v>
      </c>
      <c r="F59" s="3">
        <v>42599</v>
      </c>
      <c r="G59" s="3"/>
      <c r="H59" s="3"/>
      <c r="I59" s="3"/>
      <c r="J59" s="3"/>
      <c r="K59" s="3"/>
      <c r="L59" s="3"/>
      <c r="M59" s="3">
        <v>42629</v>
      </c>
      <c r="N59" s="3"/>
      <c r="O59" s="2" t="s">
        <v>274</v>
      </c>
      <c r="P59" s="2"/>
      <c r="Q59" s="2">
        <v>1.2926827700000001</v>
      </c>
      <c r="R59" s="2"/>
      <c r="S59" s="2">
        <v>3881</v>
      </c>
      <c r="T59" s="2"/>
      <c r="U59" s="2" t="s">
        <v>328</v>
      </c>
      <c r="V59" s="2"/>
      <c r="W59" s="2" t="s">
        <v>28</v>
      </c>
      <c r="X59" s="2"/>
      <c r="Y59" s="2" t="s">
        <v>14</v>
      </c>
    </row>
    <row r="60" spans="1:25" ht="15.6">
      <c r="A60" s="1" t="s">
        <v>156</v>
      </c>
      <c r="B60" s="2"/>
      <c r="C60" s="2" t="s">
        <v>157</v>
      </c>
      <c r="D60" s="2">
        <f>LEN(C60)</f>
        <v>49</v>
      </c>
      <c r="E60" s="3">
        <v>42603</v>
      </c>
      <c r="F60" s="3">
        <v>42627</v>
      </c>
      <c r="G60" s="3"/>
      <c r="H60" s="3"/>
      <c r="I60" s="3"/>
      <c r="J60" s="3"/>
      <c r="K60" s="3"/>
      <c r="L60" s="3"/>
      <c r="M60" s="3">
        <v>42657</v>
      </c>
      <c r="N60" s="3"/>
      <c r="O60" s="2" t="s">
        <v>275</v>
      </c>
      <c r="P60" s="2"/>
      <c r="Q60" s="2">
        <v>1.12346927</v>
      </c>
      <c r="R60" s="2"/>
      <c r="S60" s="2">
        <v>24780</v>
      </c>
      <c r="T60" s="2"/>
      <c r="U60" s="2" t="s">
        <v>329</v>
      </c>
      <c r="V60" s="2"/>
      <c r="W60" s="2" t="s">
        <v>158</v>
      </c>
      <c r="X60" s="2"/>
      <c r="Y60" s="2" t="s">
        <v>14</v>
      </c>
    </row>
    <row r="61" spans="1:25" ht="15.6">
      <c r="A61" s="1" t="s">
        <v>159</v>
      </c>
      <c r="B61" s="2"/>
      <c r="C61" s="2" t="s">
        <v>160</v>
      </c>
      <c r="D61" s="2">
        <f>LEN(C61)</f>
        <v>42</v>
      </c>
      <c r="E61" s="3">
        <v>42604</v>
      </c>
      <c r="F61" s="3">
        <v>42612</v>
      </c>
      <c r="G61" s="3"/>
      <c r="H61" s="3"/>
      <c r="I61" s="3"/>
      <c r="J61" s="3"/>
      <c r="K61" s="3"/>
      <c r="L61" s="3"/>
      <c r="M61" s="3">
        <v>42649</v>
      </c>
      <c r="N61" s="3"/>
      <c r="O61" s="2" t="s">
        <v>272</v>
      </c>
      <c r="P61" s="2"/>
      <c r="Q61" s="2">
        <v>1</v>
      </c>
      <c r="R61" s="2"/>
      <c r="S61" s="2">
        <v>72964</v>
      </c>
      <c r="T61" s="2"/>
      <c r="U61" s="2" t="s">
        <v>306</v>
      </c>
      <c r="V61" s="2"/>
      <c r="W61" s="2" t="s">
        <v>77</v>
      </c>
      <c r="X61" s="2"/>
      <c r="Y61" s="2" t="s">
        <v>14</v>
      </c>
    </row>
    <row r="62" spans="1:25" ht="15.6">
      <c r="A62" s="1" t="s">
        <v>161</v>
      </c>
      <c r="B62" s="2"/>
      <c r="C62" s="2" t="s">
        <v>162</v>
      </c>
      <c r="D62" s="2">
        <f>LEN(C62)</f>
        <v>60</v>
      </c>
      <c r="E62" s="3">
        <v>42610</v>
      </c>
      <c r="F62" s="3">
        <v>42626</v>
      </c>
      <c r="G62" s="3"/>
      <c r="H62" s="3"/>
      <c r="I62" s="3"/>
      <c r="J62" s="3"/>
      <c r="K62" s="3"/>
      <c r="L62" s="3"/>
      <c r="M62" s="3">
        <v>42656</v>
      </c>
      <c r="N62" s="3"/>
      <c r="O62" s="2" t="s">
        <v>272</v>
      </c>
      <c r="P62" s="2"/>
      <c r="Q62" s="2">
        <v>1</v>
      </c>
      <c r="R62" s="2"/>
      <c r="S62" s="2">
        <v>1450</v>
      </c>
      <c r="T62" s="2"/>
      <c r="U62" s="2" t="s">
        <v>330</v>
      </c>
      <c r="V62" s="2"/>
      <c r="W62" s="2" t="s">
        <v>69</v>
      </c>
      <c r="X62" s="2"/>
      <c r="Y62" s="2" t="s">
        <v>14</v>
      </c>
    </row>
    <row r="63" spans="1:25" ht="15.6">
      <c r="A63" s="1" t="s">
        <v>163</v>
      </c>
      <c r="B63" s="2"/>
      <c r="C63" s="2" t="s">
        <v>164</v>
      </c>
      <c r="D63" s="2">
        <f>LEN(C63)</f>
        <v>50</v>
      </c>
      <c r="E63" s="3">
        <v>42613</v>
      </c>
      <c r="F63" s="3">
        <v>42649</v>
      </c>
      <c r="G63" s="3"/>
      <c r="H63" s="3"/>
      <c r="I63" s="3"/>
      <c r="J63" s="3"/>
      <c r="K63" s="3"/>
      <c r="L63" s="3"/>
      <c r="M63" s="3">
        <v>42679</v>
      </c>
      <c r="N63" s="3"/>
      <c r="O63" s="2" t="s">
        <v>272</v>
      </c>
      <c r="P63" s="2"/>
      <c r="Q63" s="2">
        <v>1</v>
      </c>
      <c r="R63" s="2"/>
      <c r="S63" s="2">
        <v>615</v>
      </c>
      <c r="T63" s="2"/>
      <c r="U63" s="2" t="s">
        <v>331</v>
      </c>
      <c r="V63" s="2"/>
      <c r="W63" s="2" t="s">
        <v>13</v>
      </c>
      <c r="X63" s="2"/>
      <c r="Y63" s="2" t="s">
        <v>14</v>
      </c>
    </row>
    <row r="64" spans="1:25" ht="15.6">
      <c r="A64" s="1" t="s">
        <v>165</v>
      </c>
      <c r="B64" s="2"/>
      <c r="C64" s="2" t="s">
        <v>166</v>
      </c>
      <c r="D64" s="2">
        <f>LEN(C64)</f>
        <v>44</v>
      </c>
      <c r="E64" s="3">
        <v>42614</v>
      </c>
      <c r="F64" s="3">
        <v>42626</v>
      </c>
      <c r="G64" s="3"/>
      <c r="H64" s="3"/>
      <c r="I64" s="3"/>
      <c r="J64" s="3"/>
      <c r="K64" s="3"/>
      <c r="L64" s="3"/>
      <c r="M64" s="3">
        <v>42670</v>
      </c>
      <c r="N64" s="3"/>
      <c r="O64" s="2" t="s">
        <v>272</v>
      </c>
      <c r="P64" s="2"/>
      <c r="Q64" s="2">
        <v>1</v>
      </c>
      <c r="R64" s="2"/>
      <c r="S64" s="2">
        <v>1186983</v>
      </c>
      <c r="T64" s="2"/>
      <c r="U64" s="2" t="s">
        <v>320</v>
      </c>
      <c r="V64" s="2"/>
      <c r="W64" s="2" t="s">
        <v>69</v>
      </c>
      <c r="X64" s="2"/>
      <c r="Y64" s="2" t="s">
        <v>14</v>
      </c>
    </row>
    <row r="65" spans="1:25" ht="15.6">
      <c r="A65" s="1" t="s">
        <v>167</v>
      </c>
      <c r="B65" s="2"/>
      <c r="C65" s="2" t="s">
        <v>168</v>
      </c>
      <c r="D65" s="2">
        <f>LEN(C65)</f>
        <v>60</v>
      </c>
      <c r="E65" s="3">
        <v>42676</v>
      </c>
      <c r="F65" s="3">
        <v>42696</v>
      </c>
      <c r="G65" s="3"/>
      <c r="H65" s="3"/>
      <c r="I65" s="3"/>
      <c r="J65" s="3"/>
      <c r="K65" s="3"/>
      <c r="L65" s="3"/>
      <c r="M65" s="3">
        <v>42741</v>
      </c>
      <c r="N65" s="3"/>
      <c r="O65" s="2" t="s">
        <v>272</v>
      </c>
      <c r="P65" s="2"/>
      <c r="Q65" s="2">
        <v>1</v>
      </c>
      <c r="R65" s="2"/>
      <c r="S65" s="2">
        <v>90584</v>
      </c>
      <c r="T65" s="2"/>
      <c r="U65" s="2" t="s">
        <v>332</v>
      </c>
      <c r="V65" s="2"/>
      <c r="W65" s="2" t="s">
        <v>169</v>
      </c>
      <c r="X65" s="2"/>
      <c r="Y65" s="2" t="s">
        <v>14</v>
      </c>
    </row>
    <row r="66" spans="1:25" ht="15.6">
      <c r="A66" s="1" t="s">
        <v>170</v>
      </c>
      <c r="B66" s="2"/>
      <c r="C66" s="2" t="s">
        <v>171</v>
      </c>
      <c r="D66" s="2">
        <f>LEN(C66)</f>
        <v>9</v>
      </c>
      <c r="E66" s="3">
        <v>42682</v>
      </c>
      <c r="F66" s="3">
        <v>42696</v>
      </c>
      <c r="G66" s="3"/>
      <c r="H66" s="3"/>
      <c r="I66" s="3"/>
      <c r="J66" s="3"/>
      <c r="K66" s="3"/>
      <c r="L66" s="3"/>
      <c r="M66" s="3">
        <v>42726</v>
      </c>
      <c r="N66" s="3"/>
      <c r="O66" s="2" t="s">
        <v>272</v>
      </c>
      <c r="P66" s="2"/>
      <c r="Q66" s="2">
        <v>1</v>
      </c>
      <c r="R66" s="2"/>
      <c r="S66" s="2">
        <v>5951</v>
      </c>
      <c r="T66" s="2"/>
      <c r="U66" s="2" t="s">
        <v>333</v>
      </c>
      <c r="V66" s="2"/>
      <c r="W66" s="2" t="s">
        <v>85</v>
      </c>
      <c r="X66" s="2"/>
      <c r="Y66" s="2" t="s">
        <v>14</v>
      </c>
    </row>
    <row r="67" spans="1:25" ht="15.6">
      <c r="A67" s="1" t="s">
        <v>172</v>
      </c>
      <c r="B67" s="2"/>
      <c r="C67" s="2" t="s">
        <v>173</v>
      </c>
      <c r="D67" s="2">
        <f>LEN(C67)</f>
        <v>31</v>
      </c>
      <c r="E67" s="3">
        <v>42686</v>
      </c>
      <c r="F67" s="3">
        <v>42689</v>
      </c>
      <c r="G67" s="3"/>
      <c r="H67" s="3"/>
      <c r="I67" s="3"/>
      <c r="J67" s="3"/>
      <c r="K67" s="3"/>
      <c r="L67" s="3"/>
      <c r="M67" s="3">
        <v>42719</v>
      </c>
      <c r="N67" s="3"/>
      <c r="O67" s="2" t="s">
        <v>272</v>
      </c>
      <c r="P67" s="2"/>
      <c r="Q67" s="2">
        <v>1</v>
      </c>
      <c r="R67" s="2"/>
      <c r="S67" s="2">
        <v>0</v>
      </c>
      <c r="T67" s="2"/>
      <c r="U67" s="2" t="s">
        <v>334</v>
      </c>
      <c r="V67" s="2"/>
      <c r="W67" s="2" t="s">
        <v>174</v>
      </c>
      <c r="X67" s="2"/>
      <c r="Y67" s="2" t="s">
        <v>14</v>
      </c>
    </row>
    <row r="68" spans="1:25" ht="15.6">
      <c r="A68" s="1" t="s">
        <v>175</v>
      </c>
      <c r="B68" s="2"/>
      <c r="C68" s="2" t="s">
        <v>176</v>
      </c>
      <c r="D68" s="2">
        <f>LEN(C68)</f>
        <v>44</v>
      </c>
      <c r="E68" s="3">
        <v>42701</v>
      </c>
      <c r="F68" s="3">
        <v>42719</v>
      </c>
      <c r="G68" s="3"/>
      <c r="H68" s="3"/>
      <c r="I68" s="3"/>
      <c r="J68" s="3"/>
      <c r="K68" s="3"/>
      <c r="L68" s="3"/>
      <c r="M68" s="3">
        <v>42779</v>
      </c>
      <c r="N68" s="3"/>
      <c r="O68" s="2" t="s">
        <v>273</v>
      </c>
      <c r="P68" s="2"/>
      <c r="Q68" s="2">
        <v>0.76149224999999998</v>
      </c>
      <c r="R68" s="2"/>
      <c r="S68" s="2">
        <v>31318</v>
      </c>
      <c r="T68" s="2"/>
      <c r="U68" s="2" t="s">
        <v>335</v>
      </c>
      <c r="V68" s="2"/>
      <c r="W68" s="2" t="s">
        <v>177</v>
      </c>
      <c r="X68" s="2"/>
      <c r="Y68" s="2" t="s">
        <v>14</v>
      </c>
    </row>
    <row r="69" spans="1:25" ht="15.6">
      <c r="A69" s="1" t="s">
        <v>178</v>
      </c>
      <c r="B69" s="2"/>
      <c r="C69" s="2" t="s">
        <v>179</v>
      </c>
      <c r="D69" s="2">
        <f>LEN(C69)</f>
        <v>25</v>
      </c>
      <c r="E69" s="3">
        <v>42712</v>
      </c>
      <c r="F69" s="3">
        <v>43075</v>
      </c>
      <c r="G69" s="3"/>
      <c r="H69" s="3"/>
      <c r="I69" s="3"/>
      <c r="J69" s="3"/>
      <c r="K69" s="3"/>
      <c r="L69" s="3"/>
      <c r="M69" s="3">
        <v>43100</v>
      </c>
      <c r="N69" s="3"/>
      <c r="O69" s="2" t="s">
        <v>276</v>
      </c>
      <c r="P69" s="2"/>
      <c r="Q69" s="2">
        <v>0.11879433</v>
      </c>
      <c r="R69" s="2"/>
      <c r="S69" s="2">
        <v>11605</v>
      </c>
      <c r="T69" s="2"/>
      <c r="U69" s="2" t="s">
        <v>336</v>
      </c>
      <c r="V69" s="2"/>
      <c r="W69" s="2" t="s">
        <v>180</v>
      </c>
      <c r="X69" s="2"/>
      <c r="Y69" s="2" t="s">
        <v>14</v>
      </c>
    </row>
    <row r="70" spans="1:25" ht="15.6">
      <c r="A70" s="1" t="s">
        <v>181</v>
      </c>
      <c r="B70" s="2"/>
      <c r="C70" s="2" t="s">
        <v>182</v>
      </c>
      <c r="D70" s="2">
        <f>LEN(C70)</f>
        <v>60</v>
      </c>
      <c r="E70" s="3">
        <v>42719</v>
      </c>
      <c r="F70" s="3">
        <v>42738</v>
      </c>
      <c r="G70" s="3"/>
      <c r="H70" s="3"/>
      <c r="I70" s="3"/>
      <c r="J70" s="3"/>
      <c r="K70" s="3"/>
      <c r="L70" s="3"/>
      <c r="M70" s="3">
        <v>42755</v>
      </c>
      <c r="N70" s="3"/>
      <c r="O70" s="2" t="s">
        <v>272</v>
      </c>
      <c r="P70" s="2"/>
      <c r="Q70" s="2">
        <v>1</v>
      </c>
      <c r="R70" s="2"/>
      <c r="S70" s="2">
        <v>567</v>
      </c>
      <c r="T70" s="2"/>
      <c r="U70" s="2" t="s">
        <v>311</v>
      </c>
      <c r="V70" s="2"/>
      <c r="W70" s="2" t="s">
        <v>69</v>
      </c>
      <c r="X70" s="2"/>
      <c r="Y70" s="2" t="s">
        <v>14</v>
      </c>
    </row>
    <row r="71" spans="1:25" ht="15.6">
      <c r="A71" s="1" t="s">
        <v>183</v>
      </c>
      <c r="B71" s="2"/>
      <c r="C71" s="2" t="s">
        <v>184</v>
      </c>
      <c r="D71" s="2">
        <f>LEN(C71)</f>
        <v>19</v>
      </c>
      <c r="E71" s="3">
        <v>42781</v>
      </c>
      <c r="F71" s="3">
        <v>42906</v>
      </c>
      <c r="G71" s="3"/>
      <c r="H71" s="3"/>
      <c r="I71" s="3"/>
      <c r="J71" s="3"/>
      <c r="K71" s="3"/>
      <c r="L71" s="3"/>
      <c r="M71" s="3">
        <v>42936</v>
      </c>
      <c r="N71" s="3"/>
      <c r="O71" s="2" t="s">
        <v>274</v>
      </c>
      <c r="P71" s="2"/>
      <c r="Q71" s="2">
        <v>1.277663</v>
      </c>
      <c r="R71" s="2"/>
      <c r="S71" s="2">
        <v>7826</v>
      </c>
      <c r="T71" s="2"/>
      <c r="U71" s="2" t="s">
        <v>302</v>
      </c>
      <c r="V71" s="2"/>
      <c r="W71" s="2" t="s">
        <v>28</v>
      </c>
      <c r="X71" s="2"/>
      <c r="Y71" s="2" t="s">
        <v>14</v>
      </c>
    </row>
    <row r="72" spans="1:25" ht="15.6">
      <c r="A72" s="1" t="s">
        <v>185</v>
      </c>
      <c r="B72" s="2"/>
      <c r="C72" s="2" t="s">
        <v>186</v>
      </c>
      <c r="D72" s="2">
        <f>LEN(C72)</f>
        <v>52</v>
      </c>
      <c r="E72" s="3">
        <v>42788</v>
      </c>
      <c r="F72" s="3">
        <v>42942</v>
      </c>
      <c r="G72" s="3"/>
      <c r="H72" s="3"/>
      <c r="I72" s="3"/>
      <c r="J72" s="3"/>
      <c r="K72" s="3"/>
      <c r="L72" s="3"/>
      <c r="M72" s="3">
        <v>42972</v>
      </c>
      <c r="N72" s="3"/>
      <c r="O72" s="2" t="s">
        <v>272</v>
      </c>
      <c r="P72" s="2"/>
      <c r="Q72" s="2">
        <v>1</v>
      </c>
      <c r="R72" s="2"/>
      <c r="S72" s="2">
        <v>27175</v>
      </c>
      <c r="T72" s="2"/>
      <c r="U72" s="2" t="s">
        <v>317</v>
      </c>
      <c r="V72" s="2"/>
      <c r="W72" s="2" t="s">
        <v>69</v>
      </c>
      <c r="X72" s="2"/>
      <c r="Y72" s="2" t="s">
        <v>14</v>
      </c>
    </row>
    <row r="73" spans="1:25" ht="15.6">
      <c r="A73" s="1" t="s">
        <v>187</v>
      </c>
      <c r="B73" s="2"/>
      <c r="C73" s="2" t="s">
        <v>188</v>
      </c>
      <c r="D73" s="2">
        <f>LEN(C73)</f>
        <v>27</v>
      </c>
      <c r="E73" s="3">
        <v>42790</v>
      </c>
      <c r="F73" s="3">
        <v>42829</v>
      </c>
      <c r="G73" s="3"/>
      <c r="H73" s="3"/>
      <c r="I73" s="3"/>
      <c r="J73" s="3"/>
      <c r="K73" s="3"/>
      <c r="L73" s="3"/>
      <c r="M73" s="3">
        <v>42889</v>
      </c>
      <c r="N73" s="3"/>
      <c r="O73" s="2" t="s">
        <v>273</v>
      </c>
      <c r="P73" s="2"/>
      <c r="Q73" s="2">
        <v>0.75110882000000001</v>
      </c>
      <c r="R73" s="2"/>
      <c r="S73" s="2">
        <v>101</v>
      </c>
      <c r="T73" s="2"/>
      <c r="U73" s="2" t="s">
        <v>337</v>
      </c>
      <c r="V73" s="2"/>
      <c r="W73" s="2" t="s">
        <v>189</v>
      </c>
      <c r="X73" s="2"/>
      <c r="Y73" s="2" t="s">
        <v>14</v>
      </c>
    </row>
    <row r="74" spans="1:25" ht="15.6">
      <c r="A74" s="1" t="s">
        <v>190</v>
      </c>
      <c r="B74" s="2"/>
      <c r="C74" s="2" t="s">
        <v>191</v>
      </c>
      <c r="D74" s="2">
        <f>LEN(C74)</f>
        <v>37</v>
      </c>
      <c r="E74" s="3">
        <v>42825</v>
      </c>
      <c r="F74" s="3">
        <v>43046</v>
      </c>
      <c r="G74" s="3"/>
      <c r="H74" s="3"/>
      <c r="I74" s="3"/>
      <c r="J74" s="3"/>
      <c r="K74" s="3"/>
      <c r="L74" s="3"/>
      <c r="M74" s="3">
        <v>43106</v>
      </c>
      <c r="N74" s="3"/>
      <c r="O74" s="2" t="s">
        <v>275</v>
      </c>
      <c r="P74" s="2"/>
      <c r="Q74" s="2">
        <v>1.16073242</v>
      </c>
      <c r="R74" s="2"/>
      <c r="S74" s="2">
        <v>1197</v>
      </c>
      <c r="T74" s="2"/>
      <c r="U74" s="2" t="s">
        <v>338</v>
      </c>
      <c r="V74" s="2"/>
      <c r="W74" s="2" t="s">
        <v>192</v>
      </c>
      <c r="X74" s="2"/>
      <c r="Y74" s="2" t="s">
        <v>14</v>
      </c>
    </row>
    <row r="75" spans="1:25" ht="15.6">
      <c r="A75" s="1" t="s">
        <v>193</v>
      </c>
      <c r="B75" s="2"/>
      <c r="C75" s="2" t="s">
        <v>194</v>
      </c>
      <c r="D75" s="2">
        <f>LEN(C75)</f>
        <v>67</v>
      </c>
      <c r="E75" s="3">
        <v>42852</v>
      </c>
      <c r="F75" s="3">
        <v>42857</v>
      </c>
      <c r="G75" s="3"/>
      <c r="H75" s="3"/>
      <c r="I75" s="3"/>
      <c r="J75" s="3"/>
      <c r="K75" s="3"/>
      <c r="L75" s="3"/>
      <c r="M75" s="3">
        <v>42902</v>
      </c>
      <c r="N75" s="3"/>
      <c r="O75" s="2" t="s">
        <v>272</v>
      </c>
      <c r="P75" s="2"/>
      <c r="Q75" s="2">
        <v>1</v>
      </c>
      <c r="R75" s="2"/>
      <c r="S75" s="2">
        <v>17479.64</v>
      </c>
      <c r="T75" s="2"/>
      <c r="U75" s="2" t="s">
        <v>296</v>
      </c>
      <c r="V75" s="2"/>
      <c r="W75" s="2" t="s">
        <v>17</v>
      </c>
      <c r="X75" s="2"/>
      <c r="Y75" s="2" t="s">
        <v>14</v>
      </c>
    </row>
    <row r="76" spans="1:25" ht="15.6">
      <c r="A76" s="1" t="s">
        <v>195</v>
      </c>
      <c r="B76" s="2"/>
      <c r="C76" s="2" t="s">
        <v>196</v>
      </c>
      <c r="D76" s="2">
        <f>LEN(C76)</f>
        <v>41</v>
      </c>
      <c r="E76" s="3">
        <v>42857</v>
      </c>
      <c r="F76" s="3">
        <v>43077</v>
      </c>
      <c r="G76" s="3"/>
      <c r="H76" s="3"/>
      <c r="I76" s="3"/>
      <c r="J76" s="3"/>
      <c r="K76" s="3"/>
      <c r="L76" s="3"/>
      <c r="M76" s="3">
        <v>43107</v>
      </c>
      <c r="N76" s="3"/>
      <c r="O76" s="2" t="s">
        <v>272</v>
      </c>
      <c r="P76" s="2"/>
      <c r="Q76" s="2">
        <v>1</v>
      </c>
      <c r="R76" s="2"/>
      <c r="S76" s="2">
        <v>20159.5</v>
      </c>
      <c r="T76" s="2"/>
      <c r="U76" s="2" t="s">
        <v>339</v>
      </c>
      <c r="V76" s="2"/>
      <c r="W76" s="2" t="s">
        <v>31</v>
      </c>
      <c r="X76" s="2"/>
      <c r="Y76" s="2" t="s">
        <v>14</v>
      </c>
    </row>
    <row r="77" spans="1:25" ht="15.6">
      <c r="A77" s="1" t="s">
        <v>197</v>
      </c>
      <c r="B77" s="2"/>
      <c r="C77" s="2" t="s">
        <v>198</v>
      </c>
      <c r="D77" s="2">
        <f>LEN(C77)</f>
        <v>48</v>
      </c>
      <c r="E77" s="3">
        <v>42864</v>
      </c>
      <c r="F77" s="3">
        <v>42885</v>
      </c>
      <c r="G77" s="3"/>
      <c r="H77" s="3"/>
      <c r="I77" s="3"/>
      <c r="J77" s="3"/>
      <c r="K77" s="3"/>
      <c r="L77" s="3"/>
      <c r="M77" s="3">
        <v>42915</v>
      </c>
      <c r="N77" s="3"/>
      <c r="O77" s="2" t="s">
        <v>274</v>
      </c>
      <c r="P77" s="2"/>
      <c r="Q77" s="2">
        <v>1.28183436</v>
      </c>
      <c r="R77" s="2"/>
      <c r="S77" s="2">
        <v>33522</v>
      </c>
      <c r="T77" s="2"/>
      <c r="U77" s="2" t="s">
        <v>302</v>
      </c>
      <c r="V77" s="2"/>
      <c r="W77" s="2" t="s">
        <v>28</v>
      </c>
      <c r="X77" s="2"/>
      <c r="Y77" s="2" t="s">
        <v>14</v>
      </c>
    </row>
    <row r="78" spans="1:25" ht="15.6">
      <c r="A78" s="1" t="s">
        <v>199</v>
      </c>
      <c r="B78" s="2"/>
      <c r="C78" s="2" t="s">
        <v>200</v>
      </c>
      <c r="D78" s="2">
        <f>LEN(C78)</f>
        <v>32</v>
      </c>
      <c r="E78" s="3">
        <v>42893</v>
      </c>
      <c r="F78" s="3">
        <v>42900</v>
      </c>
      <c r="G78" s="3"/>
      <c r="H78" s="3"/>
      <c r="I78" s="3"/>
      <c r="J78" s="3"/>
      <c r="K78" s="3"/>
      <c r="L78" s="3"/>
      <c r="M78" s="3">
        <v>42931</v>
      </c>
      <c r="N78" s="3"/>
      <c r="O78" s="2" t="s">
        <v>277</v>
      </c>
      <c r="P78" s="2"/>
      <c r="Q78" s="2">
        <v>5.5154830000000002E-2</v>
      </c>
      <c r="R78" s="2"/>
      <c r="S78" s="2">
        <v>2116</v>
      </c>
      <c r="T78" s="2"/>
      <c r="U78" s="2" t="s">
        <v>340</v>
      </c>
      <c r="V78" s="2"/>
      <c r="W78" s="2" t="s">
        <v>201</v>
      </c>
      <c r="X78" s="2"/>
      <c r="Y78" s="2" t="s">
        <v>14</v>
      </c>
    </row>
    <row r="79" spans="1:25" ht="15.6">
      <c r="A79" s="1" t="s">
        <v>202</v>
      </c>
      <c r="B79" s="2"/>
      <c r="C79" s="2" t="s">
        <v>203</v>
      </c>
      <c r="D79" s="2">
        <f>LEN(C79)</f>
        <v>55</v>
      </c>
      <c r="E79" s="3">
        <v>42902</v>
      </c>
      <c r="F79" s="3">
        <v>43032</v>
      </c>
      <c r="G79" s="3"/>
      <c r="H79" s="3"/>
      <c r="I79" s="3"/>
      <c r="J79" s="3"/>
      <c r="K79" s="3"/>
      <c r="L79" s="3"/>
      <c r="M79" s="3">
        <v>43062</v>
      </c>
      <c r="N79" s="3"/>
      <c r="O79" s="2" t="s">
        <v>275</v>
      </c>
      <c r="P79" s="2"/>
      <c r="Q79" s="2">
        <v>1.1769940000000001</v>
      </c>
      <c r="R79" s="2"/>
      <c r="S79" s="2">
        <v>20735.150000000001</v>
      </c>
      <c r="T79" s="2"/>
      <c r="U79" s="2" t="s">
        <v>341</v>
      </c>
      <c r="V79" s="2"/>
      <c r="W79" s="2" t="s">
        <v>204</v>
      </c>
      <c r="X79" s="2"/>
      <c r="Y79" s="2" t="s">
        <v>14</v>
      </c>
    </row>
    <row r="80" spans="1:25" ht="15.6">
      <c r="A80" s="1" t="s">
        <v>205</v>
      </c>
      <c r="B80" s="2"/>
      <c r="C80" s="2" t="s">
        <v>206</v>
      </c>
      <c r="D80" s="2">
        <f>LEN(C80)</f>
        <v>66</v>
      </c>
      <c r="E80" s="3">
        <v>42910</v>
      </c>
      <c r="F80" s="3">
        <v>42913</v>
      </c>
      <c r="G80" s="3"/>
      <c r="H80" s="3"/>
      <c r="I80" s="3"/>
      <c r="J80" s="3"/>
      <c r="K80" s="3"/>
      <c r="L80" s="3"/>
      <c r="M80" s="3">
        <v>42943</v>
      </c>
      <c r="N80" s="3"/>
      <c r="O80" s="2" t="s">
        <v>272</v>
      </c>
      <c r="P80" s="2"/>
      <c r="Q80" s="2">
        <v>1</v>
      </c>
      <c r="R80" s="2"/>
      <c r="S80" s="2">
        <v>0</v>
      </c>
      <c r="T80" s="2"/>
      <c r="U80" s="2" t="s">
        <v>342</v>
      </c>
      <c r="V80" s="2"/>
      <c r="W80" s="2" t="s">
        <v>74</v>
      </c>
      <c r="X80" s="2"/>
      <c r="Y80" s="2" t="s">
        <v>14</v>
      </c>
    </row>
    <row r="81" spans="1:25" ht="15.6">
      <c r="A81" s="1" t="s">
        <v>207</v>
      </c>
      <c r="B81" s="2"/>
      <c r="C81" s="2" t="s">
        <v>208</v>
      </c>
      <c r="D81" s="2">
        <f>LEN(C81)</f>
        <v>63</v>
      </c>
      <c r="E81" s="3">
        <v>42954</v>
      </c>
      <c r="F81" s="3">
        <v>42975</v>
      </c>
      <c r="G81" s="3"/>
      <c r="H81" s="3"/>
      <c r="I81" s="3"/>
      <c r="J81" s="3"/>
      <c r="K81" s="3"/>
      <c r="L81" s="3"/>
      <c r="M81" s="3">
        <v>43005</v>
      </c>
      <c r="N81" s="3"/>
      <c r="O81" s="2" t="s">
        <v>272</v>
      </c>
      <c r="P81" s="2"/>
      <c r="Q81" s="2">
        <v>1</v>
      </c>
      <c r="R81" s="2"/>
      <c r="S81" s="2">
        <v>655</v>
      </c>
      <c r="T81" s="2"/>
      <c r="U81" s="2" t="s">
        <v>296</v>
      </c>
      <c r="V81" s="2"/>
      <c r="W81" s="2" t="s">
        <v>17</v>
      </c>
      <c r="X81" s="2"/>
      <c r="Y81" s="2" t="s">
        <v>14</v>
      </c>
    </row>
    <row r="82" spans="1:25" ht="15.6">
      <c r="A82" s="1" t="s">
        <v>209</v>
      </c>
      <c r="B82" s="2"/>
      <c r="C82" s="2" t="s">
        <v>210</v>
      </c>
      <c r="D82" s="2">
        <f>LEN(C82)</f>
        <v>71</v>
      </c>
      <c r="E82" s="3">
        <v>42957</v>
      </c>
      <c r="F82" s="3">
        <v>42968</v>
      </c>
      <c r="G82" s="3"/>
      <c r="H82" s="3"/>
      <c r="I82" s="3"/>
      <c r="J82" s="3"/>
      <c r="K82" s="3"/>
      <c r="L82" s="3"/>
      <c r="M82" s="3">
        <v>42979</v>
      </c>
      <c r="N82" s="3"/>
      <c r="O82" s="2" t="s">
        <v>274</v>
      </c>
      <c r="P82" s="2"/>
      <c r="Q82" s="2">
        <v>1.28716695</v>
      </c>
      <c r="R82" s="2"/>
      <c r="S82" s="2">
        <v>599</v>
      </c>
      <c r="T82" s="2"/>
      <c r="U82" s="2" t="s">
        <v>284</v>
      </c>
      <c r="V82" s="2"/>
      <c r="W82" s="2" t="s">
        <v>28</v>
      </c>
      <c r="X82" s="2"/>
      <c r="Y82" s="2" t="s">
        <v>14</v>
      </c>
    </row>
    <row r="83" spans="1:25" ht="15.6">
      <c r="A83" s="1" t="s">
        <v>211</v>
      </c>
      <c r="B83" s="2"/>
      <c r="C83" s="2" t="s">
        <v>212</v>
      </c>
      <c r="D83" s="2">
        <f>LEN(C83)</f>
        <v>35</v>
      </c>
      <c r="E83" s="3">
        <v>42967</v>
      </c>
      <c r="F83" s="3">
        <v>42977</v>
      </c>
      <c r="G83" s="3"/>
      <c r="H83" s="3"/>
      <c r="I83" s="3"/>
      <c r="J83" s="3"/>
      <c r="K83" s="3"/>
      <c r="L83" s="3"/>
      <c r="M83" s="3">
        <v>43007</v>
      </c>
      <c r="N83" s="3"/>
      <c r="O83" s="2" t="s">
        <v>272</v>
      </c>
      <c r="P83" s="2"/>
      <c r="Q83" s="2">
        <v>1</v>
      </c>
      <c r="R83" s="2"/>
      <c r="S83" s="2">
        <v>0</v>
      </c>
      <c r="T83" s="2"/>
      <c r="U83" s="2" t="s">
        <v>343</v>
      </c>
      <c r="V83" s="2"/>
      <c r="W83" s="2" t="s">
        <v>39</v>
      </c>
      <c r="X83" s="2"/>
      <c r="Y83" s="2" t="s">
        <v>14</v>
      </c>
    </row>
    <row r="84" spans="1:25" ht="15.6">
      <c r="A84" s="1" t="s">
        <v>213</v>
      </c>
      <c r="B84" s="2"/>
      <c r="C84" s="2" t="s">
        <v>214</v>
      </c>
      <c r="D84" s="2">
        <f>LEN(C84)</f>
        <v>55</v>
      </c>
      <c r="E84" s="3">
        <v>42994</v>
      </c>
      <c r="F84" s="3">
        <v>43057</v>
      </c>
      <c r="G84" s="3"/>
      <c r="H84" s="3"/>
      <c r="I84" s="3"/>
      <c r="J84" s="3"/>
      <c r="K84" s="3"/>
      <c r="L84" s="3"/>
      <c r="M84" s="3">
        <v>43117</v>
      </c>
      <c r="N84" s="3"/>
      <c r="O84" s="2" t="s">
        <v>272</v>
      </c>
      <c r="P84" s="2"/>
      <c r="Q84" s="2">
        <v>1</v>
      </c>
      <c r="R84" s="2"/>
      <c r="S84" s="2">
        <v>6831</v>
      </c>
      <c r="T84" s="2"/>
      <c r="U84" s="2" t="s">
        <v>284</v>
      </c>
      <c r="V84" s="2"/>
      <c r="W84" s="2" t="s">
        <v>20</v>
      </c>
      <c r="X84" s="2"/>
      <c r="Y84" s="2" t="s">
        <v>14</v>
      </c>
    </row>
    <row r="85" spans="1:25" ht="15.6">
      <c r="A85" s="1" t="s">
        <v>215</v>
      </c>
      <c r="B85" s="2"/>
      <c r="C85" s="2" t="s">
        <v>216</v>
      </c>
      <c r="D85" s="2">
        <f>LEN(C85)</f>
        <v>48</v>
      </c>
      <c r="E85" s="3">
        <v>42999</v>
      </c>
      <c r="F85" s="3">
        <v>43153</v>
      </c>
      <c r="G85" s="3"/>
      <c r="H85" s="3"/>
      <c r="I85" s="3"/>
      <c r="J85" s="3"/>
      <c r="K85" s="3"/>
      <c r="L85" s="3"/>
      <c r="M85" s="3">
        <v>43195</v>
      </c>
      <c r="N85" s="3"/>
      <c r="O85" s="2" t="s">
        <v>275</v>
      </c>
      <c r="P85" s="2"/>
      <c r="Q85" s="2">
        <v>1.23220997</v>
      </c>
      <c r="R85" s="2"/>
      <c r="S85" s="2">
        <v>42354</v>
      </c>
      <c r="T85" s="2"/>
      <c r="U85" s="2" t="s">
        <v>344</v>
      </c>
      <c r="V85" s="2"/>
      <c r="W85" s="2" t="s">
        <v>217</v>
      </c>
      <c r="X85" s="2"/>
      <c r="Y85" s="2" t="s">
        <v>14</v>
      </c>
    </row>
    <row r="86" spans="1:25" ht="15.6">
      <c r="A86" s="1" t="s">
        <v>218</v>
      </c>
      <c r="B86" s="2"/>
      <c r="C86" s="2" t="s">
        <v>219</v>
      </c>
      <c r="D86" s="2">
        <f>LEN(C86)</f>
        <v>58</v>
      </c>
      <c r="E86" s="3">
        <v>43042</v>
      </c>
      <c r="F86" s="3">
        <v>43130</v>
      </c>
      <c r="G86" s="3"/>
      <c r="H86" s="3"/>
      <c r="I86" s="3"/>
      <c r="J86" s="3"/>
      <c r="K86" s="3"/>
      <c r="L86" s="3"/>
      <c r="M86" s="3">
        <v>43160</v>
      </c>
      <c r="N86" s="3"/>
      <c r="O86" s="2" t="s">
        <v>274</v>
      </c>
      <c r="P86" s="2"/>
      <c r="Q86" s="2">
        <v>1.4138192300000001</v>
      </c>
      <c r="R86" s="2"/>
      <c r="S86" s="2">
        <v>28566.99</v>
      </c>
      <c r="T86" s="2"/>
      <c r="U86" s="2" t="s">
        <v>302</v>
      </c>
      <c r="V86" s="2"/>
      <c r="W86" s="2" t="s">
        <v>28</v>
      </c>
      <c r="X86" s="2"/>
      <c r="Y86" s="2" t="s">
        <v>14</v>
      </c>
    </row>
    <row r="87" spans="1:25" ht="15.6">
      <c r="A87" s="1" t="s">
        <v>220</v>
      </c>
      <c r="B87" s="2"/>
      <c r="C87" s="2" t="s">
        <v>221</v>
      </c>
      <c r="D87" s="2">
        <f>LEN(C87)</f>
        <v>6</v>
      </c>
      <c r="E87" s="3">
        <v>43078</v>
      </c>
      <c r="F87" s="3">
        <v>43091</v>
      </c>
      <c r="G87" s="3"/>
      <c r="H87" s="3"/>
      <c r="I87" s="3"/>
      <c r="J87" s="3"/>
      <c r="K87" s="3"/>
      <c r="L87" s="3"/>
      <c r="M87" s="3">
        <v>43122</v>
      </c>
      <c r="N87" s="3"/>
      <c r="O87" s="2" t="s">
        <v>277</v>
      </c>
      <c r="P87" s="2"/>
      <c r="Q87" s="2">
        <v>5.198055E-2</v>
      </c>
      <c r="R87" s="2"/>
      <c r="S87" s="2">
        <v>14150</v>
      </c>
      <c r="T87" s="2"/>
      <c r="U87" s="2" t="s">
        <v>345</v>
      </c>
      <c r="V87" s="2"/>
      <c r="W87" s="2" t="s">
        <v>222</v>
      </c>
      <c r="X87" s="2"/>
      <c r="Y87" s="2" t="s">
        <v>14</v>
      </c>
    </row>
    <row r="88" spans="1:25" ht="15.6">
      <c r="A88" s="1" t="s">
        <v>223</v>
      </c>
      <c r="B88" s="2"/>
      <c r="C88" s="2" t="s">
        <v>224</v>
      </c>
      <c r="D88" s="2">
        <f>LEN(C88)</f>
        <v>32</v>
      </c>
      <c r="E88" s="3">
        <v>43125</v>
      </c>
      <c r="F88" s="3">
        <v>43150</v>
      </c>
      <c r="G88" s="3"/>
      <c r="H88" s="3"/>
      <c r="I88" s="3"/>
      <c r="J88" s="3"/>
      <c r="K88" s="3"/>
      <c r="L88" s="3"/>
      <c r="M88" s="3">
        <v>43180</v>
      </c>
      <c r="N88" s="3"/>
      <c r="O88" s="2" t="s">
        <v>275</v>
      </c>
      <c r="P88" s="2"/>
      <c r="Q88" s="2">
        <v>1.2407486700000001</v>
      </c>
      <c r="R88" s="2"/>
      <c r="S88" s="2">
        <v>2098</v>
      </c>
      <c r="T88" s="2"/>
      <c r="U88" s="2" t="s">
        <v>346</v>
      </c>
      <c r="V88" s="2"/>
      <c r="W88" s="2" t="s">
        <v>225</v>
      </c>
      <c r="X88" s="2"/>
      <c r="Y88" s="2" t="s">
        <v>14</v>
      </c>
    </row>
    <row r="89" spans="1:25" ht="15.6">
      <c r="A89" s="1" t="s">
        <v>226</v>
      </c>
      <c r="B89" s="2"/>
      <c r="C89" s="2" t="s">
        <v>227</v>
      </c>
      <c r="D89" s="2">
        <f>LEN(C89)</f>
        <v>16</v>
      </c>
      <c r="E89" s="3">
        <v>43152</v>
      </c>
      <c r="F89" s="3">
        <v>43181</v>
      </c>
      <c r="G89" s="3"/>
      <c r="H89" s="3"/>
      <c r="I89" s="3"/>
      <c r="J89" s="3"/>
      <c r="K89" s="3"/>
      <c r="L89" s="3"/>
      <c r="M89" s="3">
        <v>43211</v>
      </c>
      <c r="N89" s="3"/>
      <c r="O89" s="2" t="s">
        <v>272</v>
      </c>
      <c r="P89" s="2"/>
      <c r="Q89" s="2">
        <v>1</v>
      </c>
      <c r="R89" s="2"/>
      <c r="S89" s="2">
        <v>20</v>
      </c>
      <c r="T89" s="2"/>
      <c r="U89" s="2" t="s">
        <v>317</v>
      </c>
      <c r="V89" s="2"/>
      <c r="W89" s="2" t="s">
        <v>69</v>
      </c>
      <c r="X89" s="2"/>
      <c r="Y89" s="2" t="s">
        <v>14</v>
      </c>
    </row>
    <row r="90" spans="1:25" ht="15.6">
      <c r="A90" s="1" t="s">
        <v>228</v>
      </c>
      <c r="B90" s="2"/>
      <c r="C90" s="2" t="s">
        <v>229</v>
      </c>
      <c r="D90" s="2">
        <f>LEN(C90)</f>
        <v>17</v>
      </c>
      <c r="E90" s="3">
        <v>43156</v>
      </c>
      <c r="F90" s="3">
        <v>43166</v>
      </c>
      <c r="G90" s="3"/>
      <c r="H90" s="3"/>
      <c r="I90" s="3"/>
      <c r="J90" s="3"/>
      <c r="K90" s="3"/>
      <c r="L90" s="3"/>
      <c r="M90" s="3">
        <v>43196</v>
      </c>
      <c r="N90" s="3"/>
      <c r="O90" s="2" t="s">
        <v>273</v>
      </c>
      <c r="P90" s="2"/>
      <c r="Q90" s="2">
        <v>0.77533023000000001</v>
      </c>
      <c r="R90" s="2"/>
      <c r="S90" s="2">
        <v>34</v>
      </c>
      <c r="T90" s="2"/>
      <c r="U90" s="2" t="s">
        <v>335</v>
      </c>
      <c r="V90" s="2"/>
      <c r="W90" s="2" t="s">
        <v>177</v>
      </c>
      <c r="X90" s="2"/>
      <c r="Y90" s="2" t="s">
        <v>14</v>
      </c>
    </row>
    <row r="91" spans="1:25" ht="15.6">
      <c r="A91" s="1" t="s">
        <v>230</v>
      </c>
      <c r="B91" s="2"/>
      <c r="C91" s="2" t="s">
        <v>231</v>
      </c>
      <c r="D91" s="2">
        <f>LEN(C91)</f>
        <v>53</v>
      </c>
      <c r="E91" s="3">
        <v>43203</v>
      </c>
      <c r="F91" s="3">
        <v>43214</v>
      </c>
      <c r="G91" s="3"/>
      <c r="H91" s="3"/>
      <c r="I91" s="3"/>
      <c r="J91" s="3"/>
      <c r="K91" s="3"/>
      <c r="L91" s="3"/>
      <c r="M91" s="3">
        <v>43249</v>
      </c>
      <c r="N91" s="3"/>
      <c r="O91" s="2" t="s">
        <v>272</v>
      </c>
      <c r="P91" s="2"/>
      <c r="Q91" s="2">
        <v>1</v>
      </c>
      <c r="R91" s="2"/>
      <c r="S91" s="2">
        <v>4749</v>
      </c>
      <c r="T91" s="2"/>
      <c r="U91" s="2" t="s">
        <v>347</v>
      </c>
      <c r="V91" s="2"/>
      <c r="W91" s="2" t="s">
        <v>232</v>
      </c>
      <c r="X91" s="2"/>
      <c r="Y91" s="2" t="s">
        <v>14</v>
      </c>
    </row>
    <row r="92" spans="1:25" ht="15.6">
      <c r="A92" s="1" t="s">
        <v>233</v>
      </c>
      <c r="B92" s="2"/>
      <c r="C92" s="2" t="s">
        <v>234</v>
      </c>
      <c r="D92" s="2">
        <f>LEN(C92)</f>
        <v>59</v>
      </c>
      <c r="E92" s="3">
        <v>43204</v>
      </c>
      <c r="F92" s="3">
        <v>43214</v>
      </c>
      <c r="G92" s="3"/>
      <c r="H92" s="3"/>
      <c r="I92" s="3"/>
      <c r="J92" s="3"/>
      <c r="K92" s="3"/>
      <c r="L92" s="3"/>
      <c r="M92" s="3">
        <v>43252</v>
      </c>
      <c r="N92" s="3"/>
      <c r="O92" s="2" t="s">
        <v>272</v>
      </c>
      <c r="P92" s="2"/>
      <c r="Q92" s="2">
        <v>1</v>
      </c>
      <c r="R92" s="2"/>
      <c r="S92" s="2">
        <v>10588</v>
      </c>
      <c r="T92" s="2"/>
      <c r="U92" s="2" t="s">
        <v>348</v>
      </c>
      <c r="V92" s="2"/>
      <c r="W92" s="2" t="s">
        <v>235</v>
      </c>
      <c r="X92" s="2"/>
      <c r="Y92" s="2" t="s">
        <v>14</v>
      </c>
    </row>
    <row r="93" spans="1:25" ht="15.6">
      <c r="A93" s="1" t="s">
        <v>236</v>
      </c>
      <c r="B93" s="2"/>
      <c r="C93" s="2" t="s">
        <v>237</v>
      </c>
      <c r="D93" s="2">
        <f>LEN(C93)</f>
        <v>64</v>
      </c>
      <c r="E93" s="3">
        <v>43282</v>
      </c>
      <c r="F93" s="3">
        <v>43283</v>
      </c>
      <c r="G93" s="3"/>
      <c r="H93" s="3"/>
      <c r="I93" s="3"/>
      <c r="J93" s="3"/>
      <c r="K93" s="3"/>
      <c r="L93" s="3"/>
      <c r="M93" s="3">
        <v>43313</v>
      </c>
      <c r="N93" s="3"/>
      <c r="O93" s="2" t="s">
        <v>272</v>
      </c>
      <c r="P93" s="2"/>
      <c r="Q93" s="2">
        <v>1</v>
      </c>
      <c r="R93" s="2"/>
      <c r="S93" s="2">
        <v>140</v>
      </c>
      <c r="T93" s="2"/>
      <c r="U93" s="2" t="s">
        <v>349</v>
      </c>
      <c r="V93" s="2"/>
      <c r="W93" s="2" t="s">
        <v>42</v>
      </c>
      <c r="X93" s="2"/>
      <c r="Y93" s="2" t="s">
        <v>14</v>
      </c>
    </row>
    <row r="94" spans="1:25" ht="15.6">
      <c r="A94" s="1" t="s">
        <v>238</v>
      </c>
      <c r="B94" s="2"/>
      <c r="C94" s="2" t="s">
        <v>239</v>
      </c>
      <c r="D94" s="2">
        <f>LEN(C94)</f>
        <v>45</v>
      </c>
      <c r="E94" s="3">
        <v>43295</v>
      </c>
      <c r="F94" s="3">
        <v>43298</v>
      </c>
      <c r="G94" s="3"/>
      <c r="H94" s="3"/>
      <c r="I94" s="3"/>
      <c r="J94" s="3"/>
      <c r="K94" s="3"/>
      <c r="L94" s="3"/>
      <c r="M94" s="3">
        <v>43310</v>
      </c>
      <c r="N94" s="3"/>
      <c r="O94" s="2" t="s">
        <v>272</v>
      </c>
      <c r="P94" s="2"/>
      <c r="Q94" s="2">
        <v>1</v>
      </c>
      <c r="R94" s="2"/>
      <c r="S94" s="2">
        <v>751</v>
      </c>
      <c r="T94" s="2"/>
      <c r="U94" s="2" t="s">
        <v>306</v>
      </c>
      <c r="V94" s="2"/>
      <c r="W94" s="2" t="s">
        <v>77</v>
      </c>
      <c r="X94" s="2"/>
      <c r="Y94" s="2" t="s">
        <v>14</v>
      </c>
    </row>
    <row r="95" spans="1:25" ht="15.6">
      <c r="A95" s="1" t="s">
        <v>240</v>
      </c>
      <c r="B95" s="2"/>
      <c r="C95" s="2" t="s">
        <v>241</v>
      </c>
      <c r="D95" s="2">
        <f>LEN(C95)</f>
        <v>42</v>
      </c>
      <c r="E95" s="3">
        <v>43343</v>
      </c>
      <c r="F95" s="3">
        <v>43348</v>
      </c>
      <c r="G95" s="3"/>
      <c r="H95" s="3"/>
      <c r="I95" s="3"/>
      <c r="J95" s="3"/>
      <c r="K95" s="3"/>
      <c r="L95" s="3"/>
      <c r="M95" s="3">
        <v>43378</v>
      </c>
      <c r="N95" s="3"/>
      <c r="O95" s="2" t="s">
        <v>278</v>
      </c>
      <c r="P95" s="2"/>
      <c r="Q95" s="2">
        <v>9.0002899999999993E-3</v>
      </c>
      <c r="R95" s="2"/>
      <c r="S95" s="2">
        <v>125603</v>
      </c>
      <c r="T95" s="2"/>
      <c r="U95" s="2" t="s">
        <v>350</v>
      </c>
      <c r="V95" s="2"/>
      <c r="W95" s="2" t="s">
        <v>242</v>
      </c>
      <c r="X95" s="2"/>
      <c r="Y95" s="2" t="s">
        <v>14</v>
      </c>
    </row>
    <row r="96" spans="1:25" ht="15.6">
      <c r="A96" s="1" t="s">
        <v>243</v>
      </c>
      <c r="B96" s="2"/>
      <c r="C96" s="2" t="s">
        <v>244</v>
      </c>
      <c r="D96" s="2">
        <f>LEN(C96)</f>
        <v>39</v>
      </c>
      <c r="E96" s="3">
        <v>43349</v>
      </c>
      <c r="F96" s="3">
        <v>43410</v>
      </c>
      <c r="G96" s="3"/>
      <c r="H96" s="3"/>
      <c r="I96" s="3"/>
      <c r="J96" s="3"/>
      <c r="K96" s="3"/>
      <c r="L96" s="3"/>
      <c r="M96" s="3">
        <v>43450</v>
      </c>
      <c r="N96" s="3"/>
      <c r="O96" s="2" t="s">
        <v>273</v>
      </c>
      <c r="P96" s="2"/>
      <c r="Q96" s="2">
        <v>0.76216490999999997</v>
      </c>
      <c r="R96" s="2"/>
      <c r="S96" s="2">
        <v>191.29</v>
      </c>
      <c r="T96" s="2"/>
      <c r="U96" s="2" t="s">
        <v>286</v>
      </c>
      <c r="V96" s="2"/>
      <c r="W96" s="2" t="s">
        <v>25</v>
      </c>
      <c r="X96" s="2"/>
      <c r="Y96" s="2" t="s">
        <v>14</v>
      </c>
    </row>
    <row r="97" spans="1:25" ht="15.6">
      <c r="A97" s="1" t="s">
        <v>245</v>
      </c>
      <c r="B97" s="2"/>
      <c r="C97" s="2" t="s">
        <v>246</v>
      </c>
      <c r="D97" s="2">
        <f>LEN(C97)</f>
        <v>28</v>
      </c>
      <c r="E97" s="3">
        <v>43387</v>
      </c>
      <c r="F97" s="3">
        <v>43438</v>
      </c>
      <c r="G97" s="3"/>
      <c r="H97" s="3"/>
      <c r="I97" s="3"/>
      <c r="J97" s="3"/>
      <c r="K97" s="3"/>
      <c r="L97" s="3"/>
      <c r="M97" s="3">
        <v>43483</v>
      </c>
      <c r="N97" s="3"/>
      <c r="O97" s="2" t="s">
        <v>275</v>
      </c>
      <c r="P97" s="2"/>
      <c r="Q97" s="2">
        <v>1.1349951899999999</v>
      </c>
      <c r="R97" s="2"/>
      <c r="S97" s="2">
        <v>151</v>
      </c>
      <c r="T97" s="2"/>
      <c r="U97" s="2" t="s">
        <v>351</v>
      </c>
      <c r="V97" s="2"/>
      <c r="W97" s="2" t="s">
        <v>247</v>
      </c>
      <c r="X97" s="2"/>
      <c r="Y97" s="2" t="s">
        <v>14</v>
      </c>
    </row>
    <row r="98" spans="1:25" ht="15.6">
      <c r="A98" s="1" t="s">
        <v>248</v>
      </c>
      <c r="B98" s="2"/>
      <c r="C98" s="2" t="s">
        <v>249</v>
      </c>
      <c r="D98" s="2">
        <f>LEN(C98)</f>
        <v>43</v>
      </c>
      <c r="E98" s="3">
        <v>43402</v>
      </c>
      <c r="F98" s="3">
        <v>43404</v>
      </c>
      <c r="G98" s="3"/>
      <c r="H98" s="3"/>
      <c r="I98" s="3"/>
      <c r="J98" s="3"/>
      <c r="K98" s="3"/>
      <c r="L98" s="3"/>
      <c r="M98" s="3">
        <v>43434</v>
      </c>
      <c r="N98" s="3"/>
      <c r="O98" s="2" t="s">
        <v>274</v>
      </c>
      <c r="P98" s="2"/>
      <c r="Q98" s="2">
        <v>1.2810445100000001</v>
      </c>
      <c r="R98" s="2"/>
      <c r="S98" s="2">
        <v>171</v>
      </c>
      <c r="T98" s="2"/>
      <c r="U98" s="2" t="s">
        <v>352</v>
      </c>
      <c r="V98" s="2"/>
      <c r="W98" s="2" t="s">
        <v>250</v>
      </c>
      <c r="X98" s="2"/>
      <c r="Y98" s="2" t="s">
        <v>14</v>
      </c>
    </row>
    <row r="99" spans="1:25" ht="15.6">
      <c r="A99" s="1" t="s">
        <v>251</v>
      </c>
      <c r="B99" s="2"/>
      <c r="C99" s="2" t="s">
        <v>252</v>
      </c>
      <c r="D99" s="2">
        <f>LEN(C99)</f>
        <v>43</v>
      </c>
      <c r="E99" s="3">
        <v>43410</v>
      </c>
      <c r="F99" s="3">
        <v>43425</v>
      </c>
      <c r="G99" s="3"/>
      <c r="H99" s="3"/>
      <c r="I99" s="3"/>
      <c r="J99" s="3"/>
      <c r="K99" s="3"/>
      <c r="L99" s="3"/>
      <c r="M99" s="3">
        <v>43455</v>
      </c>
      <c r="N99" s="3"/>
      <c r="O99" s="2" t="s">
        <v>272</v>
      </c>
      <c r="P99" s="2"/>
      <c r="Q99" s="2">
        <v>1</v>
      </c>
      <c r="R99" s="2"/>
      <c r="S99" s="2">
        <v>31866</v>
      </c>
      <c r="T99" s="2"/>
      <c r="U99" s="2" t="s">
        <v>353</v>
      </c>
      <c r="V99" s="2"/>
      <c r="W99" s="2" t="s">
        <v>253</v>
      </c>
      <c r="X99" s="2"/>
      <c r="Y99" s="2" t="s">
        <v>14</v>
      </c>
    </row>
    <row r="100" spans="1:25" ht="15.6">
      <c r="A100" s="1" t="s">
        <v>254</v>
      </c>
      <c r="B100" s="2"/>
      <c r="C100" s="2" t="s">
        <v>255</v>
      </c>
      <c r="D100" s="2">
        <f>LEN(C100)</f>
        <v>59</v>
      </c>
      <c r="E100" s="3">
        <v>43508</v>
      </c>
      <c r="F100" s="3">
        <v>43521</v>
      </c>
      <c r="G100" s="3"/>
      <c r="H100" s="3"/>
      <c r="I100" s="3"/>
      <c r="J100" s="3"/>
      <c r="K100" s="3"/>
      <c r="L100" s="3"/>
      <c r="M100" s="3">
        <v>43551</v>
      </c>
      <c r="N100" s="3"/>
      <c r="O100" s="2" t="s">
        <v>272</v>
      </c>
      <c r="P100" s="2"/>
      <c r="Q100" s="2">
        <v>1</v>
      </c>
      <c r="R100" s="2"/>
      <c r="S100" s="2">
        <v>10707</v>
      </c>
      <c r="T100" s="2"/>
      <c r="U100" s="2" t="s">
        <v>300</v>
      </c>
      <c r="V100" s="2"/>
      <c r="W100" s="2" t="s">
        <v>17</v>
      </c>
      <c r="X100" s="2"/>
      <c r="Y100" s="2" t="s">
        <v>14</v>
      </c>
    </row>
    <row r="101" spans="1:25" ht="15.6">
      <c r="A101" s="1" t="s">
        <v>256</v>
      </c>
      <c r="B101" s="2"/>
      <c r="C101" s="2" t="s">
        <v>257</v>
      </c>
      <c r="D101" s="2">
        <f>LEN(C101)</f>
        <v>62</v>
      </c>
      <c r="E101" s="3">
        <v>43544</v>
      </c>
      <c r="F101" s="3">
        <v>43642</v>
      </c>
      <c r="G101" s="3"/>
      <c r="H101" s="3"/>
      <c r="I101" s="3"/>
      <c r="J101" s="3"/>
      <c r="K101" s="3"/>
      <c r="L101" s="3"/>
      <c r="M101" s="3">
        <v>43677</v>
      </c>
      <c r="N101" s="3"/>
      <c r="O101" s="2" t="s">
        <v>275</v>
      </c>
      <c r="P101" s="2"/>
      <c r="Q101" s="2">
        <v>1.1406605599999999</v>
      </c>
      <c r="R101" s="2"/>
      <c r="S101" s="2">
        <v>91738</v>
      </c>
      <c r="T101" s="2"/>
      <c r="U101" s="2" t="s">
        <v>354</v>
      </c>
      <c r="V101" s="2"/>
      <c r="W101" s="2" t="s">
        <v>258</v>
      </c>
      <c r="X101" s="2"/>
      <c r="Y101" s="2" t="s">
        <v>14</v>
      </c>
    </row>
    <row r="102" spans="1:25" ht="15.6">
      <c r="A102" s="1" t="s">
        <v>259</v>
      </c>
      <c r="B102" s="2"/>
      <c r="C102" s="2" t="s">
        <v>260</v>
      </c>
      <c r="D102" s="2">
        <f>LEN(C102)</f>
        <v>60</v>
      </c>
      <c r="E102" s="3">
        <v>43571</v>
      </c>
      <c r="F102" s="3">
        <v>43606</v>
      </c>
      <c r="G102" s="3"/>
      <c r="H102" s="3"/>
      <c r="I102" s="3"/>
      <c r="J102" s="3"/>
      <c r="K102" s="3"/>
      <c r="L102" s="3"/>
      <c r="M102" s="3">
        <v>43649</v>
      </c>
      <c r="N102" s="3"/>
      <c r="O102" s="2" t="s">
        <v>279</v>
      </c>
      <c r="P102" s="2"/>
      <c r="Q102" s="2">
        <v>0.1274072</v>
      </c>
      <c r="R102" s="2"/>
      <c r="S102" s="2">
        <v>341798.5</v>
      </c>
      <c r="T102" s="2"/>
      <c r="U102" s="2" t="s">
        <v>289</v>
      </c>
      <c r="V102" s="2"/>
      <c r="W102" s="2" t="s">
        <v>34</v>
      </c>
      <c r="X102" s="2"/>
      <c r="Y102" s="2" t="s">
        <v>14</v>
      </c>
    </row>
    <row r="103" spans="1:25" ht="15.6">
      <c r="A103" s="1" t="s">
        <v>261</v>
      </c>
      <c r="B103" s="2"/>
      <c r="C103" s="2" t="s">
        <v>262</v>
      </c>
      <c r="D103" s="2">
        <f>LEN(C103)</f>
        <v>50</v>
      </c>
      <c r="E103" s="3">
        <v>43572</v>
      </c>
      <c r="F103" s="3">
        <v>43670</v>
      </c>
      <c r="G103" s="3"/>
      <c r="H103" s="3"/>
      <c r="I103" s="3"/>
      <c r="J103" s="3"/>
      <c r="K103" s="3"/>
      <c r="L103" s="3"/>
      <c r="M103" s="3">
        <v>43730</v>
      </c>
      <c r="N103" s="3"/>
      <c r="O103" s="2" t="s">
        <v>272</v>
      </c>
      <c r="P103" s="2"/>
      <c r="Q103" s="2">
        <v>1</v>
      </c>
      <c r="R103" s="2"/>
      <c r="S103" s="2">
        <v>6512</v>
      </c>
      <c r="T103" s="2"/>
      <c r="U103" s="2" t="s">
        <v>289</v>
      </c>
      <c r="V103" s="2"/>
      <c r="W103" s="2" t="s">
        <v>34</v>
      </c>
      <c r="X103" s="2"/>
      <c r="Y103" s="2" t="s">
        <v>14</v>
      </c>
    </row>
    <row r="104" spans="1:25" ht="15.6">
      <c r="A104" s="1" t="s">
        <v>263</v>
      </c>
      <c r="B104" s="2"/>
      <c r="C104" s="2" t="s">
        <v>264</v>
      </c>
      <c r="D104" s="2">
        <f>LEN(C104)</f>
        <v>39</v>
      </c>
      <c r="E104" s="3">
        <v>43726</v>
      </c>
      <c r="F104" s="3">
        <v>43728</v>
      </c>
      <c r="G104" s="3"/>
      <c r="H104" s="3"/>
      <c r="I104" s="3"/>
      <c r="J104" s="3"/>
      <c r="K104" s="3"/>
      <c r="L104" s="3"/>
      <c r="M104" s="3">
        <v>43753</v>
      </c>
      <c r="N104" s="3"/>
      <c r="O104" s="2" t="s">
        <v>272</v>
      </c>
      <c r="P104" s="2"/>
      <c r="Q104" s="2">
        <v>1</v>
      </c>
      <c r="R104" s="2"/>
      <c r="S104" s="2">
        <v>222</v>
      </c>
      <c r="T104" s="2"/>
      <c r="U104" s="2" t="s">
        <v>355</v>
      </c>
      <c r="V104" s="2"/>
      <c r="W104" s="2" t="s">
        <v>265</v>
      </c>
      <c r="X104" s="2"/>
      <c r="Y104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Yasser A.Rahman</cp:lastModifiedBy>
  <dcterms:created xsi:type="dcterms:W3CDTF">2023-05-10T08:47:27Z</dcterms:created>
  <dcterms:modified xsi:type="dcterms:W3CDTF">2024-07-10T13:20:45Z</dcterms:modified>
</cp:coreProperties>
</file>