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data\local\Students\Summer\2021\Mohit\"/>
    </mc:Choice>
  </mc:AlternateContent>
  <xr:revisionPtr revIDLastSave="3" documentId="11_4768C59E3F5C05EB24468B893ED6F470D35F464D" xr6:coauthVersionLast="47" xr6:coauthVersionMax="47" xr10:uidLastSave="{6F54B0CC-C1D5-4E1B-B5CC-2F80B1D8396E}"/>
  <bookViews>
    <workbookView xWindow="240" yWindow="110" windowWidth="14810" windowHeight="8010" firstSheet="2" activeTab="1" xr2:uid="{00000000-000D-0000-FFFF-FFFF00000000}"/>
  </bookViews>
  <sheets>
    <sheet name="PCA" sheetId="4" r:id="rId1"/>
    <sheet name="KNN" sheetId="1" r:id="rId2"/>
    <sheet name="Fisher" sheetId="2" r:id="rId3"/>
    <sheet name="Evgeny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2" l="1"/>
  <c r="P18" i="2"/>
  <c r="O18" i="2"/>
  <c r="N18" i="2"/>
  <c r="Q17" i="2"/>
  <c r="P17" i="2"/>
  <c r="O17" i="2"/>
  <c r="N17" i="2"/>
  <c r="Q16" i="2"/>
  <c r="P16" i="2"/>
  <c r="O16" i="2"/>
  <c r="N16" i="2"/>
  <c r="Q15" i="2"/>
  <c r="P15" i="2"/>
  <c r="O15" i="2"/>
  <c r="N15" i="2"/>
  <c r="Q14" i="2"/>
  <c r="P14" i="2"/>
  <c r="O14" i="2"/>
  <c r="N14" i="2"/>
  <c r="Q13" i="2"/>
  <c r="P13" i="2"/>
  <c r="O13" i="2"/>
  <c r="N13" i="2"/>
  <c r="Q12" i="2"/>
  <c r="P12" i="2"/>
  <c r="O12" i="2"/>
  <c r="N12" i="2"/>
  <c r="Q11" i="2"/>
  <c r="P11" i="2"/>
  <c r="O11" i="2"/>
  <c r="N11" i="2"/>
  <c r="Q10" i="2"/>
  <c r="P10" i="2"/>
  <c r="O10" i="2"/>
  <c r="N10" i="2"/>
  <c r="Q9" i="2"/>
  <c r="P9" i="2"/>
  <c r="O9" i="2"/>
  <c r="N9" i="2"/>
  <c r="Q8" i="2"/>
  <c r="P8" i="2"/>
  <c r="O8" i="2"/>
  <c r="N8" i="2"/>
  <c r="Q7" i="2"/>
  <c r="P7" i="2"/>
  <c r="O7" i="2"/>
  <c r="N7" i="2"/>
  <c r="Q6" i="2"/>
  <c r="P6" i="2"/>
  <c r="O6" i="2"/>
  <c r="N6" i="2"/>
  <c r="Q5" i="2"/>
  <c r="P5" i="2"/>
  <c r="O5" i="2"/>
  <c r="N5" i="2"/>
  <c r="Q4" i="2"/>
  <c r="Q20" i="2" s="1"/>
  <c r="P4" i="2"/>
  <c r="O4" i="2"/>
  <c r="N4" i="2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O4" i="1"/>
  <c r="P4" i="1"/>
  <c r="Q4" i="1"/>
  <c r="O5" i="1"/>
  <c r="P5" i="1"/>
  <c r="Q5" i="1"/>
  <c r="O6" i="1"/>
  <c r="P6" i="1"/>
  <c r="Q6" i="1"/>
  <c r="N4" i="1"/>
  <c r="N5" i="1"/>
  <c r="N6" i="1"/>
  <c r="Q20" i="1" l="1"/>
  <c r="P20" i="1"/>
  <c r="O20" i="1"/>
  <c r="N20" i="1"/>
  <c r="P20" i="2"/>
  <c r="O20" i="2"/>
  <c r="N20" i="2"/>
  <c r="I3" i="5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J2" i="5"/>
  <c r="I2" i="5"/>
</calcChain>
</file>

<file path=xl/sharedStrings.xml><?xml version="1.0" encoding="utf-8"?>
<sst xmlns="http://schemas.openxmlformats.org/spreadsheetml/2006/main" count="132" uniqueCount="57">
  <si>
    <t>Databases</t>
  </si>
  <si>
    <t>Cases</t>
  </si>
  <si>
    <t>Attributes</t>
  </si>
  <si>
    <t>PCA-K</t>
  </si>
  <si>
    <t>PCA-BS</t>
  </si>
  <si>
    <t>PCA-CN</t>
  </si>
  <si>
    <t>Banknote.mat</t>
  </si>
  <si>
    <t>blood.mat</t>
  </si>
  <si>
    <t>breastCancer.mat</t>
  </si>
  <si>
    <t>climate.mat</t>
  </si>
  <si>
    <t>Cryotherapy.mat</t>
  </si>
  <si>
    <t>diabetic.mat</t>
  </si>
  <si>
    <t>EggEyeState.mat</t>
  </si>
  <si>
    <t>HTRU2.mat</t>
  </si>
  <si>
    <t>Immunotherapy.mat</t>
  </si>
  <si>
    <t>LfW_faces.mat</t>
  </si>
  <si>
    <t>liver.mat</t>
  </si>
  <si>
    <t>maledon.mat</t>
  </si>
  <si>
    <t>minboone.mat</t>
  </si>
  <si>
    <t>Musk.mat</t>
  </si>
  <si>
    <t>Musk2.mat</t>
  </si>
  <si>
    <t>plrx.mat</t>
  </si>
  <si>
    <t>qsar.mat</t>
  </si>
  <si>
    <t>skin.mat</t>
  </si>
  <si>
    <t>sonar.mat</t>
  </si>
  <si>
    <t>spect.mat</t>
  </si>
  <si>
    <t>spectf.mat</t>
  </si>
  <si>
    <t>telescope.mat</t>
  </si>
  <si>
    <t>vertebral.mat</t>
  </si>
  <si>
    <t>rank 4 dim</t>
  </si>
  <si>
    <t>rank 3 dim</t>
  </si>
  <si>
    <t>rank</t>
  </si>
  <si>
    <t>rank (insignificantly different from best)</t>
  </si>
  <si>
    <t>Best K</t>
  </si>
  <si>
    <t>BS</t>
  </si>
  <si>
    <t>BS-kaiser</t>
  </si>
  <si>
    <t>BS-brok</t>
  </si>
  <si>
    <t>BS-cond</t>
  </si>
  <si>
    <t>W</t>
  </si>
  <si>
    <t>B</t>
  </si>
  <si>
    <t>Y</t>
  </si>
  <si>
    <t>NA</t>
  </si>
  <si>
    <t>ss?</t>
  </si>
  <si>
    <t>SS?</t>
  </si>
  <si>
    <t>Statistically insignificantly different from the worst</t>
  </si>
  <si>
    <t>SIDFB</t>
  </si>
  <si>
    <t>Statistically insignificantly different from the best</t>
  </si>
  <si>
    <t>SIDFW</t>
  </si>
  <si>
    <t>Quality = SIDFB-SIDFW</t>
  </si>
  <si>
    <t>BA</t>
  </si>
  <si>
    <t>BA-kaiser</t>
  </si>
  <si>
    <t>BA-brok</t>
  </si>
  <si>
    <t>BA-cond</t>
  </si>
  <si>
    <t>set 1</t>
  </si>
  <si>
    <t>Set 2 beta</t>
  </si>
  <si>
    <t>Set 2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</si>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</sst>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Evgeny!$B$2:$B$41</c:f>
              <c:numCache>
                <c:formatCode>General</c:formatCode>
                <c:ptCount val="40"/>
                <c:pt idx="0">
                  <c:v>0.45851209409389937</c:v>
                </c:pt>
                <c:pt idx="1">
                  <c:v>0.81715902147127417</c:v>
                </c:pt>
                <c:pt idx="2">
                  <c:v>0.37191731994105637</c:v>
                </c:pt>
                <c:pt idx="3">
                  <c:v>0.77584253889093568</c:v>
                </c:pt>
                <c:pt idx="4">
                  <c:v>0.70151926893442695</c:v>
                </c:pt>
                <c:pt idx="5">
                  <c:v>0.73954252421944688</c:v>
                </c:pt>
                <c:pt idx="6">
                  <c:v>0.26341553377853222</c:v>
                </c:pt>
                <c:pt idx="7">
                  <c:v>0.24908629336022325</c:v>
                </c:pt>
                <c:pt idx="8">
                  <c:v>0.32234516369182353</c:v>
                </c:pt>
                <c:pt idx="9">
                  <c:v>0.40081085458790233</c:v>
                </c:pt>
                <c:pt idx="10">
                  <c:v>0.58204520946638938</c:v>
                </c:pt>
                <c:pt idx="11">
                  <c:v>0.51551560734260282</c:v>
                </c:pt>
                <c:pt idx="12">
                  <c:v>0.47138318103259158</c:v>
                </c:pt>
                <c:pt idx="13">
                  <c:v>2.3521860387121452E-2</c:v>
                </c:pt>
                <c:pt idx="14">
                  <c:v>0.43786372579841493</c:v>
                </c:pt>
                <c:pt idx="15">
                  <c:v>0.87725677064868701</c:v>
                </c:pt>
                <c:pt idx="16">
                  <c:v>0.54501451129450229</c:v>
                </c:pt>
                <c:pt idx="17">
                  <c:v>0.28712835977546847</c:v>
                </c:pt>
                <c:pt idx="18">
                  <c:v>0.52382761680290302</c:v>
                </c:pt>
                <c:pt idx="19">
                  <c:v>0.95648834526212023</c:v>
                </c:pt>
                <c:pt idx="20">
                  <c:v>7.656831903244965E-2</c:v>
                </c:pt>
                <c:pt idx="21">
                  <c:v>0.38295005551731642</c:v>
                </c:pt>
                <c:pt idx="22">
                  <c:v>0.31408202702819543</c:v>
                </c:pt>
                <c:pt idx="23">
                  <c:v>6.3231723308591614E-2</c:v>
                </c:pt>
                <c:pt idx="24">
                  <c:v>0.52729048520444444</c:v>
                </c:pt>
                <c:pt idx="25">
                  <c:v>0.17033286379037405</c:v>
                </c:pt>
                <c:pt idx="26">
                  <c:v>0.66100111205611001</c:v>
                </c:pt>
                <c:pt idx="27">
                  <c:v>0.95820692625221482</c:v>
                </c:pt>
                <c:pt idx="28">
                  <c:v>0.9170040709792816</c:v>
                </c:pt>
                <c:pt idx="29">
                  <c:v>0.94335455633787857</c:v>
                </c:pt>
                <c:pt idx="30">
                  <c:v>0.2346366028145197</c:v>
                </c:pt>
                <c:pt idx="31">
                  <c:v>0.63847988831520486</c:v>
                </c:pt>
                <c:pt idx="32">
                  <c:v>0.95878050639735979</c:v>
                </c:pt>
                <c:pt idx="33">
                  <c:v>9.1310281790029313E-2</c:v>
                </c:pt>
                <c:pt idx="34">
                  <c:v>0.94467364465474624</c:v>
                </c:pt>
                <c:pt idx="35">
                  <c:v>0.86866154261206308</c:v>
                </c:pt>
                <c:pt idx="36">
                  <c:v>0.57404944555416415</c:v>
                </c:pt>
                <c:pt idx="37">
                  <c:v>0.22641540357548307</c:v>
                </c:pt>
                <c:pt idx="38">
                  <c:v>0.45650717828046661</c:v>
                </c:pt>
                <c:pt idx="39">
                  <c:v>0.45301664722803436</c:v>
                </c:pt>
              </c:numCache>
            </c:numRef>
          </c:xVal>
          <c:yVal>
            <c:numRef>
              <c:f>Evgeny!$C$2:$C$41</c:f>
              <c:numCache>
                <c:formatCode>General</c:formatCode>
                <c:ptCount val="40"/>
                <c:pt idx="0">
                  <c:v>0.96827352340691675</c:v>
                </c:pt>
                <c:pt idx="1">
                  <c:v>4.9522750857967535E-2</c:v>
                </c:pt>
                <c:pt idx="2">
                  <c:v>0.62131601174213058</c:v>
                </c:pt>
                <c:pt idx="3">
                  <c:v>0.2419801312576696</c:v>
                </c:pt>
                <c:pt idx="4">
                  <c:v>0.45343013914026276</c:v>
                </c:pt>
                <c:pt idx="5">
                  <c:v>0.67368340063361898</c:v>
                </c:pt>
                <c:pt idx="6">
                  <c:v>8.943454458863187E-2</c:v>
                </c:pt>
                <c:pt idx="7">
                  <c:v>8.1887695481855594E-2</c:v>
                </c:pt>
                <c:pt idx="8">
                  <c:v>0.97898608132694287</c:v>
                </c:pt>
                <c:pt idx="9">
                  <c:v>9.131959179689586E-2</c:v>
                </c:pt>
                <c:pt idx="10">
                  <c:v>0.5462567462235659</c:v>
                </c:pt>
                <c:pt idx="11">
                  <c:v>0.34480968906174514</c:v>
                </c:pt>
                <c:pt idx="12">
                  <c:v>0.35062714494536595</c:v>
                </c:pt>
                <c:pt idx="13">
                  <c:v>0.62982014247863938</c:v>
                </c:pt>
                <c:pt idx="14">
                  <c:v>0.34606045484385461</c:v>
                </c:pt>
                <c:pt idx="15">
                  <c:v>0.77005895491727872</c:v>
                </c:pt>
                <c:pt idx="16">
                  <c:v>0.75542148389937724</c:v>
                </c:pt>
                <c:pt idx="17">
                  <c:v>0.44842290383957228</c:v>
                </c:pt>
                <c:pt idx="18">
                  <c:v>0.56698405310347955</c:v>
                </c:pt>
                <c:pt idx="19">
                  <c:v>0.81640526244255196</c:v>
                </c:pt>
                <c:pt idx="20">
                  <c:v>0.61836964467690103</c:v>
                </c:pt>
                <c:pt idx="21">
                  <c:v>0.91282633076715969</c:v>
                </c:pt>
                <c:pt idx="22">
                  <c:v>0.39794228052358716</c:v>
                </c:pt>
                <c:pt idx="23">
                  <c:v>0.34067974867338124</c:v>
                </c:pt>
                <c:pt idx="24">
                  <c:v>0.57927683279131936</c:v>
                </c:pt>
                <c:pt idx="25">
                  <c:v>0.34106086234697619</c:v>
                </c:pt>
                <c:pt idx="26">
                  <c:v>0.69890981028243293</c:v>
                </c:pt>
                <c:pt idx="27">
                  <c:v>0.86908182153044311</c:v>
                </c:pt>
                <c:pt idx="28">
                  <c:v>0.97149958691132599</c:v>
                </c:pt>
                <c:pt idx="29">
                  <c:v>0.46094845851021793</c:v>
                </c:pt>
                <c:pt idx="30">
                  <c:v>0.9708345682660896</c:v>
                </c:pt>
                <c:pt idx="31">
                  <c:v>0.63092817781938115</c:v>
                </c:pt>
                <c:pt idx="32">
                  <c:v>0.59066146318777801</c:v>
                </c:pt>
                <c:pt idx="33">
                  <c:v>0.65294116969647709</c:v>
                </c:pt>
                <c:pt idx="34">
                  <c:v>0.81789818582102669</c:v>
                </c:pt>
                <c:pt idx="35">
                  <c:v>0.23771684293580619</c:v>
                </c:pt>
                <c:pt idx="36">
                  <c:v>0.3446168415998101</c:v>
                </c:pt>
                <c:pt idx="37">
                  <c:v>0.19996516638137074</c:v>
                </c:pt>
                <c:pt idx="38">
                  <c:v>0.42347372446833487</c:v>
                </c:pt>
                <c:pt idx="39">
                  <c:v>9.4943622681612605E-2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3-4F5E-9EF8-E6F7243A2306}"/>
            </c:ext>
          </c:extLst>
        </c:ser>
        <c:ser>
          <c:idx val="1"/>
          <c:order val="1"/>
          <c:tx>
            <c:v>Set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Evgeny!$I$2:$I$41</c:f>
              <c:numCache>
                <c:formatCode>General</c:formatCode>
                <c:ptCount val="40"/>
                <c:pt idx="0">
                  <c:v>2.3353937592802283</c:v>
                </c:pt>
                <c:pt idx="1">
                  <c:v>2.5280091912517673</c:v>
                </c:pt>
                <c:pt idx="2">
                  <c:v>2.1971585711602568</c:v>
                </c:pt>
                <c:pt idx="3">
                  <c:v>2.7144517378706228</c:v>
                </c:pt>
                <c:pt idx="4">
                  <c:v>2.3764601560969516</c:v>
                </c:pt>
                <c:pt idx="5">
                  <c:v>2.7685734247197886</c:v>
                </c:pt>
                <c:pt idx="6">
                  <c:v>2.5552256470318762</c:v>
                </c:pt>
                <c:pt idx="7">
                  <c:v>2.4989984337065714</c:v>
                </c:pt>
                <c:pt idx="8">
                  <c:v>2.070155528565814</c:v>
                </c:pt>
                <c:pt idx="9">
                  <c:v>2.5333435110370965</c:v>
                </c:pt>
                <c:pt idx="10">
                  <c:v>2.8523967695490171</c:v>
                </c:pt>
                <c:pt idx="11">
                  <c:v>2.7404440648918502</c:v>
                </c:pt>
                <c:pt idx="12">
                  <c:v>2.2281492477381413</c:v>
                </c:pt>
                <c:pt idx="13">
                  <c:v>2.8220461212198318</c:v>
                </c:pt>
                <c:pt idx="14">
                  <c:v>2.3475321916112022</c:v>
                </c:pt>
                <c:pt idx="15">
                  <c:v>2.2133475114374206</c:v>
                </c:pt>
                <c:pt idx="16">
                  <c:v>2.1532085934184426</c:v>
                </c:pt>
                <c:pt idx="17">
                  <c:v>2.585074506709371</c:v>
                </c:pt>
                <c:pt idx="18">
                  <c:v>2.2205555498733505</c:v>
                </c:pt>
                <c:pt idx="19">
                  <c:v>2.5114317961127757</c:v>
                </c:pt>
                <c:pt idx="20">
                  <c:v>2.9046233156913748</c:v>
                </c:pt>
                <c:pt idx="21">
                  <c:v>2.1092644476189513</c:v>
                </c:pt>
                <c:pt idx="22">
                  <c:v>2.9684184334412791</c:v>
                </c:pt>
                <c:pt idx="23">
                  <c:v>2.1399290563646369</c:v>
                </c:pt>
                <c:pt idx="24">
                  <c:v>2.058231311463218</c:v>
                </c:pt>
                <c:pt idx="25">
                  <c:v>2.7404159653333369</c:v>
                </c:pt>
                <c:pt idx="26">
                  <c:v>2.9991393106242188</c:v>
                </c:pt>
                <c:pt idx="27">
                  <c:v>2.127820508631538</c:v>
                </c:pt>
                <c:pt idx="28">
                  <c:v>2.9522455496575324</c:v>
                </c:pt>
                <c:pt idx="29">
                  <c:v>2.5014684044387292</c:v>
                </c:pt>
                <c:pt idx="30">
                  <c:v>2.5790769551550783</c:v>
                </c:pt>
                <c:pt idx="31">
                  <c:v>2.1292669706850429</c:v>
                </c:pt>
                <c:pt idx="32">
                  <c:v>2.3037407223527024</c:v>
                </c:pt>
                <c:pt idx="33">
                  <c:v>2.4679937202012834</c:v>
                </c:pt>
                <c:pt idx="34">
                  <c:v>2.7039216217305304</c:v>
                </c:pt>
                <c:pt idx="35">
                  <c:v>2.4444467458337278</c:v>
                </c:pt>
                <c:pt idx="36">
                  <c:v>2.8030305977290464</c:v>
                </c:pt>
                <c:pt idx="37">
                  <c:v>2.5446768978214838</c:v>
                </c:pt>
                <c:pt idx="38">
                  <c:v>2.8313456461606266</c:v>
                </c:pt>
                <c:pt idx="39">
                  <c:v>2.0210343963749029</c:v>
                </c:pt>
              </c:numCache>
            </c:numRef>
          </c:xVal>
          <c:yVal>
            <c:numRef>
              <c:f>Evgeny!$J$2:$J$41</c:f>
              <c:numCache>
                <c:formatCode>General</c:formatCode>
                <c:ptCount val="40"/>
                <c:pt idx="0">
                  <c:v>0.47561671654172077</c:v>
                </c:pt>
                <c:pt idx="1">
                  <c:v>0.71579071989562393</c:v>
                </c:pt>
                <c:pt idx="2">
                  <c:v>0.92577705614794381</c:v>
                </c:pt>
                <c:pt idx="3">
                  <c:v>0.57014098054980455</c:v>
                </c:pt>
                <c:pt idx="4">
                  <c:v>0.33107535711723024</c:v>
                </c:pt>
                <c:pt idx="5">
                  <c:v>0.24176303966069335</c:v>
                </c:pt>
                <c:pt idx="6">
                  <c:v>0.63512561760160635</c:v>
                </c:pt>
                <c:pt idx="7">
                  <c:v>0.8709361381537567</c:v>
                </c:pt>
                <c:pt idx="8">
                  <c:v>0.16525486178212467</c:v>
                </c:pt>
                <c:pt idx="9">
                  <c:v>0.10618803877137117</c:v>
                </c:pt>
                <c:pt idx="10">
                  <c:v>0.22718134462324813</c:v>
                </c:pt>
                <c:pt idx="11">
                  <c:v>0.93465668087187048</c:v>
                </c:pt>
                <c:pt idx="12">
                  <c:v>0.56136928258632246</c:v>
                </c:pt>
                <c:pt idx="13">
                  <c:v>0.69347159718593243</c:v>
                </c:pt>
                <c:pt idx="14">
                  <c:v>0.11843062111596225</c:v>
                </c:pt>
                <c:pt idx="15">
                  <c:v>0.3513587046409461</c:v>
                </c:pt>
                <c:pt idx="16">
                  <c:v>0.39586935918602062</c:v>
                </c:pt>
                <c:pt idx="17">
                  <c:v>9.2213313886837955E-2</c:v>
                </c:pt>
                <c:pt idx="18">
                  <c:v>8.1881485585973413E-2</c:v>
                </c:pt>
                <c:pt idx="19">
                  <c:v>4.9410010207820987E-3</c:v>
                </c:pt>
                <c:pt idx="20">
                  <c:v>0.62413706405917213</c:v>
                </c:pt>
                <c:pt idx="21">
                  <c:v>0.55918667387876198</c:v>
                </c:pt>
                <c:pt idx="22">
                  <c:v>0.14976850443879486</c:v>
                </c:pt>
                <c:pt idx="23">
                  <c:v>0.51965049176394174</c:v>
                </c:pt>
                <c:pt idx="24">
                  <c:v>0.22833554412677493</c:v>
                </c:pt>
                <c:pt idx="25">
                  <c:v>0.80272906918963782</c:v>
                </c:pt>
                <c:pt idx="26">
                  <c:v>0.76834110388755883</c:v>
                </c:pt>
                <c:pt idx="27">
                  <c:v>2.4290943027394318E-2</c:v>
                </c:pt>
                <c:pt idx="28">
                  <c:v>0.69730870909281661</c:v>
                </c:pt>
                <c:pt idx="29">
                  <c:v>3.6386592059055811E-2</c:v>
                </c:pt>
                <c:pt idx="30">
                  <c:v>0.25258395591921545</c:v>
                </c:pt>
                <c:pt idx="31">
                  <c:v>0.74830567248155022</c:v>
                </c:pt>
                <c:pt idx="32">
                  <c:v>0.21032322200086739</c:v>
                </c:pt>
                <c:pt idx="33">
                  <c:v>0.66810189453359659</c:v>
                </c:pt>
                <c:pt idx="34">
                  <c:v>0.89461081584541957</c:v>
                </c:pt>
                <c:pt idx="35">
                  <c:v>0.62784148543936669</c:v>
                </c:pt>
                <c:pt idx="36">
                  <c:v>0.94131448331891032</c:v>
                </c:pt>
                <c:pt idx="37">
                  <c:v>0.94975982134319947</c:v>
                </c:pt>
                <c:pt idx="38">
                  <c:v>0.54675656397636085</c:v>
                </c:pt>
                <c:pt idx="39">
                  <c:v>0.16675975302870671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23-4F5E-9EF8-E6F7243A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47360"/>
        <c:axId val="636445064"/>
      </c:scatterChart>
      <c:valAx>
        <c:axId val="6364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5064"/>
        <c:crosses val="autoZero"/>
        <c:crossBetween val="midCat"/>
      </c:valAx>
      <c:valAx>
        <c:axId val="63644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3</xdr:row>
      <xdr:rowOff>63500</xdr:rowOff>
    </xdr:from>
    <xdr:to>
      <xdr:col>21</xdr:col>
      <xdr:colOff>314325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J27"/>
  <sheetViews>
    <sheetView workbookViewId="0">
      <selection activeCell="D6" sqref="D6"/>
    </sheetView>
  </sheetViews>
  <sheetFormatPr defaultRowHeight="14.45"/>
  <cols>
    <col min="5" max="5" width="18.5703125" customWidth="1"/>
  </cols>
  <sheetData>
    <row r="4" spans="5:10"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</row>
    <row r="5" spans="5:10">
      <c r="E5" t="s">
        <v>6</v>
      </c>
      <c r="F5">
        <v>1372</v>
      </c>
      <c r="G5">
        <v>4</v>
      </c>
      <c r="H5">
        <v>2</v>
      </c>
      <c r="I5">
        <v>2</v>
      </c>
      <c r="J5">
        <v>3</v>
      </c>
    </row>
    <row r="6" spans="5:10">
      <c r="E6" t="s">
        <v>7</v>
      </c>
      <c r="F6">
        <v>748</v>
      </c>
      <c r="G6">
        <v>4</v>
      </c>
      <c r="H6">
        <v>2</v>
      </c>
      <c r="I6">
        <v>2</v>
      </c>
      <c r="J6">
        <v>3</v>
      </c>
    </row>
    <row r="7" spans="5:10">
      <c r="E7" t="s">
        <v>8</v>
      </c>
      <c r="F7">
        <v>569</v>
      </c>
      <c r="G7">
        <v>30</v>
      </c>
      <c r="H7">
        <v>6</v>
      </c>
      <c r="I7">
        <v>3</v>
      </c>
      <c r="J7">
        <v>5</v>
      </c>
    </row>
    <row r="8" spans="5:10">
      <c r="E8" t="s">
        <v>9</v>
      </c>
      <c r="F8">
        <v>540</v>
      </c>
      <c r="G8">
        <v>18</v>
      </c>
      <c r="H8">
        <v>10</v>
      </c>
      <c r="I8">
        <v>1</v>
      </c>
      <c r="J8">
        <v>18</v>
      </c>
    </row>
    <row r="9" spans="5:10">
      <c r="E9" t="s">
        <v>10</v>
      </c>
      <c r="F9">
        <v>90</v>
      </c>
      <c r="G9">
        <v>6</v>
      </c>
      <c r="H9">
        <v>3</v>
      </c>
      <c r="I9">
        <v>1</v>
      </c>
      <c r="J9">
        <v>6</v>
      </c>
    </row>
    <row r="10" spans="5:10">
      <c r="E10" t="s">
        <v>11</v>
      </c>
      <c r="F10">
        <v>1151</v>
      </c>
      <c r="G10">
        <v>19</v>
      </c>
      <c r="H10">
        <v>5</v>
      </c>
      <c r="I10">
        <v>3</v>
      </c>
      <c r="J10">
        <v>8</v>
      </c>
    </row>
    <row r="11" spans="5:10">
      <c r="E11" t="s">
        <v>12</v>
      </c>
      <c r="F11">
        <v>14980</v>
      </c>
      <c r="G11">
        <v>14</v>
      </c>
      <c r="H11">
        <v>4</v>
      </c>
      <c r="I11">
        <v>4</v>
      </c>
      <c r="J11">
        <v>5</v>
      </c>
    </row>
    <row r="12" spans="5:10">
      <c r="E12" t="s">
        <v>13</v>
      </c>
      <c r="F12">
        <v>17898</v>
      </c>
      <c r="G12">
        <v>8</v>
      </c>
      <c r="H12">
        <v>2</v>
      </c>
      <c r="I12">
        <v>2</v>
      </c>
      <c r="J12">
        <v>4</v>
      </c>
    </row>
    <row r="13" spans="5:10">
      <c r="E13" t="s">
        <v>14</v>
      </c>
      <c r="F13">
        <v>90</v>
      </c>
      <c r="G13">
        <v>7</v>
      </c>
      <c r="H13">
        <v>3</v>
      </c>
      <c r="I13">
        <v>1</v>
      </c>
      <c r="J13">
        <v>7</v>
      </c>
    </row>
    <row r="14" spans="5:10">
      <c r="E14" t="s">
        <v>15</v>
      </c>
      <c r="F14">
        <v>13233</v>
      </c>
      <c r="G14">
        <v>128</v>
      </c>
      <c r="H14">
        <v>51</v>
      </c>
      <c r="I14">
        <v>55</v>
      </c>
      <c r="J14">
        <v>57</v>
      </c>
    </row>
    <row r="15" spans="5:10">
      <c r="E15" t="s">
        <v>16</v>
      </c>
      <c r="F15">
        <v>579</v>
      </c>
      <c r="G15">
        <v>10</v>
      </c>
      <c r="H15">
        <v>4</v>
      </c>
      <c r="I15">
        <v>1</v>
      </c>
      <c r="J15">
        <v>7</v>
      </c>
    </row>
    <row r="16" spans="5:10">
      <c r="E16" t="s">
        <v>17</v>
      </c>
      <c r="F16">
        <v>2600</v>
      </c>
      <c r="G16">
        <v>500</v>
      </c>
      <c r="H16">
        <v>224</v>
      </c>
      <c r="I16">
        <v>1</v>
      </c>
      <c r="J16">
        <v>362</v>
      </c>
    </row>
    <row r="17" spans="5:10">
      <c r="E17" t="s">
        <v>18</v>
      </c>
      <c r="F17">
        <v>130064</v>
      </c>
      <c r="G17">
        <v>50</v>
      </c>
      <c r="H17">
        <v>4</v>
      </c>
      <c r="I17">
        <v>1</v>
      </c>
      <c r="J17">
        <v>1</v>
      </c>
    </row>
    <row r="18" spans="5:10">
      <c r="E18" t="s">
        <v>19</v>
      </c>
      <c r="F18">
        <v>476</v>
      </c>
      <c r="G18">
        <v>166</v>
      </c>
      <c r="H18">
        <v>23</v>
      </c>
      <c r="I18">
        <v>9</v>
      </c>
      <c r="J18">
        <v>7</v>
      </c>
    </row>
    <row r="19" spans="5:10">
      <c r="E19" t="s">
        <v>20</v>
      </c>
      <c r="F19">
        <v>6598</v>
      </c>
      <c r="G19">
        <v>166</v>
      </c>
      <c r="H19">
        <v>25</v>
      </c>
      <c r="I19">
        <v>13</v>
      </c>
      <c r="J19">
        <v>6</v>
      </c>
    </row>
    <row r="20" spans="5:10">
      <c r="E20" t="s">
        <v>21</v>
      </c>
      <c r="F20">
        <v>182</v>
      </c>
      <c r="G20">
        <v>10</v>
      </c>
      <c r="H20">
        <v>4</v>
      </c>
      <c r="I20">
        <v>1</v>
      </c>
      <c r="J20">
        <v>6</v>
      </c>
    </row>
    <row r="21" spans="5:10">
      <c r="E21" t="s">
        <v>22</v>
      </c>
      <c r="F21">
        <v>1055</v>
      </c>
      <c r="G21">
        <v>41</v>
      </c>
      <c r="H21">
        <v>11</v>
      </c>
      <c r="I21">
        <v>6</v>
      </c>
      <c r="J21">
        <v>15</v>
      </c>
    </row>
    <row r="22" spans="5:10">
      <c r="E22" t="s">
        <v>23</v>
      </c>
      <c r="F22">
        <v>245057</v>
      </c>
      <c r="G22">
        <v>3</v>
      </c>
      <c r="H22">
        <v>1</v>
      </c>
      <c r="I22">
        <v>1</v>
      </c>
      <c r="J22">
        <v>2</v>
      </c>
    </row>
    <row r="23" spans="5:10">
      <c r="E23" t="s">
        <v>24</v>
      </c>
      <c r="F23">
        <v>208</v>
      </c>
      <c r="G23">
        <v>60</v>
      </c>
      <c r="H23">
        <v>13</v>
      </c>
      <c r="I23">
        <v>6</v>
      </c>
      <c r="J23">
        <v>11</v>
      </c>
    </row>
    <row r="24" spans="5:10">
      <c r="E24" t="s">
        <v>25</v>
      </c>
      <c r="F24">
        <v>267</v>
      </c>
      <c r="G24">
        <v>22</v>
      </c>
      <c r="H24">
        <v>7</v>
      </c>
      <c r="I24">
        <v>3</v>
      </c>
      <c r="J24">
        <v>12</v>
      </c>
    </row>
    <row r="25" spans="5:10">
      <c r="E25" t="s">
        <v>26</v>
      </c>
      <c r="F25">
        <v>267</v>
      </c>
      <c r="G25">
        <v>44</v>
      </c>
      <c r="H25">
        <v>10</v>
      </c>
      <c r="I25">
        <v>3</v>
      </c>
      <c r="J25">
        <v>6</v>
      </c>
    </row>
    <row r="26" spans="5:10">
      <c r="E26" t="s">
        <v>27</v>
      </c>
      <c r="F26">
        <v>19020</v>
      </c>
      <c r="G26">
        <v>10</v>
      </c>
      <c r="H26">
        <v>3</v>
      </c>
      <c r="I26">
        <v>1</v>
      </c>
      <c r="J26">
        <v>6</v>
      </c>
    </row>
    <row r="27" spans="5:10">
      <c r="E27" t="s">
        <v>28</v>
      </c>
      <c r="F27">
        <v>310</v>
      </c>
      <c r="G27">
        <v>6</v>
      </c>
      <c r="H27">
        <v>2</v>
      </c>
      <c r="I27">
        <v>1</v>
      </c>
      <c r="J27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E36"/>
  <sheetViews>
    <sheetView tabSelected="1" workbookViewId="0">
      <selection activeCell="I18" sqref="I18:L18"/>
    </sheetView>
  </sheetViews>
  <sheetFormatPr defaultRowHeight="14.45"/>
  <cols>
    <col min="2" max="2" width="18.140625" customWidth="1"/>
    <col min="8" max="8" width="18.42578125" customWidth="1"/>
  </cols>
  <sheetData>
    <row r="1" spans="2:31">
      <c r="I1" s="1"/>
      <c r="J1" s="1"/>
    </row>
    <row r="2" spans="2:31">
      <c r="N2" t="s">
        <v>29</v>
      </c>
      <c r="U2" t="s">
        <v>30</v>
      </c>
      <c r="Y2" t="s">
        <v>31</v>
      </c>
      <c r="AC2" t="s">
        <v>32</v>
      </c>
    </row>
    <row r="3" spans="2:31">
      <c r="B3" t="s">
        <v>0</v>
      </c>
      <c r="C3" t="s">
        <v>33</v>
      </c>
      <c r="H3" t="s">
        <v>0</v>
      </c>
      <c r="I3" t="s">
        <v>34</v>
      </c>
      <c r="J3" t="s">
        <v>35</v>
      </c>
      <c r="K3" t="s">
        <v>36</v>
      </c>
      <c r="L3" t="s">
        <v>37</v>
      </c>
    </row>
    <row r="4" spans="2:31">
      <c r="B4" t="s">
        <v>6</v>
      </c>
      <c r="C4">
        <v>17</v>
      </c>
      <c r="H4" t="s">
        <v>6</v>
      </c>
      <c r="I4">
        <v>0.99670000000000003</v>
      </c>
      <c r="J4">
        <v>0.85899999999999999</v>
      </c>
      <c r="K4">
        <v>0.85899999999999999</v>
      </c>
      <c r="L4">
        <v>0.96179999999999999</v>
      </c>
      <c r="N4">
        <f t="shared" ref="N4:N5" si="0">_xlfn.RANK.AVG(I4,$I4:$L4)</f>
        <v>1</v>
      </c>
      <c r="O4">
        <f t="shared" ref="O4:O6" si="1">_xlfn.RANK.AVG(J4,$I4:$L4)</f>
        <v>3.5</v>
      </c>
      <c r="P4">
        <f t="shared" ref="P4:P6" si="2">_xlfn.RANK.AVG(K4,$I4:$L4)</f>
        <v>3.5</v>
      </c>
      <c r="Q4">
        <f t="shared" ref="Q4:Q6" si="3">_xlfn.RANK.AVG(L4,$I4:$L4)</f>
        <v>2</v>
      </c>
      <c r="U4">
        <v>2.5</v>
      </c>
      <c r="V4">
        <v>2.5</v>
      </c>
      <c r="W4">
        <v>1</v>
      </c>
      <c r="Y4" t="s">
        <v>38</v>
      </c>
      <c r="Z4" t="s">
        <v>38</v>
      </c>
      <c r="AA4" t="s">
        <v>39</v>
      </c>
      <c r="AE4" t="s">
        <v>40</v>
      </c>
    </row>
    <row r="5" spans="2:31">
      <c r="B5" t="s">
        <v>7</v>
      </c>
      <c r="C5">
        <v>23</v>
      </c>
      <c r="H5" t="s">
        <v>7</v>
      </c>
      <c r="I5">
        <v>0.58679999999999999</v>
      </c>
      <c r="J5">
        <v>0.56189999999999996</v>
      </c>
      <c r="K5">
        <v>0.56189999999999996</v>
      </c>
      <c r="L5">
        <v>0.5877</v>
      </c>
      <c r="N5">
        <f t="shared" si="0"/>
        <v>2</v>
      </c>
      <c r="O5">
        <f t="shared" si="1"/>
        <v>3.5</v>
      </c>
      <c r="P5">
        <f t="shared" si="2"/>
        <v>3.5</v>
      </c>
      <c r="Q5">
        <f t="shared" si="3"/>
        <v>1</v>
      </c>
      <c r="U5">
        <v>2.5</v>
      </c>
      <c r="V5">
        <v>2.5</v>
      </c>
      <c r="W5">
        <v>1</v>
      </c>
      <c r="Y5" t="s">
        <v>38</v>
      </c>
      <c r="Z5" t="s">
        <v>38</v>
      </c>
      <c r="AA5" t="s">
        <v>39</v>
      </c>
      <c r="AC5" t="s">
        <v>40</v>
      </c>
      <c r="AD5" t="s">
        <v>40</v>
      </c>
      <c r="AE5" t="s">
        <v>40</v>
      </c>
    </row>
    <row r="6" spans="2:31">
      <c r="B6" t="s">
        <v>8</v>
      </c>
      <c r="C6">
        <v>5</v>
      </c>
      <c r="H6" t="s">
        <v>8</v>
      </c>
      <c r="I6">
        <v>0.95230000000000004</v>
      </c>
      <c r="J6">
        <v>0.9486</v>
      </c>
      <c r="K6">
        <v>0.92269999999999996</v>
      </c>
      <c r="L6">
        <v>0.95420000000000005</v>
      </c>
      <c r="N6">
        <f>_xlfn.RANK.AVG(I6,$I6:$L6)</f>
        <v>2</v>
      </c>
      <c r="O6">
        <f t="shared" si="1"/>
        <v>3</v>
      </c>
      <c r="P6">
        <f t="shared" si="2"/>
        <v>4</v>
      </c>
      <c r="Q6">
        <f t="shared" si="3"/>
        <v>1</v>
      </c>
      <c r="U6">
        <v>2</v>
      </c>
      <c r="V6">
        <v>3</v>
      </c>
      <c r="W6">
        <v>1</v>
      </c>
      <c r="Z6" t="s">
        <v>38</v>
      </c>
      <c r="AA6" t="s">
        <v>39</v>
      </c>
      <c r="AC6" t="s">
        <v>40</v>
      </c>
      <c r="AE6" t="s">
        <v>40</v>
      </c>
    </row>
    <row r="7" spans="2:31">
      <c r="B7" t="s">
        <v>9</v>
      </c>
      <c r="C7">
        <v>5</v>
      </c>
      <c r="H7" s="2" t="s">
        <v>9</v>
      </c>
      <c r="I7">
        <v>0.5</v>
      </c>
      <c r="J7">
        <v>0.51</v>
      </c>
      <c r="K7">
        <v>0.5</v>
      </c>
      <c r="L7">
        <v>0.5</v>
      </c>
      <c r="N7">
        <f t="shared" ref="N7:N18" si="4">_xlfn.RANK.AVG(I7,$I7:$L7)</f>
        <v>3</v>
      </c>
      <c r="O7">
        <f t="shared" ref="O7:O18" si="5">_xlfn.RANK.AVG(J7,$I7:$L7)</f>
        <v>1</v>
      </c>
      <c r="P7">
        <f t="shared" ref="P7:P18" si="6">_xlfn.RANK.AVG(K7,$I7:$L7)</f>
        <v>3</v>
      </c>
      <c r="Q7">
        <f t="shared" ref="Q7:Q18" si="7">_xlfn.RANK.AVG(L7,$I7:$L7)</f>
        <v>3</v>
      </c>
      <c r="U7">
        <v>1</v>
      </c>
      <c r="V7">
        <v>2.5</v>
      </c>
      <c r="W7">
        <v>2.5</v>
      </c>
    </row>
    <row r="8" spans="2:31">
      <c r="B8" t="s">
        <v>10</v>
      </c>
      <c r="C8">
        <v>7</v>
      </c>
      <c r="H8" t="s">
        <v>10</v>
      </c>
      <c r="I8">
        <v>0.84</v>
      </c>
      <c r="J8">
        <v>0.80500000000000005</v>
      </c>
      <c r="K8">
        <v>0.79500000000000004</v>
      </c>
      <c r="L8">
        <v>0.84</v>
      </c>
      <c r="N8">
        <f t="shared" si="4"/>
        <v>1.5</v>
      </c>
      <c r="O8">
        <f t="shared" si="5"/>
        <v>3</v>
      </c>
      <c r="P8">
        <f t="shared" si="6"/>
        <v>4</v>
      </c>
      <c r="Q8">
        <f t="shared" si="7"/>
        <v>1.5</v>
      </c>
      <c r="U8">
        <v>2</v>
      </c>
      <c r="V8">
        <v>3</v>
      </c>
      <c r="W8">
        <v>1</v>
      </c>
    </row>
    <row r="9" spans="2:31">
      <c r="B9" t="s">
        <v>11</v>
      </c>
      <c r="C9">
        <v>29</v>
      </c>
      <c r="H9" t="s">
        <v>11</v>
      </c>
      <c r="I9">
        <v>0.64239999999999997</v>
      </c>
      <c r="J9">
        <v>0.6331</v>
      </c>
      <c r="K9">
        <v>0.61040000000000005</v>
      </c>
      <c r="L9">
        <v>0.63519999999999999</v>
      </c>
      <c r="N9">
        <f t="shared" si="4"/>
        <v>1</v>
      </c>
      <c r="O9">
        <f t="shared" si="5"/>
        <v>3</v>
      </c>
      <c r="P9">
        <f t="shared" si="6"/>
        <v>4</v>
      </c>
      <c r="Q9">
        <f t="shared" si="7"/>
        <v>2</v>
      </c>
    </row>
    <row r="10" spans="2:31">
      <c r="B10" t="s">
        <v>14</v>
      </c>
      <c r="C10">
        <v>5</v>
      </c>
      <c r="H10" s="2" t="s">
        <v>14</v>
      </c>
      <c r="I10">
        <v>0.52500000000000002</v>
      </c>
      <c r="J10">
        <v>0.5</v>
      </c>
      <c r="K10">
        <v>0.5</v>
      </c>
      <c r="L10">
        <v>0.52500000000000002</v>
      </c>
      <c r="N10">
        <f t="shared" si="4"/>
        <v>1.5</v>
      </c>
      <c r="O10">
        <f t="shared" si="5"/>
        <v>3.5</v>
      </c>
      <c r="P10">
        <f t="shared" si="6"/>
        <v>3.5</v>
      </c>
      <c r="Q10">
        <f t="shared" si="7"/>
        <v>1.5</v>
      </c>
    </row>
    <row r="11" spans="2:31">
      <c r="B11" t="s">
        <v>16</v>
      </c>
      <c r="C11">
        <v>1</v>
      </c>
      <c r="H11" t="s">
        <v>16</v>
      </c>
      <c r="I11">
        <v>0.53190000000000004</v>
      </c>
      <c r="J11">
        <v>0.55330000000000001</v>
      </c>
      <c r="K11">
        <v>0.51459999999999995</v>
      </c>
      <c r="L11">
        <v>0.52280000000000004</v>
      </c>
      <c r="N11">
        <f t="shared" si="4"/>
        <v>2</v>
      </c>
      <c r="O11">
        <f t="shared" si="5"/>
        <v>1</v>
      </c>
      <c r="P11">
        <f t="shared" si="6"/>
        <v>4</v>
      </c>
      <c r="Q11">
        <f t="shared" si="7"/>
        <v>3</v>
      </c>
    </row>
    <row r="12" spans="2:31">
      <c r="B12" t="s">
        <v>19</v>
      </c>
      <c r="C12">
        <v>5</v>
      </c>
      <c r="H12" t="s">
        <v>19</v>
      </c>
      <c r="I12">
        <v>0.77429999999999999</v>
      </c>
      <c r="J12">
        <v>0.76619999999999999</v>
      </c>
      <c r="K12">
        <v>0.72089999999999999</v>
      </c>
      <c r="L12">
        <v>0.65920000000000001</v>
      </c>
      <c r="N12">
        <f t="shared" si="4"/>
        <v>1</v>
      </c>
      <c r="O12">
        <f t="shared" si="5"/>
        <v>2</v>
      </c>
      <c r="P12">
        <f t="shared" si="6"/>
        <v>3</v>
      </c>
      <c r="Q12">
        <f t="shared" si="7"/>
        <v>4</v>
      </c>
    </row>
    <row r="13" spans="2:31">
      <c r="B13" t="s">
        <v>21</v>
      </c>
      <c r="C13">
        <v>1</v>
      </c>
      <c r="H13" s="2" t="s">
        <v>21</v>
      </c>
      <c r="I13">
        <v>0.49619999999999997</v>
      </c>
      <c r="J13">
        <v>0.51</v>
      </c>
      <c r="K13">
        <v>0.5</v>
      </c>
      <c r="L13">
        <v>0.5</v>
      </c>
      <c r="N13">
        <f t="shared" si="4"/>
        <v>4</v>
      </c>
      <c r="O13">
        <f t="shared" si="5"/>
        <v>1</v>
      </c>
      <c r="P13">
        <f t="shared" si="6"/>
        <v>2.5</v>
      </c>
      <c r="Q13">
        <f t="shared" si="7"/>
        <v>2.5</v>
      </c>
    </row>
    <row r="14" spans="2:31">
      <c r="B14" t="s">
        <v>22</v>
      </c>
      <c r="C14">
        <v>7</v>
      </c>
      <c r="H14" t="s">
        <v>22</v>
      </c>
      <c r="I14">
        <v>0.83750000000000002</v>
      </c>
      <c r="J14">
        <v>0.82850000000000001</v>
      </c>
      <c r="K14">
        <v>0.81299999999999994</v>
      </c>
      <c r="L14">
        <v>0.83120000000000005</v>
      </c>
      <c r="N14">
        <f t="shared" si="4"/>
        <v>1</v>
      </c>
      <c r="O14">
        <f t="shared" si="5"/>
        <v>3</v>
      </c>
      <c r="P14">
        <f t="shared" si="6"/>
        <v>4</v>
      </c>
      <c r="Q14">
        <f t="shared" si="7"/>
        <v>2</v>
      </c>
    </row>
    <row r="15" spans="2:31">
      <c r="B15" t="s">
        <v>24</v>
      </c>
      <c r="C15">
        <v>1</v>
      </c>
      <c r="H15" t="s">
        <v>24</v>
      </c>
      <c r="I15">
        <v>0.61739999999999995</v>
      </c>
      <c r="J15">
        <v>0.58450000000000002</v>
      </c>
      <c r="K15">
        <v>0.5988</v>
      </c>
      <c r="L15">
        <v>0.61270000000000002</v>
      </c>
      <c r="N15">
        <f t="shared" si="4"/>
        <v>1</v>
      </c>
      <c r="O15">
        <f t="shared" si="5"/>
        <v>4</v>
      </c>
      <c r="P15">
        <f t="shared" si="6"/>
        <v>3</v>
      </c>
      <c r="Q15">
        <f t="shared" si="7"/>
        <v>2</v>
      </c>
    </row>
    <row r="16" spans="2:31">
      <c r="B16" t="s">
        <v>25</v>
      </c>
      <c r="C16">
        <v>25</v>
      </c>
      <c r="H16" t="s">
        <v>25</v>
      </c>
      <c r="I16">
        <v>0.76219999999999999</v>
      </c>
      <c r="J16">
        <v>0.69010000000000005</v>
      </c>
      <c r="K16">
        <v>0.67369999999999997</v>
      </c>
      <c r="L16">
        <v>0.747</v>
      </c>
      <c r="N16">
        <f t="shared" si="4"/>
        <v>1</v>
      </c>
      <c r="O16">
        <f t="shared" si="5"/>
        <v>3</v>
      </c>
      <c r="P16">
        <f t="shared" si="6"/>
        <v>4</v>
      </c>
      <c r="Q16">
        <f t="shared" si="7"/>
        <v>2</v>
      </c>
    </row>
    <row r="17" spans="2:17">
      <c r="B17" t="s">
        <v>26</v>
      </c>
      <c r="C17">
        <v>11</v>
      </c>
      <c r="H17" t="s">
        <v>26</v>
      </c>
      <c r="I17">
        <v>0.59889999999999999</v>
      </c>
      <c r="J17">
        <v>0.60940000000000005</v>
      </c>
      <c r="K17">
        <v>0.57379999999999998</v>
      </c>
      <c r="L17">
        <v>0.6179</v>
      </c>
      <c r="N17">
        <f t="shared" si="4"/>
        <v>3</v>
      </c>
      <c r="O17">
        <f t="shared" si="5"/>
        <v>2</v>
      </c>
      <c r="P17">
        <f t="shared" si="6"/>
        <v>4</v>
      </c>
      <c r="Q17">
        <f t="shared" si="7"/>
        <v>1</v>
      </c>
    </row>
    <row r="18" spans="2:17">
      <c r="B18" t="s">
        <v>28</v>
      </c>
      <c r="C18">
        <v>1</v>
      </c>
      <c r="H18" t="s">
        <v>28</v>
      </c>
      <c r="I18">
        <v>0.77239999999999998</v>
      </c>
      <c r="J18">
        <v>0.66020000000000001</v>
      </c>
      <c r="K18">
        <v>0.59360000000000002</v>
      </c>
      <c r="L18">
        <v>0.77239999999999998</v>
      </c>
      <c r="N18">
        <f t="shared" si="4"/>
        <v>1.5</v>
      </c>
      <c r="O18">
        <f t="shared" si="5"/>
        <v>3</v>
      </c>
      <c r="P18">
        <f t="shared" si="6"/>
        <v>4</v>
      </c>
      <c r="Q18">
        <f t="shared" si="7"/>
        <v>1.5</v>
      </c>
    </row>
    <row r="20" spans="2:17">
      <c r="N20">
        <f t="shared" ref="N20:P20" si="8">SUM(N4:N18)</f>
        <v>26.5</v>
      </c>
      <c r="O20">
        <f t="shared" si="8"/>
        <v>39.5</v>
      </c>
      <c r="P20">
        <f t="shared" si="8"/>
        <v>54</v>
      </c>
      <c r="Q20">
        <f>SUM(Q4:Q18)</f>
        <v>30</v>
      </c>
    </row>
    <row r="26" spans="2:17">
      <c r="H26" t="s">
        <v>0</v>
      </c>
      <c r="I26" t="s">
        <v>34</v>
      </c>
      <c r="J26" t="s">
        <v>35</v>
      </c>
      <c r="K26" t="s">
        <v>36</v>
      </c>
      <c r="L26" t="s">
        <v>37</v>
      </c>
    </row>
    <row r="27" spans="2:17">
      <c r="H27" t="s">
        <v>6</v>
      </c>
      <c r="I27" s="3">
        <v>0.99670000000000003</v>
      </c>
      <c r="J27" s="4">
        <v>0.85899999999999999</v>
      </c>
      <c r="K27" s="4">
        <v>0.85899999999999999</v>
      </c>
      <c r="L27">
        <v>0.96179999999999999</v>
      </c>
      <c r="N27" t="s">
        <v>39</v>
      </c>
      <c r="O27" t="s">
        <v>38</v>
      </c>
      <c r="P27" t="s">
        <v>38</v>
      </c>
      <c r="Q27" t="s">
        <v>41</v>
      </c>
    </row>
    <row r="28" spans="2:17">
      <c r="I28" t="s">
        <v>42</v>
      </c>
      <c r="L28" t="s">
        <v>42</v>
      </c>
      <c r="N28" t="s">
        <v>39</v>
      </c>
      <c r="O28" t="s">
        <v>38</v>
      </c>
      <c r="P28" t="s">
        <v>38</v>
      </c>
      <c r="Q28" t="s">
        <v>39</v>
      </c>
    </row>
    <row r="29" spans="2:17">
      <c r="K29" t="s">
        <v>43</v>
      </c>
      <c r="L29" t="s">
        <v>43</v>
      </c>
    </row>
    <row r="34" spans="2:17">
      <c r="B34" t="s">
        <v>44</v>
      </c>
      <c r="H34" t="s">
        <v>45</v>
      </c>
      <c r="N34">
        <v>1</v>
      </c>
      <c r="Q34">
        <v>1</v>
      </c>
    </row>
    <row r="35" spans="2:17">
      <c r="B35" t="s">
        <v>46</v>
      </c>
      <c r="H35" t="s">
        <v>47</v>
      </c>
      <c r="O35">
        <v>1</v>
      </c>
      <c r="P35">
        <v>1</v>
      </c>
    </row>
    <row r="36" spans="2:17">
      <c r="H36" t="s">
        <v>48</v>
      </c>
      <c r="N36">
        <v>1</v>
      </c>
      <c r="O36">
        <v>-1</v>
      </c>
      <c r="P36">
        <v>-1</v>
      </c>
      <c r="Q36">
        <v>1</v>
      </c>
    </row>
  </sheetData>
  <conditionalFormatting sqref="I4:L4">
    <cfRule type="top10" dxfId="30" priority="39" rank="1"/>
  </conditionalFormatting>
  <conditionalFormatting sqref="I4">
    <cfRule type="top10" dxfId="29" priority="24" rank="1"/>
  </conditionalFormatting>
  <conditionalFormatting sqref="I5:L5">
    <cfRule type="top10" dxfId="28" priority="18" rank="1"/>
  </conditionalFormatting>
  <conditionalFormatting sqref="I6:L6">
    <cfRule type="top10" dxfId="27" priority="17" rank="1"/>
  </conditionalFormatting>
  <conditionalFormatting sqref="I7:L7">
    <cfRule type="top10" dxfId="26" priority="16" rank="1"/>
  </conditionalFormatting>
  <conditionalFormatting sqref="I8:L8">
    <cfRule type="top10" dxfId="25" priority="15" rank="1"/>
  </conditionalFormatting>
  <conditionalFormatting sqref="I9:L9">
    <cfRule type="top10" dxfId="24" priority="14" rank="1"/>
  </conditionalFormatting>
  <conditionalFormatting sqref="I10:L10">
    <cfRule type="top10" dxfId="23" priority="13" rank="1"/>
  </conditionalFormatting>
  <conditionalFormatting sqref="I11:L11">
    <cfRule type="top10" dxfId="22" priority="10" rank="1"/>
  </conditionalFormatting>
  <conditionalFormatting sqref="I12:L12">
    <cfRule type="top10" dxfId="21" priority="9" rank="1"/>
  </conditionalFormatting>
  <conditionalFormatting sqref="I13:L13">
    <cfRule type="top10" dxfId="20" priority="6" rank="1"/>
  </conditionalFormatting>
  <conditionalFormatting sqref="I14:L14">
    <cfRule type="top10" dxfId="19" priority="5" rank="1"/>
  </conditionalFormatting>
  <conditionalFormatting sqref="I15:L15">
    <cfRule type="top10" dxfId="18" priority="4" rank="1"/>
  </conditionalFormatting>
  <conditionalFormatting sqref="I16:L16">
    <cfRule type="top10" dxfId="17" priority="3" rank="1"/>
  </conditionalFormatting>
  <conditionalFormatting sqref="I17:L17">
    <cfRule type="top10" dxfId="16" priority="2" rank="1"/>
  </conditionalFormatting>
  <conditionalFormatting sqref="I18:L18">
    <cfRule type="top10" dxfId="15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2:Q20"/>
  <sheetViews>
    <sheetView workbookViewId="0">
      <selection activeCell="I18" sqref="I18:L18"/>
    </sheetView>
  </sheetViews>
  <sheetFormatPr defaultRowHeight="14.45"/>
  <cols>
    <col min="2" max="2" width="18.42578125" customWidth="1"/>
    <col min="8" max="8" width="18.140625" customWidth="1"/>
  </cols>
  <sheetData>
    <row r="2" spans="8:17">
      <c r="N2" t="s">
        <v>29</v>
      </c>
    </row>
    <row r="3" spans="8:17">
      <c r="H3" t="s">
        <v>0</v>
      </c>
      <c r="I3" t="s">
        <v>49</v>
      </c>
      <c r="J3" t="s">
        <v>50</v>
      </c>
      <c r="K3" t="s">
        <v>51</v>
      </c>
      <c r="L3" t="s">
        <v>52</v>
      </c>
    </row>
    <row r="4" spans="8:17">
      <c r="H4" t="s">
        <v>6</v>
      </c>
      <c r="I4">
        <v>0.98770000000000002</v>
      </c>
      <c r="J4">
        <v>0.78480000000000005</v>
      </c>
      <c r="K4">
        <v>0.78480000000000005</v>
      </c>
      <c r="L4">
        <v>0.91369999999999996</v>
      </c>
      <c r="N4">
        <f t="shared" ref="N4:Q18" si="0">_xlfn.RANK.AVG(I4,$I4:$L4)</f>
        <v>1</v>
      </c>
      <c r="O4">
        <f t="shared" si="0"/>
        <v>3.5</v>
      </c>
      <c r="P4">
        <f t="shared" si="0"/>
        <v>3.5</v>
      </c>
      <c r="Q4">
        <f t="shared" si="0"/>
        <v>2</v>
      </c>
    </row>
    <row r="5" spans="8:17">
      <c r="H5" t="s">
        <v>7</v>
      </c>
      <c r="I5">
        <v>0.5675</v>
      </c>
      <c r="J5">
        <v>0.60170000000000001</v>
      </c>
      <c r="K5">
        <v>0.60170000000000001</v>
      </c>
      <c r="L5">
        <v>0.5675</v>
      </c>
      <c r="N5">
        <f t="shared" si="0"/>
        <v>3.5</v>
      </c>
      <c r="O5">
        <f t="shared" si="0"/>
        <v>1.5</v>
      </c>
      <c r="P5">
        <f t="shared" si="0"/>
        <v>1.5</v>
      </c>
      <c r="Q5">
        <f t="shared" si="0"/>
        <v>3.5</v>
      </c>
    </row>
    <row r="6" spans="8:17">
      <c r="H6" t="s">
        <v>8</v>
      </c>
      <c r="I6">
        <v>0.9587</v>
      </c>
      <c r="J6">
        <v>0.95069999999999999</v>
      </c>
      <c r="K6">
        <v>0.92930000000000001</v>
      </c>
      <c r="L6">
        <v>0.95009999999999994</v>
      </c>
      <c r="N6">
        <f>_xlfn.RANK.AVG(I6,$I6:$L6)</f>
        <v>1</v>
      </c>
      <c r="O6">
        <f t="shared" si="0"/>
        <v>2</v>
      </c>
      <c r="P6">
        <f t="shared" si="0"/>
        <v>4</v>
      </c>
      <c r="Q6">
        <f t="shared" si="0"/>
        <v>3</v>
      </c>
    </row>
    <row r="7" spans="8:17">
      <c r="H7" t="s">
        <v>9</v>
      </c>
      <c r="I7">
        <v>0.80249999999999999</v>
      </c>
      <c r="J7">
        <v>0.63539999999999996</v>
      </c>
      <c r="K7">
        <v>0.499</v>
      </c>
      <c r="L7">
        <v>0.80249999999999999</v>
      </c>
      <c r="N7">
        <f t="shared" ref="N7:N18" si="1">_xlfn.RANK.AVG(I7,$I7:$L7)</f>
        <v>1.5</v>
      </c>
      <c r="O7">
        <f t="shared" si="0"/>
        <v>3</v>
      </c>
      <c r="P7">
        <f t="shared" si="0"/>
        <v>4</v>
      </c>
      <c r="Q7">
        <f t="shared" si="0"/>
        <v>1.5</v>
      </c>
    </row>
    <row r="8" spans="8:17">
      <c r="H8" t="s">
        <v>10</v>
      </c>
      <c r="I8">
        <v>0.90249999999999997</v>
      </c>
      <c r="J8">
        <v>0.78500000000000003</v>
      </c>
      <c r="K8">
        <v>0.80500000000000005</v>
      </c>
      <c r="L8">
        <v>0.90249999999999997</v>
      </c>
      <c r="N8">
        <f t="shared" si="1"/>
        <v>1.5</v>
      </c>
      <c r="O8">
        <f t="shared" si="0"/>
        <v>4</v>
      </c>
      <c r="P8">
        <f t="shared" si="0"/>
        <v>3</v>
      </c>
      <c r="Q8">
        <f t="shared" si="0"/>
        <v>1.5</v>
      </c>
    </row>
    <row r="9" spans="8:17">
      <c r="H9" t="s">
        <v>11</v>
      </c>
      <c r="I9">
        <v>0.72409999999999997</v>
      </c>
      <c r="J9">
        <v>0.58660000000000001</v>
      </c>
      <c r="K9">
        <v>0.58879999999999999</v>
      </c>
      <c r="L9">
        <v>0.61209999999999998</v>
      </c>
      <c r="N9">
        <f t="shared" si="1"/>
        <v>1</v>
      </c>
      <c r="O9">
        <f t="shared" si="0"/>
        <v>4</v>
      </c>
      <c r="P9">
        <f t="shared" si="0"/>
        <v>3</v>
      </c>
      <c r="Q9">
        <f t="shared" si="0"/>
        <v>2</v>
      </c>
    </row>
    <row r="10" spans="8:17">
      <c r="H10" t="s">
        <v>14</v>
      </c>
      <c r="I10">
        <v>0.5393</v>
      </c>
      <c r="J10">
        <v>0.59640000000000004</v>
      </c>
      <c r="K10">
        <v>0.55000000000000004</v>
      </c>
      <c r="L10">
        <v>0.5393</v>
      </c>
      <c r="N10">
        <f t="shared" si="1"/>
        <v>3.5</v>
      </c>
      <c r="O10">
        <f t="shared" si="0"/>
        <v>1</v>
      </c>
      <c r="P10">
        <f t="shared" si="0"/>
        <v>2</v>
      </c>
      <c r="Q10">
        <f t="shared" si="0"/>
        <v>3.5</v>
      </c>
    </row>
    <row r="11" spans="8:17">
      <c r="H11" t="s">
        <v>16</v>
      </c>
      <c r="I11">
        <v>0.55249999999999999</v>
      </c>
      <c r="J11">
        <v>0.51659999999999995</v>
      </c>
      <c r="K11">
        <v>0.4975</v>
      </c>
      <c r="L11">
        <v>0.54559999999999997</v>
      </c>
      <c r="N11">
        <f t="shared" si="1"/>
        <v>1</v>
      </c>
      <c r="O11">
        <f t="shared" si="0"/>
        <v>3</v>
      </c>
      <c r="P11">
        <f t="shared" si="0"/>
        <v>4</v>
      </c>
      <c r="Q11">
        <f t="shared" si="0"/>
        <v>2</v>
      </c>
    </row>
    <row r="12" spans="8:17">
      <c r="H12" t="s">
        <v>19</v>
      </c>
      <c r="I12">
        <v>0.71850000000000003</v>
      </c>
      <c r="J12">
        <v>0.7218</v>
      </c>
      <c r="K12">
        <v>0.68379999999999996</v>
      </c>
      <c r="L12">
        <v>0.68740000000000001</v>
      </c>
      <c r="N12">
        <f t="shared" si="1"/>
        <v>2</v>
      </c>
      <c r="O12">
        <f t="shared" si="0"/>
        <v>1</v>
      </c>
      <c r="P12">
        <f t="shared" si="0"/>
        <v>4</v>
      </c>
      <c r="Q12">
        <f t="shared" si="0"/>
        <v>3</v>
      </c>
    </row>
    <row r="13" spans="8:17">
      <c r="H13" t="s">
        <v>21</v>
      </c>
      <c r="I13">
        <v>0.50460000000000005</v>
      </c>
      <c r="J13">
        <v>0.49230000000000002</v>
      </c>
      <c r="K13">
        <v>0.51</v>
      </c>
      <c r="L13">
        <v>0.4869</v>
      </c>
      <c r="N13">
        <f t="shared" si="1"/>
        <v>2</v>
      </c>
      <c r="O13">
        <f t="shared" si="0"/>
        <v>3</v>
      </c>
      <c r="P13">
        <f t="shared" si="0"/>
        <v>1</v>
      </c>
      <c r="Q13">
        <f t="shared" si="0"/>
        <v>4</v>
      </c>
    </row>
    <row r="14" spans="8:17">
      <c r="H14" t="s">
        <v>22</v>
      </c>
      <c r="I14">
        <v>0.84009999999999996</v>
      </c>
      <c r="J14">
        <v>0.77639999999999998</v>
      </c>
      <c r="K14">
        <v>0.80220000000000002</v>
      </c>
      <c r="L14">
        <v>0.7833</v>
      </c>
      <c r="N14">
        <f t="shared" si="1"/>
        <v>1</v>
      </c>
      <c r="O14">
        <f t="shared" si="0"/>
        <v>4</v>
      </c>
      <c r="P14">
        <f t="shared" si="0"/>
        <v>2</v>
      </c>
      <c r="Q14">
        <f t="shared" si="0"/>
        <v>3</v>
      </c>
    </row>
    <row r="15" spans="8:17">
      <c r="H15" t="s">
        <v>24</v>
      </c>
      <c r="I15">
        <v>0.64839999999999998</v>
      </c>
      <c r="J15">
        <v>0.65390000000000004</v>
      </c>
      <c r="K15">
        <v>0.68189999999999995</v>
      </c>
      <c r="L15">
        <v>0.70069999999999999</v>
      </c>
      <c r="N15">
        <f t="shared" si="1"/>
        <v>4</v>
      </c>
      <c r="O15">
        <f t="shared" si="0"/>
        <v>3</v>
      </c>
      <c r="P15">
        <f t="shared" si="0"/>
        <v>2</v>
      </c>
      <c r="Q15">
        <f t="shared" si="0"/>
        <v>1</v>
      </c>
    </row>
    <row r="16" spans="8:17">
      <c r="H16" t="s">
        <v>25</v>
      </c>
      <c r="I16">
        <v>0.68630000000000002</v>
      </c>
      <c r="J16">
        <v>0.68379999999999996</v>
      </c>
      <c r="K16">
        <v>0.67220000000000002</v>
      </c>
      <c r="L16">
        <v>0.66839999999999999</v>
      </c>
      <c r="N16">
        <f t="shared" si="1"/>
        <v>1</v>
      </c>
      <c r="O16">
        <f t="shared" si="0"/>
        <v>2</v>
      </c>
      <c r="P16">
        <f t="shared" si="0"/>
        <v>3</v>
      </c>
      <c r="Q16">
        <f t="shared" si="0"/>
        <v>4</v>
      </c>
    </row>
    <row r="17" spans="8:17">
      <c r="H17" t="s">
        <v>26</v>
      </c>
      <c r="I17">
        <v>0.59140000000000004</v>
      </c>
      <c r="J17">
        <v>0.62570000000000003</v>
      </c>
      <c r="K17">
        <v>0.54239999999999999</v>
      </c>
      <c r="L17">
        <v>0.61450000000000005</v>
      </c>
      <c r="N17">
        <f t="shared" si="1"/>
        <v>3</v>
      </c>
      <c r="O17">
        <f t="shared" si="0"/>
        <v>1</v>
      </c>
      <c r="P17">
        <f t="shared" si="0"/>
        <v>4</v>
      </c>
      <c r="Q17">
        <f t="shared" si="0"/>
        <v>2</v>
      </c>
    </row>
    <row r="18" spans="8:17">
      <c r="H18" t="s">
        <v>28</v>
      </c>
      <c r="I18">
        <v>0.79259999999999997</v>
      </c>
      <c r="J18">
        <v>0.64049999999999996</v>
      </c>
      <c r="K18">
        <v>0.64810000000000001</v>
      </c>
      <c r="L18">
        <v>0.79259999999999997</v>
      </c>
      <c r="N18">
        <f t="shared" si="1"/>
        <v>1.5</v>
      </c>
      <c r="O18">
        <f t="shared" si="0"/>
        <v>4</v>
      </c>
      <c r="P18">
        <f t="shared" si="0"/>
        <v>3</v>
      </c>
      <c r="Q18">
        <f t="shared" si="0"/>
        <v>1.5</v>
      </c>
    </row>
    <row r="20" spans="8:17">
      <c r="N20">
        <f t="shared" ref="N20:P20" si="2">SUM(N4:N18)</f>
        <v>28.5</v>
      </c>
      <c r="O20">
        <f t="shared" si="2"/>
        <v>40</v>
      </c>
      <c r="P20">
        <f t="shared" si="2"/>
        <v>44</v>
      </c>
      <c r="Q20">
        <f>SUM(Q4:Q18)</f>
        <v>37.5</v>
      </c>
    </row>
  </sheetData>
  <conditionalFormatting sqref="I4:L4">
    <cfRule type="top10" dxfId="14" priority="29" rank="1"/>
  </conditionalFormatting>
  <conditionalFormatting sqref="I5:L5">
    <cfRule type="top10" dxfId="13" priority="14" rank="1"/>
  </conditionalFormatting>
  <conditionalFormatting sqref="I6:L6">
    <cfRule type="top10" dxfId="12" priority="13" rank="1"/>
  </conditionalFormatting>
  <conditionalFormatting sqref="I7:L7">
    <cfRule type="top10" dxfId="11" priority="12" rank="1"/>
  </conditionalFormatting>
  <conditionalFormatting sqref="I8:L8">
    <cfRule type="top10" dxfId="10" priority="11" rank="1"/>
  </conditionalFormatting>
  <conditionalFormatting sqref="I9:L9">
    <cfRule type="top10" dxfId="9" priority="10" rank="1"/>
  </conditionalFormatting>
  <conditionalFormatting sqref="I10:L10">
    <cfRule type="top10" dxfId="8" priority="9" rank="1"/>
  </conditionalFormatting>
  <conditionalFormatting sqref="I11:L11">
    <cfRule type="top10" dxfId="7" priority="8" rank="1"/>
  </conditionalFormatting>
  <conditionalFormatting sqref="I12:L12">
    <cfRule type="top10" dxfId="6" priority="7" rank="1"/>
  </conditionalFormatting>
  <conditionalFormatting sqref="I13:L13">
    <cfRule type="top10" dxfId="5" priority="6" rank="1"/>
  </conditionalFormatting>
  <conditionalFormatting sqref="I14:L14">
    <cfRule type="top10" dxfId="4" priority="5" rank="1"/>
  </conditionalFormatting>
  <conditionalFormatting sqref="I15:L15">
    <cfRule type="top10" dxfId="3" priority="4" rank="1"/>
  </conditionalFormatting>
  <conditionalFormatting sqref="I16:L16">
    <cfRule type="top10" dxfId="2" priority="3" rank="1"/>
  </conditionalFormatting>
  <conditionalFormatting sqref="I17:L17">
    <cfRule type="top10" dxfId="1" priority="2" rank="1"/>
  </conditionalFormatting>
  <conditionalFormatting sqref="I18:L18">
    <cfRule type="top10" dxfId="0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"/>
  <sheetViews>
    <sheetView topLeftCell="A37" zoomScale="99" zoomScaleNormal="99" workbookViewId="0">
      <selection activeCell="B43" sqref="B43"/>
    </sheetView>
  </sheetViews>
  <sheetFormatPr defaultRowHeight="14.45"/>
  <sheetData>
    <row r="1" spans="2:10">
      <c r="B1" t="s">
        <v>53</v>
      </c>
      <c r="F1" t="s">
        <v>54</v>
      </c>
      <c r="I1" t="s">
        <v>55</v>
      </c>
    </row>
    <row r="2" spans="2:10">
      <c r="B2">
        <v>0.45851209409389937</v>
      </c>
      <c r="C2">
        <v>0.96827352340691675</v>
      </c>
      <c r="F2">
        <v>0.33539375928022841</v>
      </c>
      <c r="G2">
        <v>0.47561671654172077</v>
      </c>
      <c r="I2">
        <f>F2+2</f>
        <v>2.3353937592802283</v>
      </c>
      <c r="J2">
        <f>G2</f>
        <v>0.47561671654172077</v>
      </c>
    </row>
    <row r="3" spans="2:10">
      <c r="B3">
        <v>0.81715902147127417</v>
      </c>
      <c r="C3">
        <v>4.9522750857967535E-2</v>
      </c>
      <c r="F3">
        <v>0.52800919125176704</v>
      </c>
      <c r="G3">
        <v>0.71579071989562393</v>
      </c>
      <c r="I3">
        <f t="shared" ref="I3:I41" si="0">F3+2</f>
        <v>2.5280091912517673</v>
      </c>
      <c r="J3">
        <f t="shared" ref="J3:J41" si="1">G3</f>
        <v>0.71579071989562393</v>
      </c>
    </row>
    <row r="4" spans="2:10">
      <c r="B4">
        <v>0.37191731994105637</v>
      </c>
      <c r="C4">
        <v>0.62131601174213058</v>
      </c>
      <c r="F4">
        <v>0.19715857116025659</v>
      </c>
      <c r="G4">
        <v>0.92577705614794381</v>
      </c>
      <c r="I4">
        <f t="shared" si="0"/>
        <v>2.1971585711602568</v>
      </c>
      <c r="J4">
        <f t="shared" si="1"/>
        <v>0.92577705614794381</v>
      </c>
    </row>
    <row r="5" spans="2:10">
      <c r="B5">
        <v>0.77584253889093568</v>
      </c>
      <c r="C5">
        <v>0.2419801312576696</v>
      </c>
      <c r="F5">
        <v>0.71445173787062299</v>
      </c>
      <c r="G5">
        <v>0.57014098054980455</v>
      </c>
      <c r="I5">
        <f t="shared" si="0"/>
        <v>2.7144517378706228</v>
      </c>
      <c r="J5">
        <f t="shared" si="1"/>
        <v>0.57014098054980455</v>
      </c>
    </row>
    <row r="6" spans="2:10">
      <c r="B6">
        <v>0.70151926893442695</v>
      </c>
      <c r="C6">
        <v>0.45343013914026276</v>
      </c>
      <c r="F6">
        <v>0.37646015609695171</v>
      </c>
      <c r="G6">
        <v>0.33107535711723024</v>
      </c>
      <c r="I6">
        <f t="shared" si="0"/>
        <v>2.3764601560969516</v>
      </c>
      <c r="J6">
        <f t="shared" si="1"/>
        <v>0.33107535711723024</v>
      </c>
    </row>
    <row r="7" spans="2:10">
      <c r="B7">
        <v>0.73954252421944688</v>
      </c>
      <c r="C7">
        <v>0.67368340063361898</v>
      </c>
      <c r="F7">
        <v>0.76857342471978862</v>
      </c>
      <c r="G7">
        <v>0.24176303966069335</v>
      </c>
      <c r="I7">
        <f t="shared" si="0"/>
        <v>2.7685734247197886</v>
      </c>
      <c r="J7">
        <f t="shared" si="1"/>
        <v>0.24176303966069335</v>
      </c>
    </row>
    <row r="8" spans="2:10">
      <c r="B8">
        <v>0.26341553377853222</v>
      </c>
      <c r="C8">
        <v>8.943454458863187E-2</v>
      </c>
      <c r="F8">
        <v>0.55522564703187594</v>
      </c>
      <c r="G8">
        <v>0.63512561760160635</v>
      </c>
      <c r="I8">
        <f t="shared" si="0"/>
        <v>2.5552256470318762</v>
      </c>
      <c r="J8">
        <f t="shared" si="1"/>
        <v>0.63512561760160635</v>
      </c>
    </row>
    <row r="9" spans="2:10">
      <c r="B9">
        <v>0.24908629336022325</v>
      </c>
      <c r="C9">
        <v>8.1887695481855594E-2</v>
      </c>
      <c r="F9">
        <v>0.49899843370657138</v>
      </c>
      <c r="G9">
        <v>0.8709361381537567</v>
      </c>
      <c r="I9">
        <f t="shared" si="0"/>
        <v>2.4989984337065714</v>
      </c>
      <c r="J9">
        <f t="shared" si="1"/>
        <v>0.8709361381537567</v>
      </c>
    </row>
    <row r="10" spans="2:10">
      <c r="B10">
        <v>0.32234516369182353</v>
      </c>
      <c r="C10">
        <v>0.97898608132694287</v>
      </c>
      <c r="F10">
        <v>7.0155528565813863E-2</v>
      </c>
      <c r="G10">
        <v>0.16525486178212467</v>
      </c>
      <c r="I10">
        <f t="shared" si="0"/>
        <v>2.070155528565814</v>
      </c>
      <c r="J10">
        <f t="shared" si="1"/>
        <v>0.16525486178212467</v>
      </c>
    </row>
    <row r="11" spans="2:10">
      <c r="B11">
        <v>0.40081085458790233</v>
      </c>
      <c r="C11">
        <v>9.131959179689586E-2</v>
      </c>
      <c r="F11">
        <v>0.53334351103709632</v>
      </c>
      <c r="G11">
        <v>0.10618803877137117</v>
      </c>
      <c r="I11">
        <f t="shared" si="0"/>
        <v>2.5333435110370965</v>
      </c>
      <c r="J11">
        <f t="shared" si="1"/>
        <v>0.10618803877137117</v>
      </c>
    </row>
    <row r="12" spans="2:10">
      <c r="B12">
        <v>0.58204520946638938</v>
      </c>
      <c r="C12">
        <v>0.5462567462235659</v>
      </c>
      <c r="F12">
        <v>0.852396769549017</v>
      </c>
      <c r="G12">
        <v>0.22718134462324813</v>
      </c>
      <c r="I12">
        <f t="shared" si="0"/>
        <v>2.8523967695490171</v>
      </c>
      <c r="J12">
        <f t="shared" si="1"/>
        <v>0.22718134462324813</v>
      </c>
    </row>
    <row r="13" spans="2:10">
      <c r="B13">
        <v>0.51551560734260282</v>
      </c>
      <c r="C13">
        <v>0.34480968906174514</v>
      </c>
      <c r="F13">
        <v>0.74044406489185044</v>
      </c>
      <c r="G13">
        <v>0.93465668087187048</v>
      </c>
      <c r="I13">
        <f t="shared" si="0"/>
        <v>2.7404440648918502</v>
      </c>
      <c r="J13">
        <f t="shared" si="1"/>
        <v>0.93465668087187048</v>
      </c>
    </row>
    <row r="14" spans="2:10">
      <c r="B14">
        <v>0.47138318103259158</v>
      </c>
      <c r="C14">
        <v>0.35062714494536595</v>
      </c>
      <c r="F14">
        <v>0.22814924773814138</v>
      </c>
      <c r="G14">
        <v>0.56136928258632246</v>
      </c>
      <c r="I14">
        <f t="shared" si="0"/>
        <v>2.2281492477381413</v>
      </c>
      <c r="J14">
        <f t="shared" si="1"/>
        <v>0.56136928258632246</v>
      </c>
    </row>
    <row r="15" spans="2:10">
      <c r="B15">
        <v>2.3521860387121452E-2</v>
      </c>
      <c r="C15">
        <v>0.62982014247863938</v>
      </c>
      <c r="F15">
        <v>0.82204612121983178</v>
      </c>
      <c r="G15">
        <v>0.69347159718593243</v>
      </c>
      <c r="I15">
        <f t="shared" si="0"/>
        <v>2.8220461212198318</v>
      </c>
      <c r="J15">
        <f t="shared" si="1"/>
        <v>0.69347159718593243</v>
      </c>
    </row>
    <row r="16" spans="2:10">
      <c r="B16">
        <v>0.43786372579841493</v>
      </c>
      <c r="C16">
        <v>0.34606045484385461</v>
      </c>
      <c r="F16">
        <v>0.3475321916112023</v>
      </c>
      <c r="G16">
        <v>0.11843062111596225</v>
      </c>
      <c r="I16">
        <f t="shared" si="0"/>
        <v>2.3475321916112022</v>
      </c>
      <c r="J16">
        <f t="shared" si="1"/>
        <v>0.11843062111596225</v>
      </c>
    </row>
    <row r="17" spans="2:10">
      <c r="B17">
        <v>0.87725677064868701</v>
      </c>
      <c r="C17">
        <v>0.77005895491727872</v>
      </c>
      <c r="F17">
        <v>0.21334751143742048</v>
      </c>
      <c r="G17">
        <v>0.3513587046409461</v>
      </c>
      <c r="I17">
        <f t="shared" si="0"/>
        <v>2.2133475114374206</v>
      </c>
      <c r="J17">
        <f t="shared" si="1"/>
        <v>0.3513587046409461</v>
      </c>
    </row>
    <row r="18" spans="2:10">
      <c r="B18">
        <v>0.54501451129450229</v>
      </c>
      <c r="C18">
        <v>0.75542148389937724</v>
      </c>
      <c r="F18">
        <v>0.15320859341844262</v>
      </c>
      <c r="G18">
        <v>0.39586935918602062</v>
      </c>
      <c r="I18">
        <f t="shared" si="0"/>
        <v>2.1532085934184426</v>
      </c>
      <c r="J18">
        <f t="shared" si="1"/>
        <v>0.39586935918602062</v>
      </c>
    </row>
    <row r="19" spans="2:10">
      <c r="B19">
        <v>0.28712835977546847</v>
      </c>
      <c r="C19">
        <v>0.44842290383957228</v>
      </c>
      <c r="F19">
        <v>0.585074506709371</v>
      </c>
      <c r="G19">
        <v>9.2213313886837955E-2</v>
      </c>
      <c r="I19">
        <f t="shared" si="0"/>
        <v>2.585074506709371</v>
      </c>
      <c r="J19">
        <f t="shared" si="1"/>
        <v>9.2213313886837955E-2</v>
      </c>
    </row>
    <row r="20" spans="2:10">
      <c r="B20">
        <v>0.52382761680290302</v>
      </c>
      <c r="C20">
        <v>0.56698405310347955</v>
      </c>
      <c r="F20">
        <v>0.22055554987335035</v>
      </c>
      <c r="G20">
        <v>8.1881485585973413E-2</v>
      </c>
      <c r="I20">
        <f t="shared" si="0"/>
        <v>2.2205555498733505</v>
      </c>
      <c r="J20">
        <f t="shared" si="1"/>
        <v>8.1881485585973413E-2</v>
      </c>
    </row>
    <row r="21" spans="2:10">
      <c r="B21">
        <v>0.95648834526212023</v>
      </c>
      <c r="C21">
        <v>0.81640526244255196</v>
      </c>
      <c r="F21">
        <v>0.51143179611277589</v>
      </c>
      <c r="G21">
        <v>4.9410010207820987E-3</v>
      </c>
      <c r="I21">
        <f t="shared" si="0"/>
        <v>2.5114317961127757</v>
      </c>
      <c r="J21">
        <f t="shared" si="1"/>
        <v>4.9410010207820987E-3</v>
      </c>
    </row>
    <row r="22" spans="2:10">
      <c r="B22">
        <v>7.656831903244965E-2</v>
      </c>
      <c r="C22">
        <v>0.61836964467690103</v>
      </c>
      <c r="F22">
        <v>0.90462331569137489</v>
      </c>
      <c r="G22">
        <v>0.62413706405917213</v>
      </c>
      <c r="I22">
        <f t="shared" si="0"/>
        <v>2.9046233156913748</v>
      </c>
      <c r="J22">
        <f t="shared" si="1"/>
        <v>0.62413706405917213</v>
      </c>
    </row>
    <row r="23" spans="2:10">
      <c r="B23">
        <v>0.38295005551731642</v>
      </c>
      <c r="C23">
        <v>0.91282633076715969</v>
      </c>
      <c r="F23">
        <v>0.10926444761895104</v>
      </c>
      <c r="G23">
        <v>0.55918667387876198</v>
      </c>
      <c r="I23">
        <f t="shared" si="0"/>
        <v>2.1092644476189513</v>
      </c>
      <c r="J23">
        <f t="shared" si="1"/>
        <v>0.55918667387876198</v>
      </c>
    </row>
    <row r="24" spans="2:10">
      <c r="B24">
        <v>0.31408202702819543</v>
      </c>
      <c r="C24">
        <v>0.39794228052358716</v>
      </c>
      <c r="F24">
        <v>0.96841843344127898</v>
      </c>
      <c r="G24">
        <v>0.14976850443879486</v>
      </c>
      <c r="I24">
        <f t="shared" si="0"/>
        <v>2.9684184334412791</v>
      </c>
      <c r="J24">
        <f t="shared" si="1"/>
        <v>0.14976850443879486</v>
      </c>
    </row>
    <row r="25" spans="2:10">
      <c r="B25">
        <v>6.3231723308591614E-2</v>
      </c>
      <c r="C25">
        <v>0.34067974867338124</v>
      </c>
      <c r="F25">
        <v>0.13992905636463715</v>
      </c>
      <c r="G25">
        <v>0.51965049176394174</v>
      </c>
      <c r="I25">
        <f t="shared" si="0"/>
        <v>2.1399290563646369</v>
      </c>
      <c r="J25">
        <f t="shared" si="1"/>
        <v>0.51965049176394174</v>
      </c>
    </row>
    <row r="26" spans="2:10">
      <c r="B26">
        <v>0.52729048520444444</v>
      </c>
      <c r="C26">
        <v>0.57927683279131936</v>
      </c>
      <c r="F26">
        <v>5.8231311463217805E-2</v>
      </c>
      <c r="G26">
        <v>0.22833554412677493</v>
      </c>
      <c r="I26">
        <f t="shared" si="0"/>
        <v>2.058231311463218</v>
      </c>
      <c r="J26">
        <f t="shared" si="1"/>
        <v>0.22833554412677493</v>
      </c>
    </row>
    <row r="27" spans="2:10">
      <c r="B27">
        <v>0.17033286379037405</v>
      </c>
      <c r="C27">
        <v>0.34106086234697619</v>
      </c>
      <c r="F27">
        <v>0.74041596533333687</v>
      </c>
      <c r="G27">
        <v>0.80272906918963782</v>
      </c>
      <c r="I27">
        <f t="shared" si="0"/>
        <v>2.7404159653333369</v>
      </c>
      <c r="J27">
        <f t="shared" si="1"/>
        <v>0.80272906918963782</v>
      </c>
    </row>
    <row r="28" spans="2:10">
      <c r="B28">
        <v>0.66100111205611001</v>
      </c>
      <c r="C28">
        <v>0.69890981028243293</v>
      </c>
      <c r="F28">
        <v>0.99913931062421868</v>
      </c>
      <c r="G28">
        <v>0.76834110388755883</v>
      </c>
      <c r="I28">
        <f t="shared" si="0"/>
        <v>2.9991393106242188</v>
      </c>
      <c r="J28">
        <f t="shared" si="1"/>
        <v>0.76834110388755883</v>
      </c>
    </row>
    <row r="29" spans="2:10">
      <c r="B29">
        <v>0.95820692625221482</v>
      </c>
      <c r="C29">
        <v>0.86908182153044311</v>
      </c>
      <c r="F29">
        <v>0.12782050863153804</v>
      </c>
      <c r="G29">
        <v>2.4290943027394318E-2</v>
      </c>
      <c r="I29">
        <f t="shared" si="0"/>
        <v>2.127820508631538</v>
      </c>
      <c r="J29">
        <f t="shared" si="1"/>
        <v>2.4290943027394318E-2</v>
      </c>
    </row>
    <row r="30" spans="2:10">
      <c r="B30">
        <v>0.9170040709792816</v>
      </c>
      <c r="C30">
        <v>0.97149958691132599</v>
      </c>
      <c r="F30">
        <v>0.95224554965753228</v>
      </c>
      <c r="G30">
        <v>0.69730870909281661</v>
      </c>
      <c r="I30">
        <f t="shared" si="0"/>
        <v>2.9522455496575324</v>
      </c>
      <c r="J30">
        <f t="shared" si="1"/>
        <v>0.69730870909281661</v>
      </c>
    </row>
    <row r="31" spans="2:10">
      <c r="B31">
        <v>0.94335455633787857</v>
      </c>
      <c r="C31">
        <v>0.46094845851021793</v>
      </c>
      <c r="F31">
        <v>0.50146840443872909</v>
      </c>
      <c r="G31">
        <v>3.6386592059055811E-2</v>
      </c>
      <c r="I31">
        <f t="shared" si="0"/>
        <v>2.5014684044387292</v>
      </c>
      <c r="J31">
        <f t="shared" si="1"/>
        <v>3.6386592059055811E-2</v>
      </c>
    </row>
    <row r="32" spans="2:10">
      <c r="B32">
        <v>0.2346366028145197</v>
      </c>
      <c r="C32">
        <v>0.9708345682660896</v>
      </c>
      <c r="F32">
        <v>0.57907695515507818</v>
      </c>
      <c r="G32">
        <v>0.25258395591921545</v>
      </c>
      <c r="I32">
        <f t="shared" si="0"/>
        <v>2.5790769551550783</v>
      </c>
      <c r="J32">
        <f t="shared" si="1"/>
        <v>0.25258395591921545</v>
      </c>
    </row>
    <row r="33" spans="1:10">
      <c r="B33">
        <v>0.63847988831520486</v>
      </c>
      <c r="C33">
        <v>0.63092817781938115</v>
      </c>
      <c r="F33">
        <v>0.12926697068504289</v>
      </c>
      <c r="G33">
        <v>0.74830567248155022</v>
      </c>
      <c r="I33">
        <f t="shared" si="0"/>
        <v>2.1292669706850429</v>
      </c>
      <c r="J33">
        <f t="shared" si="1"/>
        <v>0.74830567248155022</v>
      </c>
    </row>
    <row r="34" spans="1:10">
      <c r="B34">
        <v>0.95878050639735979</v>
      </c>
      <c r="C34">
        <v>0.59066146318777801</v>
      </c>
      <c r="F34">
        <v>0.30374072235270233</v>
      </c>
      <c r="G34">
        <v>0.21032322200086739</v>
      </c>
      <c r="I34">
        <f t="shared" si="0"/>
        <v>2.3037407223527024</v>
      </c>
      <c r="J34">
        <f t="shared" si="1"/>
        <v>0.21032322200086739</v>
      </c>
    </row>
    <row r="35" spans="1:10">
      <c r="B35">
        <v>9.1310281790029313E-2</v>
      </c>
      <c r="C35">
        <v>0.65294116969647709</v>
      </c>
      <c r="F35">
        <v>0.46799372020128349</v>
      </c>
      <c r="G35">
        <v>0.66810189453359659</v>
      </c>
      <c r="I35">
        <f t="shared" si="0"/>
        <v>2.4679937202012834</v>
      </c>
      <c r="J35">
        <f t="shared" si="1"/>
        <v>0.66810189453359659</v>
      </c>
    </row>
    <row r="36" spans="1:10">
      <c r="B36">
        <v>0.94467364465474624</v>
      </c>
      <c r="C36">
        <v>0.81789818582102669</v>
      </c>
      <c r="F36">
        <v>0.70392162173053052</v>
      </c>
      <c r="G36">
        <v>0.89461081584541957</v>
      </c>
      <c r="I36">
        <f t="shared" si="0"/>
        <v>2.7039216217305304</v>
      </c>
      <c r="J36">
        <f t="shared" si="1"/>
        <v>0.89461081584541957</v>
      </c>
    </row>
    <row r="37" spans="1:10">
      <c r="B37">
        <v>0.86866154261206308</v>
      </c>
      <c r="C37">
        <v>0.23771684293580619</v>
      </c>
      <c r="F37">
        <v>0.44444674583372779</v>
      </c>
      <c r="G37">
        <v>0.62784148543936669</v>
      </c>
      <c r="I37">
        <f t="shared" si="0"/>
        <v>2.4444467458337278</v>
      </c>
      <c r="J37">
        <f t="shared" si="1"/>
        <v>0.62784148543936669</v>
      </c>
    </row>
    <row r="38" spans="1:10">
      <c r="B38">
        <v>0.57404944555416415</v>
      </c>
      <c r="C38">
        <v>0.3446168415998101</v>
      </c>
      <c r="F38">
        <v>0.80303059772904639</v>
      </c>
      <c r="G38">
        <v>0.94131448331891032</v>
      </c>
      <c r="I38">
        <f t="shared" si="0"/>
        <v>2.8030305977290464</v>
      </c>
      <c r="J38">
        <f t="shared" si="1"/>
        <v>0.94131448331891032</v>
      </c>
    </row>
    <row r="39" spans="1:10">
      <c r="B39">
        <v>0.22641540357548307</v>
      </c>
      <c r="C39">
        <v>0.19996516638137074</v>
      </c>
      <c r="F39">
        <v>0.54467689782148376</v>
      </c>
      <c r="G39">
        <v>0.94975982134319947</v>
      </c>
      <c r="I39">
        <f t="shared" si="0"/>
        <v>2.5446768978214838</v>
      </c>
      <c r="J39">
        <f t="shared" si="1"/>
        <v>0.94975982134319947</v>
      </c>
    </row>
    <row r="40" spans="1:10">
      <c r="B40">
        <v>0.45650717828046661</v>
      </c>
      <c r="C40">
        <v>0.42347372446833487</v>
      </c>
      <c r="F40">
        <v>0.83134564616062645</v>
      </c>
      <c r="G40">
        <v>0.54675656397636085</v>
      </c>
      <c r="I40">
        <f t="shared" si="0"/>
        <v>2.8313456461606266</v>
      </c>
      <c r="J40">
        <f t="shared" si="1"/>
        <v>0.54675656397636085</v>
      </c>
    </row>
    <row r="41" spans="1:10">
      <c r="B41">
        <v>0.45301664722803436</v>
      </c>
      <c r="C41">
        <v>9.4943622681612605E-2</v>
      </c>
      <c r="F41">
        <v>2.1034396374902897E-2</v>
      </c>
      <c r="G41">
        <v>0.16675975302870671</v>
      </c>
      <c r="I41">
        <f t="shared" si="0"/>
        <v>2.0210343963749029</v>
      </c>
      <c r="J41">
        <f t="shared" si="1"/>
        <v>0.16675975302870671</v>
      </c>
    </row>
    <row r="43" spans="1:10">
      <c r="A43" t="s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Mirkes, Evgeny (Dr.)</dc:creator>
  <cp:keywords/>
  <dc:description/>
  <cp:lastModifiedBy>Baliyan, Mohit</cp:lastModifiedBy>
  <cp:revision/>
  <dcterms:created xsi:type="dcterms:W3CDTF">2022-02-28T15:02:45Z</dcterms:created>
  <dcterms:modified xsi:type="dcterms:W3CDTF">2022-08-27T22:38:22Z</dcterms:modified>
  <cp:category/>
  <cp:contentStatus/>
</cp:coreProperties>
</file>