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alms" sheetId="1" r:id="rId1"/>
    <sheet name="Lego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2"/>
  <c r="C9" i="1" l="1"/>
  <c r="B9"/>
  <c r="A9"/>
  <c r="B6"/>
  <c r="A6"/>
  <c r="E3"/>
</calcChain>
</file>

<file path=xl/sharedStrings.xml><?xml version="1.0" encoding="utf-8"?>
<sst xmlns="http://schemas.openxmlformats.org/spreadsheetml/2006/main" count="21" uniqueCount="17">
  <si>
    <t>Inputs</t>
  </si>
  <si>
    <t xml:space="preserve">Q </t>
  </si>
  <si>
    <t>D</t>
  </si>
  <si>
    <t>L</t>
  </si>
  <si>
    <t>ss</t>
  </si>
  <si>
    <t>ROP</t>
  </si>
  <si>
    <r>
      <rPr>
        <sz val="18"/>
        <color theme="1"/>
        <rFont val="Calibri"/>
        <family val="2"/>
      </rPr>
      <t>σ</t>
    </r>
    <r>
      <rPr>
        <sz val="8"/>
        <color theme="1"/>
        <rFont val="Calibri"/>
        <family val="2"/>
      </rPr>
      <t>D</t>
    </r>
  </si>
  <si>
    <t>Distribution of Demand using Lead Time</t>
  </si>
  <si>
    <r>
      <rPr>
        <sz val="14"/>
        <color theme="1"/>
        <rFont val="Calibri"/>
        <family val="2"/>
        <scheme val="minor"/>
      </rPr>
      <t>σ</t>
    </r>
    <r>
      <rPr>
        <sz val="8"/>
        <color theme="1"/>
        <rFont val="Calibri"/>
        <family val="2"/>
        <scheme val="minor"/>
      </rPr>
      <t>L</t>
    </r>
  </si>
  <si>
    <r>
      <t>D</t>
    </r>
    <r>
      <rPr>
        <sz val="12"/>
        <color theme="1"/>
        <rFont val="Calibri"/>
        <family val="2"/>
        <scheme val="minor"/>
      </rPr>
      <t>L = (D*L)</t>
    </r>
  </si>
  <si>
    <t>Cycle Service Level and FIllRate</t>
  </si>
  <si>
    <t>Fr</t>
  </si>
  <si>
    <t>CSL</t>
  </si>
  <si>
    <t>ESC</t>
  </si>
  <si>
    <r>
      <rPr>
        <sz val="16"/>
        <color theme="1"/>
        <rFont val="Calibri"/>
        <family val="2"/>
        <scheme val="minor"/>
      </rPr>
      <t>σ</t>
    </r>
    <r>
      <rPr>
        <sz val="10"/>
        <color theme="1"/>
        <rFont val="Calibri"/>
        <family val="2"/>
        <scheme val="minor"/>
      </rPr>
      <t>L</t>
    </r>
  </si>
  <si>
    <t>Q</t>
  </si>
  <si>
    <t>Variable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</si>
</sst>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B5" sqref="B5"/>
    </sheetView>
  </sheetViews>
  <sheetFormatPr defaultRowHeight="15"/>
  <cols>
    <col min="1" max="1" width="11.85546875" customWidth="1"/>
    <col min="2" max="2" width="9.5703125" bestFit="1" customWidth="1"/>
  </cols>
  <sheetData>
    <row r="1" spans="1:6">
      <c r="A1" t="s">
        <v>0</v>
      </c>
    </row>
    <row r="2" spans="1:6" ht="23.25">
      <c r="A2" t="s">
        <v>1</v>
      </c>
      <c r="B2" t="s">
        <v>2</v>
      </c>
      <c r="C2" s="1" t="s">
        <v>6</v>
      </c>
      <c r="D2" s="1" t="s">
        <v>3</v>
      </c>
      <c r="E2" s="1" t="s">
        <v>4</v>
      </c>
      <c r="F2" s="1" t="s">
        <v>5</v>
      </c>
    </row>
    <row r="3" spans="1:6">
      <c r="A3">
        <v>10000</v>
      </c>
      <c r="B3">
        <v>2500</v>
      </c>
      <c r="C3">
        <v>500</v>
      </c>
      <c r="D3">
        <v>2</v>
      </c>
      <c r="E3">
        <f>F3-B3*D3</f>
        <v>1000</v>
      </c>
      <c r="F3">
        <v>6000</v>
      </c>
    </row>
    <row r="4" spans="1:6">
      <c r="A4" t="s">
        <v>7</v>
      </c>
    </row>
    <row r="5" spans="1:6" ht="18.75">
      <c r="A5" t="s">
        <v>9</v>
      </c>
      <c r="B5" t="s">
        <v>8</v>
      </c>
    </row>
    <row r="6" spans="1:6">
      <c r="A6">
        <f>B3*D3</f>
        <v>5000</v>
      </c>
      <c r="B6" s="2">
        <f>C3*SQRT(D3)</f>
        <v>707.10678118654755</v>
      </c>
    </row>
    <row r="7" spans="1:6">
      <c r="A7" t="s">
        <v>10</v>
      </c>
    </row>
    <row r="8" spans="1:6">
      <c r="A8" t="s">
        <v>12</v>
      </c>
      <c r="B8" t="s">
        <v>13</v>
      </c>
      <c r="C8" t="s">
        <v>11</v>
      </c>
    </row>
    <row r="9" spans="1:6">
      <c r="A9">
        <f>NORMDIST(A6+E3,A6,B6,1)</f>
        <v>0.92135039647485728</v>
      </c>
      <c r="B9">
        <f>-E3*(1-NORMDIST(E3/B6,0,1,1))+B6*(NORMDIST(E3/B6,0,1,0))</f>
        <v>25.127270830005969</v>
      </c>
      <c r="C9">
        <f>(A3-B9)/A3</f>
        <v>0.99748727291699946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1" sqref="D1"/>
    </sheetView>
  </sheetViews>
  <sheetFormatPr defaultRowHeight="15"/>
  <sheetData>
    <row r="1" spans="1:4">
      <c r="A1" s="3" t="s">
        <v>0</v>
      </c>
      <c r="B1" s="3"/>
      <c r="C1" s="3"/>
      <c r="D1" s="3" t="s">
        <v>16</v>
      </c>
    </row>
    <row r="2" spans="1:4" ht="21">
      <c r="A2" s="3" t="s">
        <v>11</v>
      </c>
      <c r="B2" s="3" t="s">
        <v>14</v>
      </c>
      <c r="C2" s="3" t="s">
        <v>15</v>
      </c>
      <c r="D2" s="3" t="s">
        <v>4</v>
      </c>
    </row>
    <row r="3" spans="1:4">
      <c r="A3" s="3">
        <v>0.97499999999999998</v>
      </c>
      <c r="B3" s="3">
        <v>707</v>
      </c>
      <c r="C3" s="3">
        <v>10000</v>
      </c>
      <c r="D3" s="4">
        <v>66.60584819980582</v>
      </c>
    </row>
    <row r="4" spans="1:4">
      <c r="A4" s="3" t="s">
        <v>13</v>
      </c>
      <c r="B4" s="3"/>
      <c r="C4" s="3"/>
      <c r="D4" s="3"/>
    </row>
    <row r="5" spans="1:4">
      <c r="A5" s="3">
        <f>-D3*(1-NORMDIST(D3/B3,0,1,1))+B3*NORMDIST(D3/B3,0,1,0)</f>
        <v>250.00000036775413</v>
      </c>
      <c r="B5" s="3"/>
      <c r="C5" s="3"/>
      <c r="D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palms</vt:lpstr>
      <vt:lpstr>Lego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1997-12-31T20:13:26Z</dcterms:modified>
</cp:coreProperties>
</file>