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14"/>
  </bookViews>
  <sheets>
    <sheet name="Sheet1" sheetId="1" r:id="rId1"/>
    <sheet name="Sheet2" sheetId="2" r:id="rId2"/>
    <sheet name="Sheet2_Sol1" sheetId="7" r:id="rId3"/>
    <sheet name="Sheet2_Sol2" sheetId="8" r:id="rId4"/>
    <sheet name="Sheet2_Sol3" sheetId="9" r:id="rId5"/>
    <sheet name="Sheet3" sheetId="3" r:id="rId6"/>
    <sheet name="Sheet3_Sol1" sheetId="10" r:id="rId7"/>
    <sheet name="Sheet3_Sol2" sheetId="14" r:id="rId8"/>
    <sheet name="Sheet3_Sol3" sheetId="13" r:id="rId9"/>
    <sheet name="Sheet3_Sol4" sheetId="15" r:id="rId10"/>
    <sheet name="Sheet3_Sol5" sheetId="16" r:id="rId11"/>
    <sheet name="Sheet4" sheetId="4" r:id="rId12"/>
    <sheet name="Sheet4_Sol1" sheetId="17" r:id="rId13"/>
    <sheet name="Sheet4_Sol2" sheetId="19" r:id="rId14"/>
    <sheet name="Sheet5" sheetId="5" r:id="rId15"/>
  </sheets>
  <externalReferences>
    <externalReference r:id="rId16"/>
  </externalReferences>
  <definedNames>
    <definedName name="_xlnm._FilterDatabase" localSheetId="5" hidden="1">Sheet3!$A$1:$J$127</definedName>
    <definedName name="_xlnm._FilterDatabase" localSheetId="7" hidden="1">Sheet3_Sol2!$A$1:$J$127</definedName>
    <definedName name="_xlnm._FilterDatabase" localSheetId="8" hidden="1">Sheet3_Sol3!$A$1:$J$127</definedName>
    <definedName name="_xlnm._FilterDatabase" localSheetId="10" hidden="1">Sheet3_Sol5!$A$1:$J$127</definedName>
    <definedName name="_xlnm.Criteria" localSheetId="7">Sheet3_Sol2!$L$4:$O$5</definedName>
    <definedName name="_xlnm.Criteria" localSheetId="8">Sheet3_Sol3!$M$4:$O$5</definedName>
    <definedName name="_xlnm.Criteria" localSheetId="10">Sheet3_Sol5!$M$2:$O$3</definedName>
  </definedNames>
  <calcPr calcId="162913"/>
  <pivotCaches>
    <pivotCache cacheId="6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7" l="1"/>
  <c r="I14" i="17"/>
  <c r="I13" i="17"/>
  <c r="E7" i="5"/>
  <c r="D7" i="5"/>
  <c r="F4" i="5"/>
  <c r="F5" i="5"/>
  <c r="F6" i="5"/>
  <c r="F7" i="5"/>
  <c r="F8" i="5"/>
  <c r="F9" i="5"/>
  <c r="F10" i="5"/>
  <c r="F11" i="5"/>
  <c r="F12" i="5"/>
  <c r="F13" i="5"/>
  <c r="F3" i="5"/>
  <c r="E4" i="5"/>
  <c r="E5" i="5"/>
  <c r="E6" i="5"/>
  <c r="E8" i="5"/>
  <c r="E9" i="5"/>
  <c r="E10" i="5"/>
  <c r="E11" i="5"/>
  <c r="E12" i="5"/>
  <c r="E13" i="5"/>
  <c r="E3" i="5"/>
  <c r="D4" i="5"/>
  <c r="D5" i="5"/>
  <c r="D6" i="5"/>
  <c r="D8" i="5"/>
  <c r="D9" i="5"/>
  <c r="D10" i="5"/>
  <c r="D11" i="5"/>
  <c r="D12" i="5"/>
  <c r="D13" i="5"/>
  <c r="D3" i="5"/>
  <c r="C4" i="5"/>
  <c r="C5" i="5"/>
  <c r="C6" i="5"/>
  <c r="C7" i="5"/>
  <c r="C8" i="5"/>
  <c r="C9" i="5"/>
  <c r="C10" i="5"/>
  <c r="C11" i="5"/>
  <c r="C12" i="5"/>
  <c r="C13" i="5"/>
  <c r="C3" i="5"/>
  <c r="K11" i="19"/>
  <c r="K10" i="19"/>
  <c r="K6" i="19"/>
  <c r="K5" i="19"/>
  <c r="H7" i="17" l="1" a="1"/>
  <c r="H7" i="17" s="1"/>
  <c r="F70" i="16" l="1"/>
  <c r="E70" i="16"/>
  <c r="D70" i="16"/>
  <c r="F69" i="15"/>
  <c r="E69" i="15"/>
  <c r="D69" i="15"/>
  <c r="F70" i="13"/>
  <c r="E70" i="13"/>
  <c r="D70" i="13"/>
  <c r="F70" i="14"/>
  <c r="E70" i="14"/>
  <c r="D70" i="14"/>
  <c r="F69" i="10"/>
  <c r="E69" i="10"/>
  <c r="D69" i="10"/>
  <c r="F25" i="1"/>
  <c r="F24" i="1"/>
  <c r="F17" i="1"/>
  <c r="F9" i="1"/>
  <c r="F10" i="1"/>
  <c r="F18" i="1"/>
  <c r="F3" i="1"/>
  <c r="F11" i="1"/>
  <c r="F19" i="1"/>
  <c r="F4" i="1"/>
  <c r="F12" i="1"/>
  <c r="F20" i="1"/>
  <c r="F13" i="1"/>
  <c r="F21" i="1"/>
  <c r="F5" i="1"/>
  <c r="F14" i="1"/>
  <c r="F22" i="1"/>
  <c r="F6" i="1"/>
  <c r="F7" i="1"/>
  <c r="F15" i="1"/>
  <c r="F16" i="1"/>
  <c r="F23" i="1"/>
  <c r="F8" i="1"/>
  <c r="F2" i="1"/>
  <c r="E10" i="1"/>
  <c r="E18" i="1"/>
  <c r="E3" i="1"/>
  <c r="E11" i="1"/>
  <c r="E19" i="1"/>
  <c r="E4" i="1"/>
  <c r="E12" i="1"/>
  <c r="E20" i="1"/>
  <c r="E13" i="1"/>
  <c r="E21" i="1"/>
  <c r="E5" i="1"/>
  <c r="E14" i="1"/>
  <c r="E22" i="1"/>
  <c r="E6" i="1"/>
  <c r="E7" i="1"/>
  <c r="E15" i="1"/>
  <c r="E16" i="1"/>
  <c r="E23" i="1"/>
  <c r="E8" i="1"/>
  <c r="E2" i="1"/>
  <c r="E70" i="3" l="1"/>
  <c r="F70" i="3"/>
  <c r="D70" i="3"/>
</calcChain>
</file>

<file path=xl/sharedStrings.xml><?xml version="1.0" encoding="utf-8"?>
<sst xmlns="http://schemas.openxmlformats.org/spreadsheetml/2006/main" count="2676" uniqueCount="135">
  <si>
    <t>Date</t>
  </si>
  <si>
    <t>name</t>
  </si>
  <si>
    <t>QTY</t>
  </si>
  <si>
    <t>revenue</t>
  </si>
  <si>
    <t>a</t>
  </si>
  <si>
    <t>b</t>
  </si>
  <si>
    <t>c</t>
  </si>
  <si>
    <t>Find the total discount for rach product</t>
  </si>
  <si>
    <t>Region</t>
  </si>
  <si>
    <t>Quarter</t>
  </si>
  <si>
    <t>Sales Rep</t>
  </si>
  <si>
    <t>Sales</t>
  </si>
  <si>
    <t>East</t>
  </si>
  <si>
    <t>1st</t>
  </si>
  <si>
    <t>Steven Buchanan</t>
  </si>
  <si>
    <t>West</t>
  </si>
  <si>
    <t>Michael Suyama</t>
  </si>
  <si>
    <t>Margaret Peacock</t>
  </si>
  <si>
    <t>1. Find the average quarterly sales for each region</t>
  </si>
  <si>
    <t>South</t>
  </si>
  <si>
    <t>Janet Leverling</t>
  </si>
  <si>
    <t>2. For 4th quarter which sales rep had done maximum sale.</t>
  </si>
  <si>
    <t>Midwest</t>
  </si>
  <si>
    <t>Anne Dodsworth</t>
  </si>
  <si>
    <t>3.Find top 3 sales rep who have maximum sales</t>
  </si>
  <si>
    <t>Nancy Davolio</t>
  </si>
  <si>
    <t>Laura Callahan</t>
  </si>
  <si>
    <t>Andrew Fuller</t>
  </si>
  <si>
    <t>2nd</t>
  </si>
  <si>
    <t>3rd</t>
  </si>
  <si>
    <t>4th</t>
  </si>
  <si>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</si>
  <si>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</si>
  <si>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</si>
  <si>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</si>
  <si>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</si>
  <si>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</si>
  <si>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</si>
  <si>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</si>
  <si>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</si>
  <si>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</si>
  <si>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Shasta</t>
  </si>
  <si>
    <t>Central</t>
  </si>
  <si>
    <t>Condo</t>
  </si>
  <si>
    <t>Randolph</t>
  </si>
  <si>
    <t xml:space="preserve">Single Family </t>
  </si>
  <si>
    <t>Adams</t>
  </si>
  <si>
    <t>1. Arrange all records given according to increasing value of list price, and decreasing dated list.</t>
  </si>
  <si>
    <t>Daily</t>
  </si>
  <si>
    <t>S. County</t>
  </si>
  <si>
    <t>2. Find the records which have list price between 200000 to 300000 of single family type in N. County</t>
  </si>
  <si>
    <t>Chung</t>
  </si>
  <si>
    <t>3. Find the records of Central Area plots which are under Adams of 3 and above Bedrooms.</t>
  </si>
  <si>
    <t>4. Arrange all records given according to increasing value of list price, and decreasing dated list for central area.</t>
  </si>
  <si>
    <t>5. Find records of  Central Area of SqFt above 2000 and Type is Single Family</t>
  </si>
  <si>
    <t>Barnes</t>
  </si>
  <si>
    <t>Romero</t>
  </si>
  <si>
    <t>N. County</t>
  </si>
  <si>
    <t>Robinson</t>
  </si>
  <si>
    <t>Peterson</t>
  </si>
  <si>
    <t>Hamilton</t>
  </si>
  <si>
    <t>Lang</t>
  </si>
  <si>
    <t>Bennet</t>
  </si>
  <si>
    <t>Jenkins</t>
  </si>
  <si>
    <t>Kelly</t>
  </si>
  <si>
    <t>Total</t>
  </si>
  <si>
    <t>All these Questions needs to complete in new worksheet</t>
  </si>
  <si>
    <t>2. Discount are given to the products in following order - product A - 11%, product B - 21%, Product C - 31%</t>
  </si>
  <si>
    <t>1. Find the average unit price for product A</t>
  </si>
  <si>
    <t>DEPT</t>
  </si>
  <si>
    <t>EMPID</t>
  </si>
  <si>
    <t>MANAGER</t>
  </si>
  <si>
    <t>HR</t>
  </si>
  <si>
    <t>A101</t>
  </si>
  <si>
    <t>ABC</t>
  </si>
  <si>
    <t>SE</t>
  </si>
  <si>
    <t>A102</t>
  </si>
  <si>
    <t>BCD</t>
  </si>
  <si>
    <t>SECURITY</t>
  </si>
  <si>
    <t>A103</t>
  </si>
  <si>
    <t>CDE</t>
  </si>
  <si>
    <t>TRANSPORT</t>
  </si>
  <si>
    <t>A104</t>
  </si>
  <si>
    <t>DEF</t>
  </si>
  <si>
    <t>1. Find the manager name for TRANSPORT dept A104 employee</t>
  </si>
  <si>
    <t>A105</t>
  </si>
  <si>
    <t>EFG</t>
  </si>
  <si>
    <t>2. Find the dept name for following managers</t>
  </si>
  <si>
    <t>A106</t>
  </si>
  <si>
    <t>A107</t>
  </si>
  <si>
    <t>A108</t>
  </si>
  <si>
    <t>A109</t>
  </si>
  <si>
    <t>A110</t>
  </si>
  <si>
    <t>Company</t>
  </si>
  <si>
    <t>Qtr 1</t>
  </si>
  <si>
    <t>Qtr 2</t>
  </si>
  <si>
    <t>Qtr 3</t>
  </si>
  <si>
    <t>Qtr 4</t>
  </si>
  <si>
    <t>TCS</t>
  </si>
  <si>
    <t>INFY</t>
  </si>
  <si>
    <t>1. Find the WIPRO QTR 2 trunover and CTS Qtr 4 trunover.</t>
  </si>
  <si>
    <t>WIPRO</t>
  </si>
  <si>
    <t>2. Find the Qtr 4 trunover for TCS and HCL</t>
  </si>
  <si>
    <t>HCL</t>
  </si>
  <si>
    <t>CTS</t>
  </si>
  <si>
    <t>DATES</t>
  </si>
  <si>
    <t>DAY OF THE WEEK</t>
  </si>
  <si>
    <t>DAY</t>
  </si>
  <si>
    <t xml:space="preserve">MONTH </t>
  </si>
  <si>
    <t>YEAR</t>
  </si>
  <si>
    <t>MONDAY,22-11-1992</t>
  </si>
  <si>
    <t>TUESDAY,28-11-2016</t>
  </si>
  <si>
    <t>WEDNESDAY,15-11-2008</t>
  </si>
  <si>
    <t>THURSDAY,10-10-2011</t>
  </si>
  <si>
    <t>FRIDAY,12-18-2010</t>
  </si>
  <si>
    <t>SATURDAY,11-11-2011</t>
  </si>
  <si>
    <t>SUNDAY,12-10-2018</t>
  </si>
  <si>
    <t>EXTRACT THE DATA GIVEN IN DATES COLUMN TO CORRESPONDING COLUMNS</t>
  </si>
  <si>
    <t>Unit Price</t>
  </si>
  <si>
    <t>Discount</t>
  </si>
  <si>
    <t>a Total</t>
  </si>
  <si>
    <t>b Total</t>
  </si>
  <si>
    <t>c Total</t>
  </si>
  <si>
    <t>Grand Total</t>
  </si>
  <si>
    <t>Sum of Sales</t>
  </si>
  <si>
    <t>Average of Sales</t>
  </si>
  <si>
    <t>Row Labels</t>
  </si>
  <si>
    <t>&lt;=300000</t>
  </si>
  <si>
    <t>&gt;=200000</t>
  </si>
  <si>
    <t>&lt;=200000</t>
  </si>
  <si>
    <t>&gt;=300000</t>
  </si>
  <si>
    <t>&gt;=3</t>
  </si>
  <si>
    <t>`</t>
  </si>
  <si>
    <t>&gt;2000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</si>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</sst>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2"/>
      <color theme="1"/>
      <name val="Arial"/>
      <family val="2"/>
    </font>
    <font>
      <sz val="12"/>
      <color theme="5" tint="-0.249977111117893"/>
      <name val="Arial"/>
      <family val="2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double">
        <color theme="4"/>
      </top>
      <bottom style="thin">
        <color theme="4"/>
      </bottom>
      <diagonal/>
    </border>
    <border>
      <left style="thin">
        <color theme="0"/>
      </left>
      <right/>
      <top style="double">
        <color theme="4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2" borderId="0" xfId="0" applyFont="1" applyFill="1"/>
    <xf numFmtId="2" fontId="0" fillId="0" borderId="0" xfId="0" applyNumberFormat="1"/>
    <xf numFmtId="0" fontId="5" fillId="0" borderId="0" xfId="0" applyFont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14" fontId="7" fillId="5" borderId="2" xfId="0" applyNumberFormat="1" applyFont="1" applyFill="1" applyBorder="1"/>
    <xf numFmtId="14" fontId="7" fillId="5" borderId="3" xfId="0" applyNumberFormat="1" applyFont="1" applyFill="1" applyBorder="1" applyAlignment="1">
      <alignment horizontal="center"/>
    </xf>
    <xf numFmtId="164" fontId="7" fillId="5" borderId="3" xfId="0" applyNumberFormat="1" applyFont="1" applyFill="1" applyBorder="1" applyAlignment="1">
      <alignment horizontal="center"/>
    </xf>
    <xf numFmtId="165" fontId="7" fillId="5" borderId="3" xfId="0" applyNumberFormat="1" applyFont="1" applyFill="1" applyBorder="1"/>
    <xf numFmtId="0" fontId="7" fillId="5" borderId="3" xfId="0" applyFont="1" applyFill="1" applyBorder="1"/>
    <xf numFmtId="3" fontId="7" fillId="5" borderId="3" xfId="0" applyNumberFormat="1" applyFont="1" applyFill="1" applyBorder="1" applyAlignment="1">
      <alignment horizontal="center"/>
    </xf>
    <xf numFmtId="0" fontId="7" fillId="5" borderId="4" xfId="0" applyFont="1" applyFill="1" applyBorder="1"/>
    <xf numFmtId="14" fontId="7" fillId="6" borderId="2" xfId="0" applyNumberFormat="1" applyFont="1" applyFill="1" applyBorder="1"/>
    <xf numFmtId="14" fontId="7" fillId="6" borderId="3" xfId="0" applyNumberFormat="1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165" fontId="7" fillId="6" borderId="3" xfId="0" applyNumberFormat="1" applyFont="1" applyFill="1" applyBorder="1"/>
    <xf numFmtId="0" fontId="7" fillId="6" borderId="3" xfId="0" applyFont="1" applyFill="1" applyBorder="1"/>
    <xf numFmtId="3" fontId="7" fillId="6" borderId="3" xfId="0" applyNumberFormat="1" applyFont="1" applyFill="1" applyBorder="1" applyAlignment="1">
      <alignment horizontal="center"/>
    </xf>
    <xf numFmtId="0" fontId="7" fillId="6" borderId="4" xfId="0" applyFont="1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8" fillId="7" borderId="0" xfId="0" applyFont="1" applyFill="1" applyBorder="1"/>
    <xf numFmtId="0" fontId="8" fillId="7" borderId="9" xfId="0" applyFont="1" applyFill="1" applyBorder="1"/>
    <xf numFmtId="0" fontId="7" fillId="5" borderId="3" xfId="0" applyFont="1" applyFill="1" applyBorder="1" applyAlignment="1">
      <alignment horizontal="center"/>
    </xf>
    <xf numFmtId="0" fontId="0" fillId="7" borderId="0" xfId="0" applyFill="1" applyBorder="1"/>
    <xf numFmtId="0" fontId="0" fillId="7" borderId="9" xfId="0" applyFill="1" applyBorder="1"/>
    <xf numFmtId="0" fontId="8" fillId="7" borderId="10" xfId="0" applyFont="1" applyFill="1" applyBorder="1"/>
    <xf numFmtId="0" fontId="0" fillId="7" borderId="11" xfId="0" applyFill="1" applyBorder="1"/>
    <xf numFmtId="0" fontId="0" fillId="7" borderId="12" xfId="0" applyFill="1" applyBorder="1"/>
    <xf numFmtId="164" fontId="7" fillId="6" borderId="3" xfId="0" applyNumberFormat="1" applyFont="1" applyFill="1" applyBorder="1" applyAlignment="1">
      <alignment horizontal="center"/>
    </xf>
    <xf numFmtId="0" fontId="9" fillId="6" borderId="2" xfId="0" applyFont="1" applyFill="1" applyBorder="1"/>
    <xf numFmtId="0" fontId="9" fillId="6" borderId="3" xfId="0" applyFont="1" applyFill="1" applyBorder="1" applyAlignment="1">
      <alignment horizontal="center"/>
    </xf>
    <xf numFmtId="165" fontId="9" fillId="6" borderId="3" xfId="0" applyNumberFormat="1" applyFont="1" applyFill="1" applyBorder="1"/>
    <xf numFmtId="0" fontId="9" fillId="6" borderId="3" xfId="0" applyFont="1" applyFill="1" applyBorder="1"/>
    <xf numFmtId="3" fontId="9" fillId="6" borderId="3" xfId="0" applyNumberFormat="1" applyFont="1" applyFill="1" applyBorder="1"/>
    <xf numFmtId="0" fontId="9" fillId="6" borderId="4" xfId="0" applyFont="1" applyFill="1" applyBorder="1"/>
    <xf numFmtId="14" fontId="7" fillId="5" borderId="13" xfId="0" applyNumberFormat="1" applyFont="1" applyFill="1" applyBorder="1"/>
    <xf numFmtId="14" fontId="7" fillId="5" borderId="14" xfId="0" applyNumberFormat="1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165" fontId="7" fillId="5" borderId="14" xfId="0" applyNumberFormat="1" applyFont="1" applyFill="1" applyBorder="1"/>
    <xf numFmtId="0" fontId="7" fillId="5" borderId="14" xfId="0" applyFont="1" applyFill="1" applyBorder="1"/>
    <xf numFmtId="3" fontId="7" fillId="5" borderId="14" xfId="0" applyNumberFormat="1" applyFont="1" applyFill="1" applyBorder="1" applyAlignment="1">
      <alignment horizontal="center"/>
    </xf>
    <xf numFmtId="0" fontId="7" fillId="5" borderId="15" xfId="0" applyFont="1" applyFill="1" applyBorder="1"/>
    <xf numFmtId="0" fontId="10" fillId="9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8" fillId="8" borderId="0" xfId="0" applyFont="1" applyFill="1" applyBorder="1" applyAlignment="1">
      <alignment horizontal="left" vertical="center" wrapText="1"/>
    </xf>
    <xf numFmtId="0" fontId="1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NumberFormat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IKHIL%20ANALYTICS\EXCEL\Class%201%20sort%20and%20filter\Assignment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rt n Filter"/>
    </sheetNames>
    <sheetDataSet>
      <sheetData sheetId="0" refreshError="1">
        <row r="2">
          <cell r="D2">
            <v>119000</v>
          </cell>
          <cell r="E2">
            <v>1</v>
          </cell>
          <cell r="F2">
            <v>1</v>
          </cell>
        </row>
        <row r="3">
          <cell r="D3">
            <v>149900</v>
          </cell>
          <cell r="E3">
            <v>2</v>
          </cell>
          <cell r="F3">
            <v>1</v>
          </cell>
        </row>
        <row r="4">
          <cell r="D4">
            <v>199000</v>
          </cell>
          <cell r="E4">
            <v>3</v>
          </cell>
          <cell r="F4">
            <v>2.5</v>
          </cell>
        </row>
        <row r="5">
          <cell r="D5">
            <v>204900</v>
          </cell>
          <cell r="E5">
            <v>3</v>
          </cell>
          <cell r="F5">
            <v>2.5</v>
          </cell>
        </row>
        <row r="6">
          <cell r="D6">
            <v>205000</v>
          </cell>
          <cell r="E6">
            <v>3</v>
          </cell>
          <cell r="F6">
            <v>2.5</v>
          </cell>
        </row>
        <row r="7">
          <cell r="D7">
            <v>205500</v>
          </cell>
          <cell r="E7">
            <v>4</v>
          </cell>
          <cell r="F7">
            <v>2.5</v>
          </cell>
        </row>
        <row r="8">
          <cell r="D8">
            <v>205500</v>
          </cell>
          <cell r="E8">
            <v>4</v>
          </cell>
          <cell r="F8">
            <v>2.5</v>
          </cell>
        </row>
        <row r="9">
          <cell r="D9">
            <v>208750</v>
          </cell>
          <cell r="E9">
            <v>4</v>
          </cell>
          <cell r="F9">
            <v>2</v>
          </cell>
        </row>
        <row r="10">
          <cell r="D10">
            <v>208750</v>
          </cell>
          <cell r="E10">
            <v>4</v>
          </cell>
          <cell r="F10">
            <v>3</v>
          </cell>
        </row>
        <row r="11">
          <cell r="D11">
            <v>214500</v>
          </cell>
          <cell r="E11">
            <v>4</v>
          </cell>
          <cell r="F11">
            <v>2.5</v>
          </cell>
        </row>
        <row r="12">
          <cell r="D12">
            <v>215000</v>
          </cell>
          <cell r="E12">
            <v>4</v>
          </cell>
          <cell r="F12">
            <v>2.5</v>
          </cell>
        </row>
        <row r="13">
          <cell r="D13">
            <v>215000</v>
          </cell>
          <cell r="E13">
            <v>1</v>
          </cell>
          <cell r="F13">
            <v>2</v>
          </cell>
        </row>
        <row r="14">
          <cell r="D14">
            <v>215000</v>
          </cell>
          <cell r="E14">
            <v>3</v>
          </cell>
          <cell r="F14">
            <v>1.75</v>
          </cell>
        </row>
        <row r="15">
          <cell r="D15">
            <v>225000</v>
          </cell>
          <cell r="E15">
            <v>4</v>
          </cell>
          <cell r="F15">
            <v>3</v>
          </cell>
        </row>
        <row r="16">
          <cell r="D16">
            <v>225911</v>
          </cell>
          <cell r="E16">
            <v>4</v>
          </cell>
          <cell r="F16">
            <v>3</v>
          </cell>
        </row>
        <row r="17">
          <cell r="D17">
            <v>225911</v>
          </cell>
          <cell r="E17">
            <v>4</v>
          </cell>
          <cell r="F17">
            <v>2.5</v>
          </cell>
        </row>
        <row r="18">
          <cell r="D18">
            <v>225911</v>
          </cell>
          <cell r="E18">
            <v>4</v>
          </cell>
          <cell r="F18">
            <v>2.5</v>
          </cell>
        </row>
        <row r="19">
          <cell r="D19">
            <v>227500</v>
          </cell>
          <cell r="E19">
            <v>4</v>
          </cell>
          <cell r="F19">
            <v>3</v>
          </cell>
        </row>
        <row r="20">
          <cell r="D20">
            <v>227500</v>
          </cell>
          <cell r="E20">
            <v>4</v>
          </cell>
          <cell r="F20">
            <v>3</v>
          </cell>
        </row>
        <row r="21">
          <cell r="D21">
            <v>229500</v>
          </cell>
          <cell r="E21">
            <v>3</v>
          </cell>
          <cell r="F21">
            <v>2</v>
          </cell>
        </row>
        <row r="22">
          <cell r="D22">
            <v>229500</v>
          </cell>
          <cell r="E22">
            <v>4</v>
          </cell>
          <cell r="F22">
            <v>2.5</v>
          </cell>
        </row>
        <row r="23">
          <cell r="D23">
            <v>229500</v>
          </cell>
          <cell r="E23">
            <v>6</v>
          </cell>
          <cell r="F23">
            <v>3</v>
          </cell>
        </row>
        <row r="24">
          <cell r="D24">
            <v>229500</v>
          </cell>
          <cell r="E24">
            <v>4</v>
          </cell>
          <cell r="F24">
            <v>3</v>
          </cell>
        </row>
        <row r="25">
          <cell r="D25">
            <v>229900</v>
          </cell>
          <cell r="E25">
            <v>3</v>
          </cell>
          <cell r="F25">
            <v>2.5</v>
          </cell>
        </row>
        <row r="26">
          <cell r="D26">
            <v>229900</v>
          </cell>
          <cell r="E26">
            <v>4</v>
          </cell>
          <cell r="F26">
            <v>3</v>
          </cell>
        </row>
        <row r="27">
          <cell r="D27">
            <v>229900</v>
          </cell>
          <cell r="E27">
            <v>3</v>
          </cell>
          <cell r="F27">
            <v>3</v>
          </cell>
        </row>
        <row r="28">
          <cell r="D28">
            <v>229900</v>
          </cell>
          <cell r="E28">
            <v>4</v>
          </cell>
          <cell r="F28">
            <v>3</v>
          </cell>
        </row>
        <row r="29">
          <cell r="D29">
            <v>235910</v>
          </cell>
          <cell r="E29">
            <v>4</v>
          </cell>
          <cell r="F29">
            <v>3</v>
          </cell>
        </row>
        <row r="30">
          <cell r="D30">
            <v>235990</v>
          </cell>
          <cell r="E30">
            <v>5</v>
          </cell>
          <cell r="F30">
            <v>3</v>
          </cell>
        </row>
        <row r="31">
          <cell r="D31">
            <v>235990</v>
          </cell>
          <cell r="E31">
            <v>4</v>
          </cell>
          <cell r="F31">
            <v>2</v>
          </cell>
        </row>
        <row r="32">
          <cell r="D32">
            <v>236900</v>
          </cell>
          <cell r="E32">
            <v>3</v>
          </cell>
          <cell r="F32">
            <v>2</v>
          </cell>
        </row>
        <row r="33">
          <cell r="D33">
            <v>236900</v>
          </cell>
          <cell r="E33">
            <v>1</v>
          </cell>
          <cell r="F33">
            <v>2</v>
          </cell>
        </row>
        <row r="34">
          <cell r="D34">
            <v>238000</v>
          </cell>
          <cell r="E34">
            <v>3</v>
          </cell>
          <cell r="F34">
            <v>2.5</v>
          </cell>
        </row>
        <row r="35">
          <cell r="D35">
            <v>238000</v>
          </cell>
          <cell r="E35">
            <v>4</v>
          </cell>
          <cell r="F35">
            <v>2.5</v>
          </cell>
        </row>
        <row r="36">
          <cell r="D36">
            <v>239900</v>
          </cell>
          <cell r="E36">
            <v>4</v>
          </cell>
          <cell r="F36">
            <v>3</v>
          </cell>
        </row>
        <row r="37">
          <cell r="D37">
            <v>239900</v>
          </cell>
          <cell r="E37">
            <v>4</v>
          </cell>
          <cell r="F37">
            <v>3</v>
          </cell>
        </row>
        <row r="38">
          <cell r="D38">
            <v>239900</v>
          </cell>
          <cell r="E38">
            <v>4</v>
          </cell>
          <cell r="F38">
            <v>3</v>
          </cell>
        </row>
        <row r="39">
          <cell r="D39">
            <v>239900</v>
          </cell>
          <cell r="E39">
            <v>2</v>
          </cell>
          <cell r="F39">
            <v>2</v>
          </cell>
        </row>
        <row r="40">
          <cell r="D40">
            <v>240000</v>
          </cell>
          <cell r="E40">
            <v>3</v>
          </cell>
          <cell r="F40">
            <v>2.5</v>
          </cell>
        </row>
        <row r="41">
          <cell r="D41">
            <v>242500</v>
          </cell>
          <cell r="E41">
            <v>3</v>
          </cell>
          <cell r="F41">
            <v>2.5</v>
          </cell>
        </row>
        <row r="42">
          <cell r="D42">
            <v>243000</v>
          </cell>
          <cell r="E42">
            <v>4</v>
          </cell>
          <cell r="F42">
            <v>2.5</v>
          </cell>
        </row>
        <row r="43">
          <cell r="D43">
            <v>245000</v>
          </cell>
          <cell r="E43">
            <v>4</v>
          </cell>
          <cell r="F43">
            <v>3</v>
          </cell>
        </row>
        <row r="44">
          <cell r="D44">
            <v>245000</v>
          </cell>
          <cell r="E44">
            <v>4</v>
          </cell>
          <cell r="F44">
            <v>3</v>
          </cell>
        </row>
        <row r="45">
          <cell r="D45">
            <v>247500</v>
          </cell>
          <cell r="E45">
            <v>4</v>
          </cell>
          <cell r="F45">
            <v>3</v>
          </cell>
        </row>
        <row r="46">
          <cell r="D46">
            <v>248500</v>
          </cell>
          <cell r="E46">
            <v>4</v>
          </cell>
          <cell r="F46">
            <v>2.5</v>
          </cell>
        </row>
        <row r="47">
          <cell r="D47">
            <v>249000</v>
          </cell>
          <cell r="E47">
            <v>4</v>
          </cell>
          <cell r="F47">
            <v>2.5</v>
          </cell>
        </row>
        <row r="48">
          <cell r="D48">
            <v>249000</v>
          </cell>
          <cell r="E48">
            <v>3</v>
          </cell>
          <cell r="F48">
            <v>2.5</v>
          </cell>
        </row>
        <row r="49">
          <cell r="D49">
            <v>249900</v>
          </cell>
          <cell r="E49">
            <v>2</v>
          </cell>
          <cell r="F49">
            <v>1</v>
          </cell>
        </row>
        <row r="50">
          <cell r="D50">
            <v>249900</v>
          </cell>
          <cell r="E50">
            <v>3</v>
          </cell>
          <cell r="F50">
            <v>2</v>
          </cell>
        </row>
        <row r="51">
          <cell r="D51">
            <v>250000</v>
          </cell>
          <cell r="E51">
            <v>4</v>
          </cell>
          <cell r="F51">
            <v>3</v>
          </cell>
        </row>
        <row r="52">
          <cell r="D52">
            <v>250000</v>
          </cell>
          <cell r="E52">
            <v>3</v>
          </cell>
          <cell r="F52">
            <v>2</v>
          </cell>
        </row>
        <row r="53">
          <cell r="D53">
            <v>259900</v>
          </cell>
          <cell r="E53">
            <v>3</v>
          </cell>
          <cell r="F53">
            <v>2.5</v>
          </cell>
        </row>
        <row r="54">
          <cell r="D54">
            <v>259900</v>
          </cell>
          <cell r="E54">
            <v>4</v>
          </cell>
          <cell r="F54">
            <v>3</v>
          </cell>
        </row>
        <row r="55">
          <cell r="D55">
            <v>264900</v>
          </cell>
          <cell r="E55">
            <v>4</v>
          </cell>
          <cell r="F55">
            <v>2.5</v>
          </cell>
        </row>
        <row r="56">
          <cell r="D56">
            <v>264900</v>
          </cell>
          <cell r="E56">
            <v>3</v>
          </cell>
          <cell r="F56">
            <v>2.5</v>
          </cell>
        </row>
        <row r="57">
          <cell r="D57">
            <v>264900</v>
          </cell>
          <cell r="E57">
            <v>3</v>
          </cell>
          <cell r="F57">
            <v>3</v>
          </cell>
        </row>
        <row r="58">
          <cell r="D58">
            <v>265000</v>
          </cell>
          <cell r="E58">
            <v>4</v>
          </cell>
          <cell r="F58">
            <v>3</v>
          </cell>
        </row>
        <row r="59">
          <cell r="D59">
            <v>268500</v>
          </cell>
          <cell r="E59">
            <v>4</v>
          </cell>
          <cell r="F59">
            <v>2.5</v>
          </cell>
        </row>
        <row r="60">
          <cell r="D60">
            <v>269900</v>
          </cell>
          <cell r="E60">
            <v>4</v>
          </cell>
          <cell r="F60">
            <v>2.5</v>
          </cell>
        </row>
        <row r="61">
          <cell r="D61">
            <v>272500</v>
          </cell>
          <cell r="E61">
            <v>4</v>
          </cell>
          <cell r="F61">
            <v>3</v>
          </cell>
        </row>
        <row r="62">
          <cell r="D62">
            <v>273500</v>
          </cell>
          <cell r="E62">
            <v>2</v>
          </cell>
          <cell r="F62">
            <v>2</v>
          </cell>
        </row>
        <row r="63">
          <cell r="D63">
            <v>285000</v>
          </cell>
          <cell r="E63">
            <v>2</v>
          </cell>
          <cell r="F63">
            <v>1</v>
          </cell>
        </row>
        <row r="64">
          <cell r="D64">
            <v>289000</v>
          </cell>
          <cell r="E64">
            <v>3</v>
          </cell>
          <cell r="F64">
            <v>2</v>
          </cell>
        </row>
        <row r="65">
          <cell r="D65">
            <v>290000</v>
          </cell>
          <cell r="E65">
            <v>4</v>
          </cell>
          <cell r="F65">
            <v>2</v>
          </cell>
        </row>
        <row r="66">
          <cell r="D66">
            <v>297500</v>
          </cell>
          <cell r="E66">
            <v>4</v>
          </cell>
          <cell r="F66">
            <v>3.5</v>
          </cell>
        </row>
        <row r="67">
          <cell r="D67">
            <v>299000</v>
          </cell>
          <cell r="E67">
            <v>3</v>
          </cell>
          <cell r="F67">
            <v>2</v>
          </cell>
        </row>
        <row r="68">
          <cell r="D68">
            <v>300000</v>
          </cell>
          <cell r="E68">
            <v>4</v>
          </cell>
          <cell r="F68">
            <v>3</v>
          </cell>
        </row>
        <row r="69">
          <cell r="D69">
            <v>304900</v>
          </cell>
          <cell r="E69">
            <v>4</v>
          </cell>
          <cell r="F69">
            <v>3</v>
          </cell>
        </row>
        <row r="70">
          <cell r="D70">
            <v>296007.07142857142</v>
          </cell>
          <cell r="E70">
            <v>3.5238095238095237</v>
          </cell>
          <cell r="F70">
            <v>2.4702380952380953</v>
          </cell>
        </row>
        <row r="71">
          <cell r="D71">
            <v>309900</v>
          </cell>
          <cell r="E71">
            <v>5</v>
          </cell>
          <cell r="F71">
            <v>3</v>
          </cell>
        </row>
        <row r="72">
          <cell r="D72">
            <v>309950</v>
          </cell>
          <cell r="E72">
            <v>4</v>
          </cell>
          <cell r="F72">
            <v>3</v>
          </cell>
        </row>
        <row r="73">
          <cell r="D73">
            <v>309950</v>
          </cell>
          <cell r="E73">
            <v>4</v>
          </cell>
          <cell r="F73">
            <v>3</v>
          </cell>
        </row>
        <row r="74">
          <cell r="D74">
            <v>317500</v>
          </cell>
          <cell r="E74">
            <v>4</v>
          </cell>
          <cell r="F74">
            <v>3</v>
          </cell>
        </row>
        <row r="75">
          <cell r="D75">
            <v>319000</v>
          </cell>
          <cell r="E75">
            <v>3</v>
          </cell>
          <cell r="F75">
            <v>2.5</v>
          </cell>
        </row>
        <row r="76">
          <cell r="D76">
            <v>319000</v>
          </cell>
          <cell r="E76">
            <v>4</v>
          </cell>
          <cell r="F76">
            <v>2</v>
          </cell>
        </row>
        <row r="77">
          <cell r="D77">
            <v>325000</v>
          </cell>
          <cell r="E77">
            <v>4</v>
          </cell>
          <cell r="F77">
            <v>3</v>
          </cell>
        </row>
        <row r="78">
          <cell r="D78">
            <v>325000</v>
          </cell>
          <cell r="E78">
            <v>4</v>
          </cell>
          <cell r="F78">
            <v>3</v>
          </cell>
        </row>
        <row r="79">
          <cell r="D79">
            <v>325000</v>
          </cell>
          <cell r="E79">
            <v>3</v>
          </cell>
          <cell r="F79">
            <v>2.5</v>
          </cell>
        </row>
        <row r="80">
          <cell r="D80">
            <v>335000</v>
          </cell>
          <cell r="E80">
            <v>3</v>
          </cell>
          <cell r="F80">
            <v>2.5</v>
          </cell>
        </row>
        <row r="81">
          <cell r="D81">
            <v>338876</v>
          </cell>
          <cell r="E81">
            <v>4</v>
          </cell>
          <cell r="F81">
            <v>3</v>
          </cell>
        </row>
        <row r="82">
          <cell r="D82">
            <v>338876</v>
          </cell>
          <cell r="E82">
            <v>4</v>
          </cell>
          <cell r="F82">
            <v>2.5</v>
          </cell>
        </row>
        <row r="83">
          <cell r="D83">
            <v>339900</v>
          </cell>
          <cell r="E83">
            <v>4</v>
          </cell>
          <cell r="F83">
            <v>3</v>
          </cell>
        </row>
        <row r="84">
          <cell r="D84">
            <v>339900</v>
          </cell>
          <cell r="E84">
            <v>4</v>
          </cell>
          <cell r="F84">
            <v>2</v>
          </cell>
        </row>
        <row r="85">
          <cell r="D85">
            <v>339900</v>
          </cell>
          <cell r="E85">
            <v>3</v>
          </cell>
          <cell r="F85">
            <v>2</v>
          </cell>
        </row>
        <row r="86">
          <cell r="D86">
            <v>340000</v>
          </cell>
          <cell r="E86">
            <v>4</v>
          </cell>
          <cell r="F86">
            <v>2.5</v>
          </cell>
        </row>
        <row r="87">
          <cell r="D87">
            <v>345000</v>
          </cell>
          <cell r="E87">
            <v>3</v>
          </cell>
          <cell r="F87">
            <v>2</v>
          </cell>
        </row>
        <row r="88">
          <cell r="D88">
            <v>345000</v>
          </cell>
          <cell r="E88">
            <v>4</v>
          </cell>
          <cell r="F88">
            <v>3</v>
          </cell>
        </row>
        <row r="89">
          <cell r="D89">
            <v>349000</v>
          </cell>
          <cell r="E89">
            <v>3</v>
          </cell>
          <cell r="F89">
            <v>2.5</v>
          </cell>
        </row>
        <row r="90">
          <cell r="D90">
            <v>349000</v>
          </cell>
          <cell r="E90">
            <v>3</v>
          </cell>
          <cell r="F90">
            <v>2</v>
          </cell>
        </row>
        <row r="91">
          <cell r="D91">
            <v>349000</v>
          </cell>
          <cell r="E91">
            <v>3</v>
          </cell>
          <cell r="F91">
            <v>2.5</v>
          </cell>
        </row>
        <row r="92">
          <cell r="D92">
            <v>349000</v>
          </cell>
          <cell r="E92">
            <v>4</v>
          </cell>
          <cell r="F92">
            <v>3</v>
          </cell>
        </row>
        <row r="93">
          <cell r="D93">
            <v>349000</v>
          </cell>
          <cell r="E93">
            <v>4</v>
          </cell>
          <cell r="F93">
            <v>3</v>
          </cell>
        </row>
        <row r="94">
          <cell r="D94">
            <v>349000</v>
          </cell>
          <cell r="E94">
            <v>4</v>
          </cell>
          <cell r="F94">
            <v>2.5</v>
          </cell>
        </row>
        <row r="95">
          <cell r="D95">
            <v>349900</v>
          </cell>
          <cell r="E95">
            <v>4</v>
          </cell>
          <cell r="F95">
            <v>3</v>
          </cell>
        </row>
        <row r="96">
          <cell r="D96">
            <v>350000</v>
          </cell>
          <cell r="E96">
            <v>3</v>
          </cell>
          <cell r="F96">
            <v>2.5</v>
          </cell>
        </row>
        <row r="97">
          <cell r="D97">
            <v>350000</v>
          </cell>
          <cell r="E97">
            <v>3</v>
          </cell>
          <cell r="F97">
            <v>2</v>
          </cell>
        </row>
        <row r="98">
          <cell r="D98">
            <v>354000</v>
          </cell>
          <cell r="E98">
            <v>4</v>
          </cell>
          <cell r="F98">
            <v>2</v>
          </cell>
        </row>
        <row r="99">
          <cell r="D99">
            <v>355000</v>
          </cell>
          <cell r="E99">
            <v>4</v>
          </cell>
          <cell r="F99">
            <v>2.5</v>
          </cell>
        </row>
        <row r="100">
          <cell r="D100">
            <v>359000</v>
          </cell>
          <cell r="E100">
            <v>3</v>
          </cell>
          <cell r="F100">
            <v>2.5</v>
          </cell>
        </row>
        <row r="101">
          <cell r="D101">
            <v>359900</v>
          </cell>
          <cell r="E101">
            <v>3</v>
          </cell>
          <cell r="F101">
            <v>2</v>
          </cell>
        </row>
        <row r="102">
          <cell r="D102">
            <v>359900</v>
          </cell>
          <cell r="E102">
            <v>3</v>
          </cell>
          <cell r="F102">
            <v>3</v>
          </cell>
        </row>
        <row r="103">
          <cell r="D103">
            <v>360000</v>
          </cell>
          <cell r="E103">
            <v>3</v>
          </cell>
          <cell r="F103">
            <v>2.5</v>
          </cell>
        </row>
        <row r="104">
          <cell r="D104">
            <v>360000</v>
          </cell>
          <cell r="E104">
            <v>5</v>
          </cell>
          <cell r="F104">
            <v>3</v>
          </cell>
        </row>
        <row r="105">
          <cell r="D105">
            <v>364900</v>
          </cell>
          <cell r="E105">
            <v>4</v>
          </cell>
          <cell r="F105">
            <v>2.5</v>
          </cell>
        </row>
        <row r="106">
          <cell r="D106">
            <v>365000</v>
          </cell>
          <cell r="E106">
            <v>5</v>
          </cell>
          <cell r="F106">
            <v>3</v>
          </cell>
        </row>
        <row r="107">
          <cell r="D107">
            <v>365000</v>
          </cell>
          <cell r="E107">
            <v>3</v>
          </cell>
          <cell r="F107">
            <v>2.5</v>
          </cell>
        </row>
        <row r="108">
          <cell r="D108">
            <v>369900</v>
          </cell>
          <cell r="E108">
            <v>5</v>
          </cell>
          <cell r="F108">
            <v>3</v>
          </cell>
        </row>
        <row r="109">
          <cell r="D109">
            <v>369900</v>
          </cell>
          <cell r="E109">
            <v>3</v>
          </cell>
          <cell r="F109">
            <v>2.5</v>
          </cell>
        </row>
        <row r="110">
          <cell r="D110">
            <v>369900</v>
          </cell>
          <cell r="E110">
            <v>4</v>
          </cell>
          <cell r="F110">
            <v>3</v>
          </cell>
        </row>
        <row r="111">
          <cell r="D111">
            <v>374900</v>
          </cell>
          <cell r="E111">
            <v>4</v>
          </cell>
          <cell r="F111">
            <v>3</v>
          </cell>
        </row>
        <row r="112">
          <cell r="D112">
            <v>375000</v>
          </cell>
          <cell r="E112">
            <v>4</v>
          </cell>
          <cell r="F112">
            <v>3</v>
          </cell>
        </row>
        <row r="113">
          <cell r="D113">
            <v>375000</v>
          </cell>
          <cell r="E113">
            <v>4</v>
          </cell>
          <cell r="F113">
            <v>3</v>
          </cell>
        </row>
        <row r="114">
          <cell r="D114">
            <v>379000</v>
          </cell>
          <cell r="E114">
            <v>4</v>
          </cell>
          <cell r="F114">
            <v>3</v>
          </cell>
        </row>
        <row r="115">
          <cell r="D115">
            <v>379000</v>
          </cell>
          <cell r="E115">
            <v>3</v>
          </cell>
          <cell r="F115">
            <v>3</v>
          </cell>
        </row>
        <row r="116">
          <cell r="D116">
            <v>379900</v>
          </cell>
          <cell r="E116">
            <v>3</v>
          </cell>
          <cell r="F116">
            <v>2.5</v>
          </cell>
        </row>
        <row r="117">
          <cell r="D117">
            <v>389000</v>
          </cell>
          <cell r="E117">
            <v>4</v>
          </cell>
          <cell r="F117">
            <v>3</v>
          </cell>
        </row>
        <row r="118">
          <cell r="D118">
            <v>389500</v>
          </cell>
          <cell r="E118">
            <v>4</v>
          </cell>
          <cell r="F118">
            <v>2</v>
          </cell>
        </row>
        <row r="119">
          <cell r="D119">
            <v>389900</v>
          </cell>
          <cell r="E119">
            <v>4</v>
          </cell>
          <cell r="F119">
            <v>2.5</v>
          </cell>
        </row>
        <row r="120">
          <cell r="D120">
            <v>398000</v>
          </cell>
          <cell r="E120">
            <v>4</v>
          </cell>
          <cell r="F120">
            <v>2.5</v>
          </cell>
        </row>
        <row r="121">
          <cell r="D121">
            <v>405000</v>
          </cell>
          <cell r="E121">
            <v>2</v>
          </cell>
          <cell r="F121">
            <v>3</v>
          </cell>
        </row>
        <row r="122">
          <cell r="D122">
            <v>425900</v>
          </cell>
          <cell r="E122">
            <v>5</v>
          </cell>
          <cell r="F122">
            <v>3</v>
          </cell>
        </row>
        <row r="123">
          <cell r="D123">
            <v>549000</v>
          </cell>
          <cell r="E123">
            <v>4</v>
          </cell>
          <cell r="F123">
            <v>3</v>
          </cell>
        </row>
        <row r="124">
          <cell r="D124">
            <v>574900</v>
          </cell>
          <cell r="E124">
            <v>5</v>
          </cell>
          <cell r="F124">
            <v>4</v>
          </cell>
        </row>
        <row r="125">
          <cell r="D125">
            <v>625000</v>
          </cell>
          <cell r="E125">
            <v>6</v>
          </cell>
          <cell r="F125">
            <v>4</v>
          </cell>
        </row>
        <row r="126">
          <cell r="D126">
            <v>799000</v>
          </cell>
          <cell r="E126">
            <v>6</v>
          </cell>
          <cell r="F126">
            <v>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433.615658796298" createdVersion="6" refreshedVersion="6" minRefreshableVersion="3" recordCount="32">
  <cacheSource type="worksheet">
    <worksheetSource name="Sales"/>
  </cacheSource>
  <cacheFields count="4">
    <cacheField name="Region" numFmtId="0">
      <sharedItems count="4">
        <s v="East"/>
        <s v="West"/>
        <s v="South"/>
        <s v="Midwest"/>
      </sharedItems>
    </cacheField>
    <cacheField name="Quarter" numFmtId="0">
      <sharedItems count="4">
        <s v="1st"/>
        <s v="2nd"/>
        <s v="3rd"/>
        <s v="4th"/>
      </sharedItems>
    </cacheField>
    <cacheField name="Sales Rep" numFmtId="0">
      <sharedItems count="8">
        <s v="Steven Buchanan"/>
        <s v="Michael Suyama"/>
        <s v="Margaret Peacock"/>
        <s v="Janet Leverling"/>
        <s v="Anne Dodsworth"/>
        <s v="Nancy Davolio"/>
        <s v="Laura Callahan"/>
        <s v="Andrew Fuller"/>
      </sharedItems>
    </cacheField>
    <cacheField name="Sales" numFmtId="0">
      <sharedItems containsSemiMixedTypes="0" containsString="0" containsNumber="1" containsInteger="1" minValue="148990" maxValue="210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x v="0"/>
    <x v="0"/>
    <x v="0"/>
    <n v="192345"/>
  </r>
  <r>
    <x v="1"/>
    <x v="0"/>
    <x v="1"/>
    <n v="210880"/>
  </r>
  <r>
    <x v="0"/>
    <x v="0"/>
    <x v="2"/>
    <n v="185223"/>
  </r>
  <r>
    <x v="2"/>
    <x v="0"/>
    <x v="3"/>
    <n v="165778"/>
  </r>
  <r>
    <x v="3"/>
    <x v="0"/>
    <x v="4"/>
    <n v="155557"/>
  </r>
  <r>
    <x v="2"/>
    <x v="0"/>
    <x v="5"/>
    <n v="180567"/>
  </r>
  <r>
    <x v="1"/>
    <x v="0"/>
    <x v="6"/>
    <n v="200767"/>
  </r>
  <r>
    <x v="3"/>
    <x v="0"/>
    <x v="7"/>
    <n v="165663"/>
  </r>
  <r>
    <x v="0"/>
    <x v="1"/>
    <x v="0"/>
    <n v="173493"/>
  </r>
  <r>
    <x v="1"/>
    <x v="1"/>
    <x v="1"/>
    <n v="200203"/>
  </r>
  <r>
    <x v="0"/>
    <x v="1"/>
    <x v="2"/>
    <n v="170213"/>
  </r>
  <r>
    <x v="2"/>
    <x v="1"/>
    <x v="3"/>
    <n v="155339"/>
  </r>
  <r>
    <x v="3"/>
    <x v="1"/>
    <x v="4"/>
    <n v="148990"/>
  </r>
  <r>
    <x v="2"/>
    <x v="1"/>
    <x v="5"/>
    <n v="175660"/>
  </r>
  <r>
    <x v="1"/>
    <x v="1"/>
    <x v="6"/>
    <n v="190290"/>
  </r>
  <r>
    <x v="3"/>
    <x v="1"/>
    <x v="7"/>
    <n v="159002"/>
  </r>
  <r>
    <x v="0"/>
    <x v="2"/>
    <x v="0"/>
    <n v="175776"/>
  </r>
  <r>
    <x v="1"/>
    <x v="2"/>
    <x v="1"/>
    <n v="205534"/>
  </r>
  <r>
    <x v="0"/>
    <x v="2"/>
    <x v="2"/>
    <n v="192345"/>
  </r>
  <r>
    <x v="2"/>
    <x v="2"/>
    <x v="3"/>
    <n v="210880"/>
  </r>
  <r>
    <x v="3"/>
    <x v="2"/>
    <x v="4"/>
    <n v="185223"/>
  </r>
  <r>
    <x v="2"/>
    <x v="2"/>
    <x v="5"/>
    <n v="165778"/>
  </r>
  <r>
    <x v="1"/>
    <x v="2"/>
    <x v="6"/>
    <n v="155557"/>
  </r>
  <r>
    <x v="3"/>
    <x v="2"/>
    <x v="7"/>
    <n v="180567"/>
  </r>
  <r>
    <x v="0"/>
    <x v="3"/>
    <x v="0"/>
    <n v="200767"/>
  </r>
  <r>
    <x v="1"/>
    <x v="3"/>
    <x v="1"/>
    <n v="165663"/>
  </r>
  <r>
    <x v="0"/>
    <x v="3"/>
    <x v="2"/>
    <n v="173493"/>
  </r>
  <r>
    <x v="2"/>
    <x v="3"/>
    <x v="3"/>
    <n v="200203"/>
  </r>
  <r>
    <x v="3"/>
    <x v="3"/>
    <x v="4"/>
    <n v="170213"/>
  </r>
  <r>
    <x v="2"/>
    <x v="3"/>
    <x v="5"/>
    <n v="155339"/>
  </r>
  <r>
    <x v="1"/>
    <x v="3"/>
    <x v="6"/>
    <n v="148990"/>
  </r>
  <r>
    <x v="3"/>
    <x v="3"/>
    <x v="7"/>
    <n v="2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/>
  <pivotFields count="4"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Average of Sales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 rowPageCount="1" colPageCount="1"/>
  <pivotFields count="4">
    <pivotField showAll="0"/>
    <pivotField axis="axisPage" showAll="0">
      <items count="5">
        <item x="0"/>
        <item x="1"/>
        <item x="2"/>
        <item x="3"/>
        <item t="default"/>
      </items>
    </pivotField>
    <pivotField axis="axisRow" showAll="0" sortType="descending">
      <items count="9">
        <item x="0"/>
        <item x="5"/>
        <item x="1"/>
        <item x="2"/>
        <item x="6"/>
        <item x="3"/>
        <item x="4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2"/>
  </rowFields>
  <rowItems count="9">
    <i>
      <x/>
    </i>
    <i>
      <x v="5"/>
    </i>
    <i>
      <x v="7"/>
    </i>
    <i>
      <x v="3"/>
    </i>
    <i>
      <x v="6"/>
    </i>
    <i>
      <x v="2"/>
    </i>
    <i>
      <x v="1"/>
    </i>
    <i>
      <x v="4"/>
    </i>
    <i t="grand">
      <x/>
    </i>
  </rowItems>
  <colItems count="1">
    <i/>
  </colItems>
  <pageFields count="1">
    <pageField fld="1" item="3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4">
    <pivotField showAll="0"/>
    <pivotField showAll="0"/>
    <pivotField axis="axisRow" showAll="0" measureFilter="1">
      <items count="9">
        <item x="7"/>
        <item x="4"/>
        <item x="3"/>
        <item x="6"/>
        <item x="2"/>
        <item x="1"/>
        <item x="5"/>
        <item x="0"/>
        <item t="default"/>
      </items>
    </pivotField>
    <pivotField dataField="1" showAll="0"/>
  </pivotFields>
  <rowFields count="1">
    <field x="2"/>
  </rowFields>
  <rowItems count="4">
    <i>
      <x v="2"/>
    </i>
    <i>
      <x v="5"/>
    </i>
    <i>
      <x v="7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" displayName="Sales" ref="A1:D33" totalsRowShown="0" headerRowDxfId="5" dataDxfId="4">
  <tableColumns count="4">
    <tableColumn id="1" name="Region" dataDxfId="3"/>
    <tableColumn id="2" name="Quarter" dataDxfId="2"/>
    <tableColumn id="3" name="Sales Rep" dataDxfId="1"/>
    <tableColumn id="4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F1" sqref="F1"/>
    </sheetView>
  </sheetViews>
  <sheetFormatPr defaultRowHeight="15" outlineLevelRow="2" x14ac:dyDescent="0.25"/>
  <cols>
    <col min="1" max="1" width="10.140625" bestFit="1" customWidth="1"/>
    <col min="16" max="16" width="12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119</v>
      </c>
    </row>
    <row r="2" spans="1:16" ht="15.75" outlineLevel="2" x14ac:dyDescent="0.25">
      <c r="A2" s="2">
        <v>41183</v>
      </c>
      <c r="B2" s="3" t="s">
        <v>4</v>
      </c>
      <c r="C2">
        <v>10</v>
      </c>
      <c r="D2">
        <v>100</v>
      </c>
      <c r="E2">
        <f>D2/C2</f>
        <v>10</v>
      </c>
      <c r="F2">
        <f>IF(B2="a",D2*0.11,IF(B2="b",D2*0.21,D2*0.31))</f>
        <v>11</v>
      </c>
      <c r="G2" s="4" t="s">
        <v>68</v>
      </c>
      <c r="H2" s="4"/>
      <c r="I2" s="4"/>
      <c r="J2" s="4"/>
      <c r="K2" s="4"/>
      <c r="L2" s="4"/>
      <c r="M2" s="4"/>
      <c r="N2" s="4"/>
      <c r="O2" s="4"/>
      <c r="P2" s="4"/>
    </row>
    <row r="3" spans="1:16" ht="15.75" outlineLevel="2" x14ac:dyDescent="0.25">
      <c r="A3" s="2">
        <v>41186</v>
      </c>
      <c r="B3" s="3" t="s">
        <v>4</v>
      </c>
      <c r="C3">
        <v>4</v>
      </c>
      <c r="D3">
        <v>90</v>
      </c>
      <c r="E3">
        <f>D3/C3</f>
        <v>22.5</v>
      </c>
      <c r="F3">
        <f>IF(B3="a",D3*0.11,IF(B3="b",D3*0.21,D3*0.31))</f>
        <v>9.9</v>
      </c>
      <c r="H3" s="4"/>
      <c r="I3" s="4"/>
      <c r="J3" s="4"/>
      <c r="K3" s="4"/>
      <c r="L3" s="4"/>
      <c r="M3" s="4"/>
      <c r="N3" s="4"/>
      <c r="O3" s="4"/>
      <c r="P3" s="4"/>
    </row>
    <row r="4" spans="1:16" ht="15.75" outlineLevel="2" x14ac:dyDescent="0.25">
      <c r="A4" s="2">
        <v>41189</v>
      </c>
      <c r="B4" s="3" t="s">
        <v>4</v>
      </c>
      <c r="C4">
        <v>14</v>
      </c>
      <c r="D4">
        <v>140</v>
      </c>
      <c r="E4">
        <f>D4/C4</f>
        <v>10</v>
      </c>
      <c r="F4">
        <f>IF(B4="a",D4*0.11,IF(B4="b",D4*0.21,D4*0.31))</f>
        <v>15.4</v>
      </c>
      <c r="H4" s="4"/>
      <c r="I4" s="4"/>
      <c r="J4" s="4"/>
      <c r="K4" s="4"/>
      <c r="L4" s="4"/>
      <c r="M4" s="4"/>
      <c r="N4" s="4"/>
      <c r="O4" s="4"/>
      <c r="P4" s="4"/>
    </row>
    <row r="5" spans="1:16" ht="15.75" outlineLevel="2" x14ac:dyDescent="0.25">
      <c r="A5" s="2">
        <v>41194</v>
      </c>
      <c r="B5" s="3" t="s">
        <v>4</v>
      </c>
      <c r="C5">
        <v>23</v>
      </c>
      <c r="D5">
        <v>230</v>
      </c>
      <c r="E5">
        <f>D5/C5</f>
        <v>10</v>
      </c>
      <c r="F5">
        <f>IF(B5="a",D5*0.11,IF(B5="b",D5*0.21,D5*0.31))</f>
        <v>25.3</v>
      </c>
    </row>
    <row r="6" spans="1:16" ht="15.75" outlineLevel="2" x14ac:dyDescent="0.25">
      <c r="A6" s="2">
        <v>41197</v>
      </c>
      <c r="B6" s="3" t="s">
        <v>4</v>
      </c>
      <c r="C6">
        <v>38</v>
      </c>
      <c r="D6">
        <v>380</v>
      </c>
      <c r="E6">
        <f>D6/C6</f>
        <v>10</v>
      </c>
      <c r="F6">
        <f>IF(B6="a",D6*0.11,IF(B6="b",D6*0.21,D6*0.31))</f>
        <v>41.8</v>
      </c>
    </row>
    <row r="7" spans="1:16" ht="15.75" outlineLevel="2" x14ac:dyDescent="0.25">
      <c r="A7" s="2">
        <v>41198</v>
      </c>
      <c r="B7" s="3" t="s">
        <v>4</v>
      </c>
      <c r="C7">
        <v>44</v>
      </c>
      <c r="D7">
        <v>440</v>
      </c>
      <c r="E7">
        <f>D7/C7</f>
        <v>10</v>
      </c>
      <c r="F7">
        <f>IF(B7="a",D7*0.11,IF(B7="b",D7*0.21,D7*0.31))</f>
        <v>48.4</v>
      </c>
    </row>
    <row r="8" spans="1:16" ht="15.75" outlineLevel="2" x14ac:dyDescent="0.25">
      <c r="A8" s="2">
        <v>41202</v>
      </c>
      <c r="B8" s="3" t="s">
        <v>4</v>
      </c>
      <c r="C8">
        <v>20</v>
      </c>
      <c r="D8">
        <v>20</v>
      </c>
      <c r="E8">
        <f>D8/C8</f>
        <v>1</v>
      </c>
      <c r="F8">
        <f>IF(B8="a",D8*0.11,IF(B8="b",D8*0.21,D8*0.31))</f>
        <v>2.2000000000000002</v>
      </c>
    </row>
    <row r="9" spans="1:16" ht="15.75" outlineLevel="1" x14ac:dyDescent="0.25">
      <c r="A9" s="2"/>
      <c r="B9" s="57" t="s">
        <v>120</v>
      </c>
      <c r="F9">
        <f>SUBTOTAL(9,F2:F8)</f>
        <v>153.99999999999997</v>
      </c>
    </row>
    <row r="10" spans="1:16" ht="15.75" outlineLevel="2" x14ac:dyDescent="0.25">
      <c r="A10" s="2">
        <v>41184</v>
      </c>
      <c r="B10" s="3" t="s">
        <v>5</v>
      </c>
      <c r="C10">
        <v>20</v>
      </c>
      <c r="D10">
        <v>200</v>
      </c>
      <c r="E10">
        <f>D10/C10</f>
        <v>10</v>
      </c>
      <c r="F10">
        <f>IF(B10="a",D10*0.11,IF(B10="b",D10*0.21,D10*0.31))</f>
        <v>42</v>
      </c>
      <c r="G10" s="4" t="s">
        <v>67</v>
      </c>
    </row>
    <row r="11" spans="1:16" ht="15.75" outlineLevel="2" x14ac:dyDescent="0.25">
      <c r="A11" s="2">
        <v>41187</v>
      </c>
      <c r="B11" s="3" t="s">
        <v>5</v>
      </c>
      <c r="C11">
        <v>20</v>
      </c>
      <c r="D11">
        <v>200</v>
      </c>
      <c r="E11">
        <f>D11/C11</f>
        <v>10</v>
      </c>
      <c r="F11">
        <f>IF(B11="a",D11*0.11,IF(B11="b",D11*0.21,D11*0.31))</f>
        <v>42</v>
      </c>
    </row>
    <row r="12" spans="1:16" ht="15.75" outlineLevel="2" x14ac:dyDescent="0.25">
      <c r="A12" s="2">
        <v>41190</v>
      </c>
      <c r="B12" s="3" t="s">
        <v>5</v>
      </c>
      <c r="C12">
        <v>25</v>
      </c>
      <c r="D12">
        <v>250</v>
      </c>
      <c r="E12">
        <f>D12/C12</f>
        <v>10</v>
      </c>
      <c r="F12">
        <f>IF(B12="a",D12*0.11,IF(B12="b",D12*0.21,D12*0.31))</f>
        <v>52.5</v>
      </c>
    </row>
    <row r="13" spans="1:16" ht="15.75" outlineLevel="2" x14ac:dyDescent="0.25">
      <c r="A13" s="2">
        <v>41192</v>
      </c>
      <c r="B13" s="3" t="s">
        <v>5</v>
      </c>
      <c r="C13">
        <v>33</v>
      </c>
      <c r="D13">
        <v>330</v>
      </c>
      <c r="E13">
        <f>D13/C13</f>
        <v>10</v>
      </c>
      <c r="F13">
        <f>IF(B13="a",D13*0.11,IF(B13="b",D13*0.21,D13*0.31))</f>
        <v>69.3</v>
      </c>
      <c r="K13" s="5"/>
    </row>
    <row r="14" spans="1:16" ht="15.75" outlineLevel="2" x14ac:dyDescent="0.25">
      <c r="A14" s="2">
        <v>41195</v>
      </c>
      <c r="B14" s="3" t="s">
        <v>5</v>
      </c>
      <c r="C14">
        <v>25</v>
      </c>
      <c r="D14">
        <v>250</v>
      </c>
      <c r="E14">
        <f>D14/C14</f>
        <v>10</v>
      </c>
      <c r="F14">
        <f>IF(B14="a",D14*0.11,IF(B14="b",D14*0.21,D14*0.31))</f>
        <v>52.5</v>
      </c>
    </row>
    <row r="15" spans="1:16" ht="15.75" outlineLevel="2" x14ac:dyDescent="0.25">
      <c r="A15" s="2">
        <v>41199</v>
      </c>
      <c r="B15" s="3" t="s">
        <v>5</v>
      </c>
      <c r="C15">
        <v>32</v>
      </c>
      <c r="D15">
        <v>320</v>
      </c>
      <c r="E15">
        <f>D15/C15</f>
        <v>10</v>
      </c>
      <c r="F15">
        <f>IF(B15="a",D15*0.11,IF(B15="b",D15*0.21,D15*0.31))</f>
        <v>67.2</v>
      </c>
    </row>
    <row r="16" spans="1:16" ht="15.75" outlineLevel="2" x14ac:dyDescent="0.25">
      <c r="A16" s="2">
        <v>41200</v>
      </c>
      <c r="B16" s="3" t="s">
        <v>5</v>
      </c>
      <c r="C16">
        <v>33</v>
      </c>
      <c r="D16">
        <v>330</v>
      </c>
      <c r="E16">
        <f>D16/C16</f>
        <v>10</v>
      </c>
      <c r="F16">
        <f>IF(B16="a",D16*0.11,IF(B16="b",D16*0.21,D16*0.31))</f>
        <v>69.3</v>
      </c>
    </row>
    <row r="17" spans="1:7" ht="15.75" outlineLevel="1" x14ac:dyDescent="0.25">
      <c r="A17" s="2"/>
      <c r="B17" s="57" t="s">
        <v>121</v>
      </c>
      <c r="F17">
        <f>SUBTOTAL(9,F10:F16)</f>
        <v>394.8</v>
      </c>
    </row>
    <row r="18" spans="1:7" ht="15.75" outlineLevel="2" x14ac:dyDescent="0.25">
      <c r="A18" s="2">
        <v>41185</v>
      </c>
      <c r="B18" s="3" t="s">
        <v>6</v>
      </c>
      <c r="C18">
        <v>30</v>
      </c>
      <c r="D18">
        <v>300</v>
      </c>
      <c r="E18">
        <f>D18/C18</f>
        <v>10</v>
      </c>
      <c r="F18">
        <f>IF(B18="a",D18*0.11,IF(B18="b",D18*0.21,D18*0.31))</f>
        <v>93</v>
      </c>
      <c r="G18" s="4" t="s">
        <v>7</v>
      </c>
    </row>
    <row r="19" spans="1:7" ht="15.75" outlineLevel="2" x14ac:dyDescent="0.25">
      <c r="A19" s="2">
        <v>41188</v>
      </c>
      <c r="B19" s="3" t="s">
        <v>6</v>
      </c>
      <c r="C19">
        <v>30</v>
      </c>
      <c r="D19">
        <v>300</v>
      </c>
      <c r="E19">
        <f>D19/C19</f>
        <v>10</v>
      </c>
      <c r="F19">
        <f>IF(B19="a",D19*0.11,IF(B19="b",D19*0.21,D19*0.31))</f>
        <v>93</v>
      </c>
    </row>
    <row r="20" spans="1:7" ht="15.75" outlineLevel="2" x14ac:dyDescent="0.25">
      <c r="A20" s="2">
        <v>41191</v>
      </c>
      <c r="B20" s="3" t="s">
        <v>6</v>
      </c>
      <c r="C20">
        <v>38</v>
      </c>
      <c r="D20">
        <v>380</v>
      </c>
      <c r="E20">
        <f>D20/C20</f>
        <v>10</v>
      </c>
      <c r="F20">
        <f>IF(B20="a",D20*0.11,IF(B20="b",D20*0.21,D20*0.31))</f>
        <v>117.8</v>
      </c>
    </row>
    <row r="21" spans="1:7" ht="15.75" outlineLevel="2" x14ac:dyDescent="0.25">
      <c r="A21" s="2">
        <v>41193</v>
      </c>
      <c r="B21" s="3" t="s">
        <v>6</v>
      </c>
      <c r="C21">
        <v>21</v>
      </c>
      <c r="D21">
        <v>210</v>
      </c>
      <c r="E21">
        <f>D21/C21</f>
        <v>10</v>
      </c>
      <c r="F21">
        <f>IF(B21="a",D21*0.11,IF(B21="b",D21*0.21,D21*0.31))</f>
        <v>65.099999999999994</v>
      </c>
    </row>
    <row r="22" spans="1:7" ht="15.75" outlineLevel="2" x14ac:dyDescent="0.25">
      <c r="A22" s="2">
        <v>41196</v>
      </c>
      <c r="B22" s="3" t="s">
        <v>6</v>
      </c>
      <c r="C22">
        <v>28</v>
      </c>
      <c r="D22">
        <v>280</v>
      </c>
      <c r="E22">
        <f>D22/C22</f>
        <v>10</v>
      </c>
      <c r="F22">
        <f>IF(B22="a",D22*0.11,IF(B22="b",D22*0.21,D22*0.31))</f>
        <v>86.8</v>
      </c>
    </row>
    <row r="23" spans="1:7" ht="15.75" outlineLevel="2" x14ac:dyDescent="0.25">
      <c r="A23" s="2">
        <v>41201</v>
      </c>
      <c r="B23" s="3" t="s">
        <v>6</v>
      </c>
      <c r="C23">
        <v>12</v>
      </c>
      <c r="D23">
        <v>120</v>
      </c>
      <c r="E23">
        <f>D23/C23</f>
        <v>10</v>
      </c>
      <c r="F23">
        <f>IF(B23="a",D23*0.11,IF(B23="b",D23*0.21,D23*0.31))</f>
        <v>37.200000000000003</v>
      </c>
    </row>
    <row r="24" spans="1:7" ht="15.75" outlineLevel="1" x14ac:dyDescent="0.25">
      <c r="A24" s="2"/>
      <c r="B24" s="57" t="s">
        <v>122</v>
      </c>
      <c r="F24">
        <f>SUBTOTAL(9,F18:F23)</f>
        <v>492.9</v>
      </c>
    </row>
    <row r="25" spans="1:7" ht="15.75" x14ac:dyDescent="0.25">
      <c r="A25" s="2"/>
      <c r="B25" s="57" t="s">
        <v>123</v>
      </c>
      <c r="F25">
        <f>SUBTOTAL(9,F2:F23)</f>
        <v>1041.6999999999998</v>
      </c>
    </row>
  </sheetData>
  <sortState ref="A2:G21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" workbookViewId="0">
      <selection activeCell="F6" sqref="F6:H6"/>
    </sheetView>
  </sheetViews>
  <sheetFormatPr defaultRowHeight="15" x14ac:dyDescent="0.25"/>
  <cols>
    <col min="3" max="3" width="18.7109375" bestFit="1" customWidth="1"/>
    <col min="8" max="8" width="42.42578125" customWidth="1"/>
  </cols>
  <sheetData>
    <row r="1" spans="1:8" ht="15.75" x14ac:dyDescent="0.25">
      <c r="A1" s="6" t="s">
        <v>8</v>
      </c>
      <c r="B1" s="6" t="s">
        <v>9</v>
      </c>
      <c r="C1" s="6" t="s">
        <v>10</v>
      </c>
      <c r="D1" s="6" t="s">
        <v>11</v>
      </c>
      <c r="E1" s="6"/>
      <c r="F1" s="6"/>
      <c r="G1" s="6"/>
      <c r="H1" s="6"/>
    </row>
    <row r="2" spans="1:8" ht="15.75" x14ac:dyDescent="0.25">
      <c r="A2" s="6" t="s">
        <v>12</v>
      </c>
      <c r="B2" s="6" t="s">
        <v>13</v>
      </c>
      <c r="C2" s="6" t="s">
        <v>14</v>
      </c>
      <c r="D2" s="6">
        <v>192345</v>
      </c>
      <c r="E2" s="6"/>
      <c r="F2" s="6"/>
      <c r="G2" s="6"/>
      <c r="H2" s="6"/>
    </row>
    <row r="3" spans="1:8" ht="15.75" x14ac:dyDescent="0.25">
      <c r="A3" s="6" t="s">
        <v>15</v>
      </c>
      <c r="B3" s="6" t="s">
        <v>13</v>
      </c>
      <c r="C3" s="6" t="s">
        <v>16</v>
      </c>
      <c r="D3" s="6">
        <v>210880</v>
      </c>
      <c r="E3" s="6"/>
      <c r="F3" s="54"/>
      <c r="G3" s="54"/>
      <c r="H3" s="54"/>
    </row>
    <row r="4" spans="1:8" ht="15.75" x14ac:dyDescent="0.25">
      <c r="A4" s="6" t="s">
        <v>12</v>
      </c>
      <c r="B4" s="6" t="s">
        <v>13</v>
      </c>
      <c r="C4" s="6" t="s">
        <v>17</v>
      </c>
      <c r="D4" s="6">
        <v>185223</v>
      </c>
      <c r="E4" s="6"/>
      <c r="F4" s="54" t="s">
        <v>18</v>
      </c>
      <c r="G4" s="54"/>
      <c r="H4" s="54"/>
    </row>
    <row r="5" spans="1:8" ht="15.75" x14ac:dyDescent="0.25">
      <c r="A5" s="6" t="s">
        <v>19</v>
      </c>
      <c r="B5" s="6" t="s">
        <v>13</v>
      </c>
      <c r="C5" s="6" t="s">
        <v>20</v>
      </c>
      <c r="D5" s="6">
        <v>165778</v>
      </c>
      <c r="E5" s="6"/>
      <c r="F5" s="54" t="s">
        <v>21</v>
      </c>
      <c r="G5" s="54"/>
      <c r="H5" s="54"/>
    </row>
    <row r="6" spans="1:8" ht="15.6" customHeight="1" x14ac:dyDescent="0.25">
      <c r="A6" s="6" t="s">
        <v>22</v>
      </c>
      <c r="B6" s="6" t="s">
        <v>13</v>
      </c>
      <c r="C6" s="6" t="s">
        <v>23</v>
      </c>
      <c r="D6" s="6">
        <v>155557</v>
      </c>
      <c r="E6" s="6"/>
      <c r="F6" s="55" t="s">
        <v>24</v>
      </c>
      <c r="G6" s="55"/>
      <c r="H6" s="55"/>
    </row>
    <row r="7" spans="1:8" ht="15.75" x14ac:dyDescent="0.25">
      <c r="A7" s="6" t="s">
        <v>19</v>
      </c>
      <c r="B7" s="6" t="s">
        <v>13</v>
      </c>
      <c r="C7" s="6" t="s">
        <v>25</v>
      </c>
      <c r="D7" s="6">
        <v>180567</v>
      </c>
      <c r="E7" s="6"/>
      <c r="F7" s="6"/>
      <c r="G7" s="6"/>
      <c r="H7" s="6"/>
    </row>
    <row r="8" spans="1:8" ht="15.75" x14ac:dyDescent="0.25">
      <c r="A8" s="6" t="s">
        <v>15</v>
      </c>
      <c r="B8" s="6" t="s">
        <v>13</v>
      </c>
      <c r="C8" s="6" t="s">
        <v>26</v>
      </c>
      <c r="D8" s="6">
        <v>200767</v>
      </c>
      <c r="E8" s="6"/>
      <c r="F8" s="6"/>
      <c r="G8" s="6"/>
      <c r="H8" s="6"/>
    </row>
    <row r="9" spans="1:8" ht="15.75" x14ac:dyDescent="0.25">
      <c r="A9" s="6" t="s">
        <v>22</v>
      </c>
      <c r="B9" s="6" t="s">
        <v>13</v>
      </c>
      <c r="C9" s="6" t="s">
        <v>27</v>
      </c>
      <c r="D9" s="6">
        <v>165663</v>
      </c>
      <c r="E9" s="6"/>
      <c r="F9" s="6"/>
      <c r="G9" s="6"/>
      <c r="H9" s="6"/>
    </row>
    <row r="10" spans="1:8" ht="15.75" x14ac:dyDescent="0.25">
      <c r="A10" s="6" t="s">
        <v>12</v>
      </c>
      <c r="B10" s="6" t="s">
        <v>28</v>
      </c>
      <c r="C10" s="6" t="s">
        <v>14</v>
      </c>
      <c r="D10" s="6">
        <v>173493</v>
      </c>
      <c r="E10" s="6"/>
      <c r="F10" s="6"/>
      <c r="G10" s="6"/>
      <c r="H10" s="6"/>
    </row>
    <row r="11" spans="1:8" ht="15.75" x14ac:dyDescent="0.25">
      <c r="A11" s="6" t="s">
        <v>15</v>
      </c>
      <c r="B11" s="6" t="s">
        <v>28</v>
      </c>
      <c r="C11" s="6" t="s">
        <v>16</v>
      </c>
      <c r="D11" s="6">
        <v>200203</v>
      </c>
      <c r="E11" s="6"/>
      <c r="F11" s="6"/>
      <c r="G11" s="6"/>
      <c r="H11" s="6"/>
    </row>
    <row r="12" spans="1:8" ht="15.75" x14ac:dyDescent="0.25">
      <c r="A12" s="6" t="s">
        <v>12</v>
      </c>
      <c r="B12" s="6" t="s">
        <v>28</v>
      </c>
      <c r="C12" s="6" t="s">
        <v>17</v>
      </c>
      <c r="D12" s="6">
        <v>170213</v>
      </c>
      <c r="E12" s="6"/>
      <c r="F12" s="6"/>
      <c r="G12" s="6"/>
      <c r="H12" s="6"/>
    </row>
    <row r="13" spans="1:8" ht="15.75" x14ac:dyDescent="0.25">
      <c r="A13" s="6" t="s">
        <v>19</v>
      </c>
      <c r="B13" s="6" t="s">
        <v>28</v>
      </c>
      <c r="C13" s="6" t="s">
        <v>20</v>
      </c>
      <c r="D13" s="6">
        <v>155339</v>
      </c>
      <c r="E13" s="6"/>
      <c r="F13" s="6"/>
      <c r="G13" s="6"/>
      <c r="H13" s="6"/>
    </row>
    <row r="14" spans="1:8" ht="15.75" x14ac:dyDescent="0.25">
      <c r="A14" s="6" t="s">
        <v>22</v>
      </c>
      <c r="B14" s="6" t="s">
        <v>28</v>
      </c>
      <c r="C14" s="6" t="s">
        <v>23</v>
      </c>
      <c r="D14" s="6">
        <v>148990</v>
      </c>
      <c r="E14" s="6"/>
      <c r="F14" s="6"/>
      <c r="G14" s="6"/>
      <c r="H14" s="6"/>
    </row>
    <row r="15" spans="1:8" ht="15.75" x14ac:dyDescent="0.25">
      <c r="A15" s="6" t="s">
        <v>19</v>
      </c>
      <c r="B15" s="6" t="s">
        <v>28</v>
      </c>
      <c r="C15" s="6" t="s">
        <v>25</v>
      </c>
      <c r="D15" s="6">
        <v>175660</v>
      </c>
      <c r="E15" s="6"/>
      <c r="F15" s="6"/>
      <c r="G15" s="6"/>
      <c r="H15" s="6"/>
    </row>
    <row r="16" spans="1:8" ht="15.75" x14ac:dyDescent="0.25">
      <c r="A16" s="6" t="s">
        <v>15</v>
      </c>
      <c r="B16" s="6" t="s">
        <v>28</v>
      </c>
      <c r="C16" s="6" t="s">
        <v>26</v>
      </c>
      <c r="D16" s="6">
        <v>190290</v>
      </c>
      <c r="E16" s="6"/>
      <c r="F16" s="6"/>
      <c r="G16" s="6"/>
      <c r="H16" s="6"/>
    </row>
    <row r="17" spans="1:8" ht="15.75" x14ac:dyDescent="0.25">
      <c r="A17" s="6" t="s">
        <v>22</v>
      </c>
      <c r="B17" s="6" t="s">
        <v>28</v>
      </c>
      <c r="C17" s="6" t="s">
        <v>27</v>
      </c>
      <c r="D17" s="6">
        <v>159002</v>
      </c>
      <c r="E17" s="6"/>
      <c r="F17" s="6"/>
      <c r="G17" s="6"/>
      <c r="H17" s="6"/>
    </row>
    <row r="18" spans="1:8" ht="15.75" x14ac:dyDescent="0.25">
      <c r="A18" s="6" t="s">
        <v>12</v>
      </c>
      <c r="B18" s="6" t="s">
        <v>29</v>
      </c>
      <c r="C18" s="6" t="s">
        <v>14</v>
      </c>
      <c r="D18" s="6">
        <v>175776</v>
      </c>
      <c r="E18" s="6"/>
      <c r="F18" s="6"/>
      <c r="G18" s="6"/>
      <c r="H18" s="6"/>
    </row>
    <row r="19" spans="1:8" ht="15.75" x14ac:dyDescent="0.25">
      <c r="A19" s="6" t="s">
        <v>15</v>
      </c>
      <c r="B19" s="6" t="s">
        <v>29</v>
      </c>
      <c r="C19" s="6" t="s">
        <v>16</v>
      </c>
      <c r="D19" s="6">
        <v>205534</v>
      </c>
      <c r="E19" s="6"/>
      <c r="F19" s="6"/>
      <c r="G19" s="6"/>
      <c r="H19" s="6"/>
    </row>
    <row r="20" spans="1:8" ht="15.75" x14ac:dyDescent="0.25">
      <c r="A20" s="6" t="s">
        <v>12</v>
      </c>
      <c r="B20" s="6" t="s">
        <v>29</v>
      </c>
      <c r="C20" s="6" t="s">
        <v>17</v>
      </c>
      <c r="D20" s="6">
        <v>192345</v>
      </c>
      <c r="E20" s="6"/>
      <c r="F20" s="6"/>
      <c r="G20" s="6"/>
      <c r="H20" s="6"/>
    </row>
    <row r="21" spans="1:8" ht="15.75" x14ac:dyDescent="0.25">
      <c r="A21" s="6" t="s">
        <v>19</v>
      </c>
      <c r="B21" s="6" t="s">
        <v>29</v>
      </c>
      <c r="C21" s="6" t="s">
        <v>20</v>
      </c>
      <c r="D21" s="6">
        <v>210880</v>
      </c>
      <c r="E21" s="6"/>
      <c r="F21" s="6"/>
      <c r="G21" s="6"/>
      <c r="H21" s="6"/>
    </row>
    <row r="22" spans="1:8" ht="15.75" x14ac:dyDescent="0.25">
      <c r="A22" s="6" t="s">
        <v>22</v>
      </c>
      <c r="B22" s="6" t="s">
        <v>29</v>
      </c>
      <c r="C22" s="6" t="s">
        <v>23</v>
      </c>
      <c r="D22" s="6">
        <v>185223</v>
      </c>
      <c r="E22" s="6"/>
      <c r="F22" s="6"/>
      <c r="G22" s="6"/>
      <c r="H22" s="6"/>
    </row>
    <row r="23" spans="1:8" ht="15.75" x14ac:dyDescent="0.25">
      <c r="A23" s="6" t="s">
        <v>19</v>
      </c>
      <c r="B23" s="6" t="s">
        <v>29</v>
      </c>
      <c r="C23" s="6" t="s">
        <v>25</v>
      </c>
      <c r="D23" s="6">
        <v>165778</v>
      </c>
      <c r="E23" s="6"/>
      <c r="F23" s="6"/>
      <c r="G23" s="6"/>
      <c r="H23" s="6"/>
    </row>
    <row r="24" spans="1:8" ht="15.75" x14ac:dyDescent="0.25">
      <c r="A24" s="6" t="s">
        <v>15</v>
      </c>
      <c r="B24" s="6" t="s">
        <v>29</v>
      </c>
      <c r="C24" s="6" t="s">
        <v>26</v>
      </c>
      <c r="D24" s="6">
        <v>155557</v>
      </c>
      <c r="E24" s="6"/>
      <c r="F24" s="6"/>
      <c r="G24" s="6"/>
      <c r="H24" s="6"/>
    </row>
    <row r="25" spans="1:8" ht="15.75" x14ac:dyDescent="0.25">
      <c r="A25" s="6" t="s">
        <v>22</v>
      </c>
      <c r="B25" s="6" t="s">
        <v>29</v>
      </c>
      <c r="C25" s="6" t="s">
        <v>27</v>
      </c>
      <c r="D25" s="6">
        <v>180567</v>
      </c>
      <c r="E25" s="6"/>
      <c r="F25" s="6"/>
      <c r="G25" s="6"/>
      <c r="H25" s="6"/>
    </row>
    <row r="26" spans="1:8" ht="15.75" x14ac:dyDescent="0.25">
      <c r="A26" s="6" t="s">
        <v>12</v>
      </c>
      <c r="B26" s="6" t="s">
        <v>30</v>
      </c>
      <c r="C26" s="6" t="s">
        <v>14</v>
      </c>
      <c r="D26" s="6">
        <v>200767</v>
      </c>
      <c r="E26" s="6"/>
      <c r="F26" s="6"/>
      <c r="G26" s="6"/>
      <c r="H26" s="6"/>
    </row>
    <row r="27" spans="1:8" ht="15.75" x14ac:dyDescent="0.25">
      <c r="A27" s="6" t="s">
        <v>15</v>
      </c>
      <c r="B27" s="6" t="s">
        <v>30</v>
      </c>
      <c r="C27" s="6" t="s">
        <v>16</v>
      </c>
      <c r="D27" s="6">
        <v>165663</v>
      </c>
      <c r="E27" s="6"/>
      <c r="F27" s="6"/>
      <c r="G27" s="6"/>
      <c r="H27" s="6"/>
    </row>
    <row r="28" spans="1:8" ht="15.75" x14ac:dyDescent="0.25">
      <c r="A28" s="6" t="s">
        <v>12</v>
      </c>
      <c r="B28" s="6" t="s">
        <v>30</v>
      </c>
      <c r="C28" s="6" t="s">
        <v>17</v>
      </c>
      <c r="D28" s="6">
        <v>173493</v>
      </c>
      <c r="E28" s="6"/>
      <c r="F28" s="6"/>
      <c r="G28" s="6"/>
      <c r="H28" s="6"/>
    </row>
    <row r="29" spans="1:8" ht="15.75" x14ac:dyDescent="0.25">
      <c r="A29" s="6" t="s">
        <v>19</v>
      </c>
      <c r="B29" s="6" t="s">
        <v>30</v>
      </c>
      <c r="C29" s="6" t="s">
        <v>20</v>
      </c>
      <c r="D29" s="6">
        <v>200203</v>
      </c>
      <c r="E29" s="6"/>
      <c r="F29" s="6"/>
      <c r="G29" s="6"/>
      <c r="H29" s="6"/>
    </row>
    <row r="30" spans="1:8" ht="15.75" x14ac:dyDescent="0.25">
      <c r="A30" s="6" t="s">
        <v>22</v>
      </c>
      <c r="B30" s="6" t="s">
        <v>30</v>
      </c>
      <c r="C30" s="6" t="s">
        <v>23</v>
      </c>
      <c r="D30" s="6">
        <v>170213</v>
      </c>
      <c r="E30" s="6"/>
      <c r="F30" s="6"/>
      <c r="G30" s="6"/>
      <c r="H30" s="6"/>
    </row>
    <row r="31" spans="1:8" ht="15.75" x14ac:dyDescent="0.25">
      <c r="A31" s="6" t="s">
        <v>19</v>
      </c>
      <c r="B31" s="6" t="s">
        <v>30</v>
      </c>
      <c r="C31" s="6" t="s">
        <v>25</v>
      </c>
      <c r="D31" s="6">
        <v>155339</v>
      </c>
      <c r="E31" s="6"/>
      <c r="F31" s="6"/>
      <c r="G31" s="6"/>
      <c r="H31" s="6"/>
    </row>
    <row r="32" spans="1:8" ht="15.75" x14ac:dyDescent="0.25">
      <c r="A32" s="6" t="s">
        <v>15</v>
      </c>
      <c r="B32" s="6" t="s">
        <v>30</v>
      </c>
      <c r="C32" s="6" t="s">
        <v>26</v>
      </c>
      <c r="D32" s="6">
        <v>148990</v>
      </c>
      <c r="E32" s="6"/>
      <c r="F32" s="6"/>
      <c r="G32" s="6"/>
      <c r="H32" s="6"/>
    </row>
    <row r="33" spans="1:8" ht="15.75" x14ac:dyDescent="0.25">
      <c r="A33" s="6" t="s">
        <v>22</v>
      </c>
      <c r="B33" s="6" t="s">
        <v>30</v>
      </c>
      <c r="C33" s="6" t="s">
        <v>27</v>
      </c>
      <c r="D33" s="6">
        <v>200000</v>
      </c>
      <c r="E33" s="6"/>
      <c r="F33" s="6"/>
      <c r="G33" s="6"/>
      <c r="H33" s="6"/>
    </row>
  </sheetData>
  <mergeCells count="4">
    <mergeCell ref="F3:H3"/>
    <mergeCell ref="F4:H4"/>
    <mergeCell ref="F5:H5"/>
    <mergeCell ref="F6:H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2" max="2" width="15.7109375" bestFit="1" customWidth="1"/>
    <col min="7" max="7" width="38.28515625" customWidth="1"/>
  </cols>
  <sheetData>
    <row r="3" spans="1:7" x14ac:dyDescent="0.25">
      <c r="A3" s="59" t="s">
        <v>126</v>
      </c>
      <c r="B3" t="s">
        <v>125</v>
      </c>
    </row>
    <row r="4" spans="1:7" ht="15.75" x14ac:dyDescent="0.25">
      <c r="A4" s="60" t="s">
        <v>12</v>
      </c>
      <c r="B4" s="58">
        <v>182956.875</v>
      </c>
      <c r="E4" s="54" t="s">
        <v>18</v>
      </c>
      <c r="F4" s="54"/>
      <c r="G4" s="54"/>
    </row>
    <row r="5" spans="1:7" x14ac:dyDescent="0.25">
      <c r="A5" s="61" t="s">
        <v>13</v>
      </c>
      <c r="B5" s="58">
        <v>188784</v>
      </c>
    </row>
    <row r="6" spans="1:7" x14ac:dyDescent="0.25">
      <c r="A6" s="61" t="s">
        <v>28</v>
      </c>
      <c r="B6" s="58">
        <v>171853</v>
      </c>
    </row>
    <row r="7" spans="1:7" x14ac:dyDescent="0.25">
      <c r="A7" s="61" t="s">
        <v>29</v>
      </c>
      <c r="B7" s="58">
        <v>184060.5</v>
      </c>
    </row>
    <row r="8" spans="1:7" x14ac:dyDescent="0.25">
      <c r="A8" s="61" t="s">
        <v>30</v>
      </c>
      <c r="B8" s="58">
        <v>187130</v>
      </c>
    </row>
    <row r="9" spans="1:7" x14ac:dyDescent="0.25">
      <c r="A9" s="60" t="s">
        <v>22</v>
      </c>
      <c r="B9" s="58">
        <v>170651.875</v>
      </c>
    </row>
    <row r="10" spans="1:7" x14ac:dyDescent="0.25">
      <c r="A10" s="61" t="s">
        <v>13</v>
      </c>
      <c r="B10" s="58">
        <v>160610</v>
      </c>
    </row>
    <row r="11" spans="1:7" x14ac:dyDescent="0.25">
      <c r="A11" s="61" t="s">
        <v>28</v>
      </c>
      <c r="B11" s="58">
        <v>153996</v>
      </c>
    </row>
    <row r="12" spans="1:7" x14ac:dyDescent="0.25">
      <c r="A12" s="61" t="s">
        <v>29</v>
      </c>
      <c r="B12" s="58">
        <v>182895</v>
      </c>
    </row>
    <row r="13" spans="1:7" x14ac:dyDescent="0.25">
      <c r="A13" s="61" t="s">
        <v>30</v>
      </c>
      <c r="B13" s="58">
        <v>185106.5</v>
      </c>
    </row>
    <row r="14" spans="1:7" x14ac:dyDescent="0.25">
      <c r="A14" s="60" t="s">
        <v>19</v>
      </c>
      <c r="B14" s="58">
        <v>176193</v>
      </c>
    </row>
    <row r="15" spans="1:7" x14ac:dyDescent="0.25">
      <c r="A15" s="61" t="s">
        <v>13</v>
      </c>
      <c r="B15" s="58">
        <v>173172.5</v>
      </c>
    </row>
    <row r="16" spans="1:7" x14ac:dyDescent="0.25">
      <c r="A16" s="61" t="s">
        <v>28</v>
      </c>
      <c r="B16" s="58">
        <v>165499.5</v>
      </c>
    </row>
    <row r="17" spans="1:2" x14ac:dyDescent="0.25">
      <c r="A17" s="61" t="s">
        <v>29</v>
      </c>
      <c r="B17" s="58">
        <v>188329</v>
      </c>
    </row>
    <row r="18" spans="1:2" x14ac:dyDescent="0.25">
      <c r="A18" s="61" t="s">
        <v>30</v>
      </c>
      <c r="B18" s="58">
        <v>177771</v>
      </c>
    </row>
    <row r="19" spans="1:2" x14ac:dyDescent="0.25">
      <c r="A19" s="60" t="s">
        <v>15</v>
      </c>
      <c r="B19" s="58">
        <v>184735.5</v>
      </c>
    </row>
    <row r="20" spans="1:2" x14ac:dyDescent="0.25">
      <c r="A20" s="61" t="s">
        <v>13</v>
      </c>
      <c r="B20" s="58">
        <v>205823.5</v>
      </c>
    </row>
    <row r="21" spans="1:2" x14ac:dyDescent="0.25">
      <c r="A21" s="61" t="s">
        <v>28</v>
      </c>
      <c r="B21" s="58">
        <v>195246.5</v>
      </c>
    </row>
    <row r="22" spans="1:2" x14ac:dyDescent="0.25">
      <c r="A22" s="61" t="s">
        <v>29</v>
      </c>
      <c r="B22" s="58">
        <v>180545.5</v>
      </c>
    </row>
    <row r="23" spans="1:2" x14ac:dyDescent="0.25">
      <c r="A23" s="61" t="s">
        <v>30</v>
      </c>
      <c r="B23" s="58">
        <v>157326.5</v>
      </c>
    </row>
    <row r="24" spans="1:2" x14ac:dyDescent="0.25">
      <c r="A24" s="60" t="s">
        <v>123</v>
      </c>
      <c r="B24" s="58">
        <v>178634.3125</v>
      </c>
    </row>
  </sheetData>
  <mergeCells count="1">
    <mergeCell ref="E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0" sqref="E10"/>
    </sheetView>
  </sheetViews>
  <sheetFormatPr defaultRowHeight="15" x14ac:dyDescent="0.25"/>
  <cols>
    <col min="1" max="1" width="16.7109375" bestFit="1" customWidth="1"/>
    <col min="2" max="2" width="12.140625" bestFit="1" customWidth="1"/>
    <col min="7" max="7" width="40.140625" customWidth="1"/>
  </cols>
  <sheetData>
    <row r="1" spans="1:7" x14ac:dyDescent="0.25">
      <c r="A1" s="59" t="s">
        <v>9</v>
      </c>
      <c r="B1" t="s">
        <v>30</v>
      </c>
    </row>
    <row r="3" spans="1:7" ht="15.75" x14ac:dyDescent="0.25">
      <c r="A3" s="59" t="s">
        <v>126</v>
      </c>
      <c r="B3" t="s">
        <v>124</v>
      </c>
      <c r="E3" s="54" t="s">
        <v>21</v>
      </c>
      <c r="F3" s="54"/>
      <c r="G3" s="54"/>
    </row>
    <row r="4" spans="1:7" x14ac:dyDescent="0.25">
      <c r="A4" s="60" t="s">
        <v>14</v>
      </c>
      <c r="B4" s="58">
        <v>200767</v>
      </c>
      <c r="E4" s="60" t="s">
        <v>14</v>
      </c>
    </row>
    <row r="5" spans="1:7" x14ac:dyDescent="0.25">
      <c r="A5" s="60" t="s">
        <v>20</v>
      </c>
      <c r="B5" s="58">
        <v>200203</v>
      </c>
    </row>
    <row r="6" spans="1:7" x14ac:dyDescent="0.25">
      <c r="A6" s="60" t="s">
        <v>27</v>
      </c>
      <c r="B6" s="58">
        <v>200000</v>
      </c>
    </row>
    <row r="7" spans="1:7" x14ac:dyDescent="0.25">
      <c r="A7" s="60" t="s">
        <v>17</v>
      </c>
      <c r="B7" s="58">
        <v>173493</v>
      </c>
    </row>
    <row r="8" spans="1:7" x14ac:dyDescent="0.25">
      <c r="A8" s="60" t="s">
        <v>23</v>
      </c>
      <c r="B8" s="58">
        <v>170213</v>
      </c>
    </row>
    <row r="9" spans="1:7" x14ac:dyDescent="0.25">
      <c r="A9" s="60" t="s">
        <v>16</v>
      </c>
      <c r="B9" s="58">
        <v>165663</v>
      </c>
    </row>
    <row r="10" spans="1:7" x14ac:dyDescent="0.25">
      <c r="A10" s="60" t="s">
        <v>25</v>
      </c>
      <c r="B10" s="58">
        <v>155339</v>
      </c>
    </row>
    <row r="11" spans="1:7" x14ac:dyDescent="0.25">
      <c r="A11" s="60" t="s">
        <v>26</v>
      </c>
      <c r="B11" s="58">
        <v>148990</v>
      </c>
    </row>
    <row r="12" spans="1:7" x14ac:dyDescent="0.25">
      <c r="A12" s="60" t="s">
        <v>123</v>
      </c>
      <c r="B12" s="58">
        <v>1414668</v>
      </c>
    </row>
  </sheetData>
  <mergeCells count="1">
    <mergeCell ref="E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workbookViewId="0">
      <selection activeCell="E4" sqref="E4"/>
    </sheetView>
  </sheetViews>
  <sheetFormatPr defaultRowHeight="15" x14ac:dyDescent="0.25"/>
  <cols>
    <col min="1" max="1" width="16.28515625" customWidth="1"/>
    <col min="2" max="2" width="12.140625" bestFit="1" customWidth="1"/>
    <col min="7" max="7" width="36.28515625" customWidth="1"/>
  </cols>
  <sheetData>
    <row r="3" spans="1:7" ht="15.75" x14ac:dyDescent="0.25">
      <c r="A3" s="59" t="s">
        <v>126</v>
      </c>
      <c r="B3" t="s">
        <v>124</v>
      </c>
      <c r="E3" s="55" t="s">
        <v>24</v>
      </c>
      <c r="F3" s="55"/>
      <c r="G3" s="55"/>
    </row>
    <row r="4" spans="1:7" x14ac:dyDescent="0.25">
      <c r="A4" s="60" t="s">
        <v>20</v>
      </c>
      <c r="B4" s="58">
        <v>732200</v>
      </c>
    </row>
    <row r="5" spans="1:7" x14ac:dyDescent="0.25">
      <c r="A5" s="60" t="s">
        <v>16</v>
      </c>
      <c r="B5" s="58">
        <v>782280</v>
      </c>
    </row>
    <row r="6" spans="1:7" x14ac:dyDescent="0.25">
      <c r="A6" s="60" t="s">
        <v>14</v>
      </c>
      <c r="B6" s="58">
        <v>742381</v>
      </c>
    </row>
    <row r="7" spans="1:7" x14ac:dyDescent="0.25">
      <c r="A7" s="60" t="s">
        <v>123</v>
      </c>
      <c r="B7" s="58">
        <v>2256861</v>
      </c>
    </row>
  </sheetData>
  <mergeCells count="1">
    <mergeCell ref="E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workbookViewId="0">
      <selection activeCell="L8" sqref="L8"/>
    </sheetView>
  </sheetViews>
  <sheetFormatPr defaultRowHeight="15" x14ac:dyDescent="0.25"/>
  <cols>
    <col min="2" max="2" width="10.140625" bestFit="1" customWidth="1"/>
  </cols>
  <sheetData>
    <row r="1" spans="1:23" x14ac:dyDescent="0.25">
      <c r="A1" s="7" t="s">
        <v>132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9" t="s">
        <v>40</v>
      </c>
    </row>
    <row r="2" spans="1:23" ht="15.75" thickBot="1" x14ac:dyDescent="0.3">
      <c r="A2" s="10" t="s">
        <v>41</v>
      </c>
      <c r="B2" s="11">
        <v>39235</v>
      </c>
      <c r="C2" s="12" t="s">
        <v>42</v>
      </c>
      <c r="D2" s="13">
        <v>119000</v>
      </c>
      <c r="E2" s="14">
        <v>1</v>
      </c>
      <c r="F2" s="14">
        <v>1</v>
      </c>
      <c r="G2" s="15">
        <v>950</v>
      </c>
      <c r="H2" s="14" t="s">
        <v>43</v>
      </c>
      <c r="I2" s="14" t="b">
        <v>0</v>
      </c>
      <c r="J2" s="16" t="b">
        <v>0</v>
      </c>
    </row>
    <row r="3" spans="1:23" x14ac:dyDescent="0.25">
      <c r="A3" s="17" t="s">
        <v>44</v>
      </c>
      <c r="B3" s="18">
        <v>39328</v>
      </c>
      <c r="C3" s="19" t="s">
        <v>42</v>
      </c>
      <c r="D3" s="20">
        <v>149900</v>
      </c>
      <c r="E3" s="21">
        <v>2</v>
      </c>
      <c r="F3" s="21">
        <v>1</v>
      </c>
      <c r="G3" s="22">
        <v>1234</v>
      </c>
      <c r="H3" s="21" t="s">
        <v>45</v>
      </c>
      <c r="I3" s="21" t="b">
        <v>0</v>
      </c>
      <c r="J3" s="23" t="b">
        <v>0</v>
      </c>
      <c r="L3" s="24"/>
      <c r="M3" s="25"/>
      <c r="N3" s="25"/>
      <c r="O3" s="25"/>
      <c r="P3" s="25"/>
      <c r="Q3" s="25"/>
      <c r="R3" s="25"/>
      <c r="S3" s="25"/>
      <c r="T3" s="25"/>
      <c r="U3" s="25"/>
      <c r="V3" s="25"/>
      <c r="W3" s="26"/>
    </row>
    <row r="4" spans="1:23" x14ac:dyDescent="0.25">
      <c r="A4" s="17" t="s">
        <v>46</v>
      </c>
      <c r="B4" s="18">
        <v>39364</v>
      </c>
      <c r="C4" s="19" t="s">
        <v>42</v>
      </c>
      <c r="D4" s="20">
        <v>199000</v>
      </c>
      <c r="E4" s="21">
        <v>3</v>
      </c>
      <c r="F4" s="21">
        <v>2.5</v>
      </c>
      <c r="G4" s="22">
        <v>1510</v>
      </c>
      <c r="H4" s="21" t="s">
        <v>43</v>
      </c>
      <c r="I4" s="21" t="b">
        <v>0</v>
      </c>
      <c r="J4" s="23" t="b">
        <v>0</v>
      </c>
      <c r="L4" s="27" t="s">
        <v>47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9"/>
    </row>
    <row r="5" spans="1:23" x14ac:dyDescent="0.25">
      <c r="A5" s="10" t="s">
        <v>48</v>
      </c>
      <c r="B5" s="11">
        <v>39138</v>
      </c>
      <c r="C5" s="30" t="s">
        <v>49</v>
      </c>
      <c r="D5" s="13">
        <v>204900</v>
      </c>
      <c r="E5" s="14">
        <v>3</v>
      </c>
      <c r="F5" s="14">
        <v>2.5</v>
      </c>
      <c r="G5" s="15">
        <v>1630</v>
      </c>
      <c r="H5" s="14" t="s">
        <v>45</v>
      </c>
      <c r="I5" s="14" t="b">
        <v>0</v>
      </c>
      <c r="J5" s="16" t="b">
        <v>1</v>
      </c>
      <c r="L5" s="27" t="s">
        <v>50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</row>
    <row r="6" spans="1:23" x14ac:dyDescent="0.25">
      <c r="A6" s="10" t="s">
        <v>51</v>
      </c>
      <c r="B6" s="11">
        <v>39163</v>
      </c>
      <c r="C6" s="30" t="s">
        <v>49</v>
      </c>
      <c r="D6" s="13">
        <v>205000</v>
      </c>
      <c r="E6" s="14">
        <v>3</v>
      </c>
      <c r="F6" s="14">
        <v>2.5</v>
      </c>
      <c r="G6" s="15">
        <v>2001</v>
      </c>
      <c r="H6" s="14" t="s">
        <v>45</v>
      </c>
      <c r="I6" s="14" t="b">
        <v>1</v>
      </c>
      <c r="J6" s="16" t="b">
        <v>0</v>
      </c>
      <c r="L6" s="27" t="s">
        <v>52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9"/>
    </row>
    <row r="7" spans="1:23" x14ac:dyDescent="0.25">
      <c r="A7" s="10" t="s">
        <v>41</v>
      </c>
      <c r="B7" s="11">
        <v>39341</v>
      </c>
      <c r="C7" s="12" t="s">
        <v>49</v>
      </c>
      <c r="D7" s="13">
        <v>205500</v>
      </c>
      <c r="E7" s="14">
        <v>4</v>
      </c>
      <c r="F7" s="14">
        <v>2.5</v>
      </c>
      <c r="G7" s="15">
        <v>2036</v>
      </c>
      <c r="H7" s="14" t="s">
        <v>43</v>
      </c>
      <c r="I7" s="14" t="b">
        <v>0</v>
      </c>
      <c r="J7" s="16" t="b">
        <v>1</v>
      </c>
      <c r="L7" s="27" t="s">
        <v>53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2"/>
    </row>
    <row r="8" spans="1:23" ht="15.75" thickBot="1" x14ac:dyDescent="0.3">
      <c r="A8" s="17" t="s">
        <v>44</v>
      </c>
      <c r="B8" s="18">
        <v>39275</v>
      </c>
      <c r="C8" s="19" t="s">
        <v>49</v>
      </c>
      <c r="D8" s="20">
        <v>205500</v>
      </c>
      <c r="E8" s="21">
        <v>4</v>
      </c>
      <c r="F8" s="21">
        <v>2.5</v>
      </c>
      <c r="G8" s="22">
        <v>1751</v>
      </c>
      <c r="H8" s="21" t="s">
        <v>45</v>
      </c>
      <c r="I8" s="21" t="b">
        <v>0</v>
      </c>
      <c r="J8" s="23" t="b">
        <v>0</v>
      </c>
      <c r="L8" s="33" t="s">
        <v>54</v>
      </c>
      <c r="M8" s="34"/>
      <c r="N8" s="34"/>
      <c r="O8" s="34"/>
      <c r="P8" s="34"/>
      <c r="Q8" s="34"/>
      <c r="R8" s="34"/>
      <c r="S8" s="34"/>
      <c r="T8" s="34"/>
      <c r="U8" s="34"/>
      <c r="V8" s="34"/>
      <c r="W8" s="35"/>
    </row>
    <row r="9" spans="1:23" x14ac:dyDescent="0.25">
      <c r="A9" s="10" t="s">
        <v>55</v>
      </c>
      <c r="B9" s="11">
        <v>39259</v>
      </c>
      <c r="C9" s="30" t="s">
        <v>49</v>
      </c>
      <c r="D9" s="13">
        <v>208750</v>
      </c>
      <c r="E9" s="14">
        <v>4</v>
      </c>
      <c r="F9" s="14">
        <v>2</v>
      </c>
      <c r="G9" s="15">
        <v>1800</v>
      </c>
      <c r="H9" s="14" t="s">
        <v>45</v>
      </c>
      <c r="I9" s="14" t="b">
        <v>0</v>
      </c>
      <c r="J9" s="16" t="b">
        <v>0</v>
      </c>
    </row>
    <row r="10" spans="1:23" x14ac:dyDescent="0.25">
      <c r="A10" s="10" t="s">
        <v>46</v>
      </c>
      <c r="B10" s="11">
        <v>39193</v>
      </c>
      <c r="C10" s="12" t="s">
        <v>49</v>
      </c>
      <c r="D10" s="13">
        <v>208750</v>
      </c>
      <c r="E10" s="14">
        <v>4</v>
      </c>
      <c r="F10" s="14">
        <v>3</v>
      </c>
      <c r="G10" s="15">
        <v>2207</v>
      </c>
      <c r="H10" s="14" t="s">
        <v>45</v>
      </c>
      <c r="I10" s="14" t="b">
        <v>1</v>
      </c>
      <c r="J10" s="16" t="b">
        <v>1</v>
      </c>
    </row>
    <row r="11" spans="1:23" x14ac:dyDescent="0.25">
      <c r="A11" s="10" t="s">
        <v>46</v>
      </c>
      <c r="B11" s="11">
        <v>39313</v>
      </c>
      <c r="C11" s="12" t="s">
        <v>42</v>
      </c>
      <c r="D11" s="13">
        <v>214500</v>
      </c>
      <c r="E11" s="14">
        <v>4</v>
      </c>
      <c r="F11" s="14">
        <v>2.5</v>
      </c>
      <c r="G11" s="15">
        <v>1862</v>
      </c>
      <c r="H11" s="14" t="s">
        <v>45</v>
      </c>
      <c r="I11" s="14" t="b">
        <v>1</v>
      </c>
      <c r="J11" s="16" t="b">
        <v>0</v>
      </c>
    </row>
    <row r="12" spans="1:23" x14ac:dyDescent="0.25">
      <c r="A12" s="10" t="s">
        <v>56</v>
      </c>
      <c r="B12" s="11">
        <v>39292</v>
      </c>
      <c r="C12" s="30" t="s">
        <v>57</v>
      </c>
      <c r="D12" s="13">
        <v>215000</v>
      </c>
      <c r="E12" s="14">
        <v>4</v>
      </c>
      <c r="F12" s="14">
        <v>2.5</v>
      </c>
      <c r="G12" s="15">
        <v>1640</v>
      </c>
      <c r="H12" s="14" t="s">
        <v>43</v>
      </c>
      <c r="I12" s="14" t="b">
        <v>1</v>
      </c>
      <c r="J12" s="16" t="b">
        <v>0</v>
      </c>
    </row>
    <row r="13" spans="1:23" x14ac:dyDescent="0.25">
      <c r="A13" s="10" t="s">
        <v>58</v>
      </c>
      <c r="B13" s="11">
        <v>39167</v>
      </c>
      <c r="C13" s="30" t="s">
        <v>49</v>
      </c>
      <c r="D13" s="13">
        <v>215000</v>
      </c>
      <c r="E13" s="14">
        <v>1</v>
      </c>
      <c r="F13" s="14">
        <v>2</v>
      </c>
      <c r="G13" s="15">
        <v>1552</v>
      </c>
      <c r="H13" s="14" t="s">
        <v>43</v>
      </c>
      <c r="I13" s="14" t="b">
        <v>0</v>
      </c>
      <c r="J13" s="16" t="b">
        <v>1</v>
      </c>
      <c r="L13" s="56" t="s">
        <v>66</v>
      </c>
      <c r="M13" s="56"/>
      <c r="N13" s="56"/>
      <c r="O13" s="56"/>
    </row>
    <row r="14" spans="1:23" x14ac:dyDescent="0.25">
      <c r="A14" s="17" t="s">
        <v>41</v>
      </c>
      <c r="B14" s="18">
        <v>39165</v>
      </c>
      <c r="C14" s="36" t="s">
        <v>42</v>
      </c>
      <c r="D14" s="20">
        <v>215000</v>
      </c>
      <c r="E14" s="21">
        <v>3</v>
      </c>
      <c r="F14" s="21">
        <v>1.75</v>
      </c>
      <c r="G14" s="22">
        <v>2157</v>
      </c>
      <c r="H14" s="21" t="s">
        <v>45</v>
      </c>
      <c r="I14" s="21" t="b">
        <v>1</v>
      </c>
      <c r="J14" s="23" t="b">
        <v>1</v>
      </c>
      <c r="L14" s="56"/>
      <c r="M14" s="56"/>
      <c r="N14" s="56"/>
      <c r="O14" s="56"/>
    </row>
    <row r="15" spans="1:23" x14ac:dyDescent="0.25">
      <c r="A15" s="10" t="s">
        <v>59</v>
      </c>
      <c r="B15" s="11">
        <v>39259</v>
      </c>
      <c r="C15" s="30" t="s">
        <v>49</v>
      </c>
      <c r="D15" s="13">
        <v>225000</v>
      </c>
      <c r="E15" s="14">
        <v>4</v>
      </c>
      <c r="F15" s="14">
        <v>3</v>
      </c>
      <c r="G15" s="15">
        <v>2013</v>
      </c>
      <c r="H15" s="14" t="s">
        <v>45</v>
      </c>
      <c r="I15" s="14" t="b">
        <v>1</v>
      </c>
      <c r="J15" s="16" t="b">
        <v>0</v>
      </c>
    </row>
    <row r="16" spans="1:23" x14ac:dyDescent="0.25">
      <c r="A16" s="10" t="s">
        <v>60</v>
      </c>
      <c r="B16" s="11">
        <v>39323</v>
      </c>
      <c r="C16" s="12" t="s">
        <v>42</v>
      </c>
      <c r="D16" s="13">
        <v>225911</v>
      </c>
      <c r="E16" s="14">
        <v>4</v>
      </c>
      <c r="F16" s="14">
        <v>3</v>
      </c>
      <c r="G16" s="15">
        <v>2285</v>
      </c>
      <c r="H16" s="14" t="s">
        <v>45</v>
      </c>
      <c r="I16" s="14" t="b">
        <v>1</v>
      </c>
      <c r="J16" s="16" t="b">
        <v>0</v>
      </c>
    </row>
    <row r="17" spans="1:10" x14ac:dyDescent="0.25">
      <c r="A17" s="10" t="s">
        <v>48</v>
      </c>
      <c r="B17" s="11">
        <v>39306</v>
      </c>
      <c r="C17" s="30" t="s">
        <v>49</v>
      </c>
      <c r="D17" s="13">
        <v>225911</v>
      </c>
      <c r="E17" s="14">
        <v>4</v>
      </c>
      <c r="F17" s="14">
        <v>2.5</v>
      </c>
      <c r="G17" s="15">
        <v>1908</v>
      </c>
      <c r="H17" s="14" t="s">
        <v>45</v>
      </c>
      <c r="I17" s="14" t="b">
        <v>0</v>
      </c>
      <c r="J17" s="16" t="b">
        <v>1</v>
      </c>
    </row>
    <row r="18" spans="1:10" x14ac:dyDescent="0.25">
      <c r="A18" s="10" t="s">
        <v>61</v>
      </c>
      <c r="B18" s="11">
        <v>39205</v>
      </c>
      <c r="C18" s="30" t="s">
        <v>49</v>
      </c>
      <c r="D18" s="13">
        <v>225911</v>
      </c>
      <c r="E18" s="14">
        <v>4</v>
      </c>
      <c r="F18" s="14">
        <v>2.5</v>
      </c>
      <c r="G18" s="15">
        <v>1908</v>
      </c>
      <c r="H18" s="14" t="s">
        <v>45</v>
      </c>
      <c r="I18" s="14" t="b">
        <v>1</v>
      </c>
      <c r="J18" s="16" t="b">
        <v>0</v>
      </c>
    </row>
    <row r="19" spans="1:10" x14ac:dyDescent="0.25">
      <c r="A19" s="17" t="s">
        <v>59</v>
      </c>
      <c r="B19" s="18">
        <v>39364</v>
      </c>
      <c r="C19" s="19" t="s">
        <v>42</v>
      </c>
      <c r="D19" s="20">
        <v>227500</v>
      </c>
      <c r="E19" s="21">
        <v>4</v>
      </c>
      <c r="F19" s="21">
        <v>3</v>
      </c>
      <c r="G19" s="22">
        <v>1990</v>
      </c>
      <c r="H19" s="21" t="s">
        <v>45</v>
      </c>
      <c r="I19" s="21" t="b">
        <v>1</v>
      </c>
      <c r="J19" s="23" t="b">
        <v>0</v>
      </c>
    </row>
    <row r="20" spans="1:10" x14ac:dyDescent="0.25">
      <c r="A20" s="10" t="s">
        <v>59</v>
      </c>
      <c r="B20" s="11">
        <v>39193</v>
      </c>
      <c r="C20" s="12" t="s">
        <v>49</v>
      </c>
      <c r="D20" s="13">
        <v>227500</v>
      </c>
      <c r="E20" s="14">
        <v>4</v>
      </c>
      <c r="F20" s="14">
        <v>3</v>
      </c>
      <c r="G20" s="15">
        <v>1905</v>
      </c>
      <c r="H20" s="14" t="s">
        <v>43</v>
      </c>
      <c r="I20" s="14" t="b">
        <v>0</v>
      </c>
      <c r="J20" s="16" t="b">
        <v>1</v>
      </c>
    </row>
    <row r="21" spans="1:10" x14ac:dyDescent="0.25">
      <c r="A21" s="10" t="s">
        <v>56</v>
      </c>
      <c r="B21" s="11">
        <v>39320</v>
      </c>
      <c r="C21" s="30" t="s">
        <v>49</v>
      </c>
      <c r="D21" s="13">
        <v>229500</v>
      </c>
      <c r="E21" s="14">
        <v>3</v>
      </c>
      <c r="F21" s="14">
        <v>2</v>
      </c>
      <c r="G21" s="15">
        <v>1694</v>
      </c>
      <c r="H21" s="14" t="s">
        <v>45</v>
      </c>
      <c r="I21" s="14" t="b">
        <v>0</v>
      </c>
      <c r="J21" s="16" t="b">
        <v>0</v>
      </c>
    </row>
    <row r="22" spans="1:10" x14ac:dyDescent="0.25">
      <c r="A22" s="10" t="s">
        <v>51</v>
      </c>
      <c r="B22" s="11">
        <v>39297</v>
      </c>
      <c r="C22" s="30" t="s">
        <v>49</v>
      </c>
      <c r="D22" s="13">
        <v>229500</v>
      </c>
      <c r="E22" s="14">
        <v>4</v>
      </c>
      <c r="F22" s="14">
        <v>2.5</v>
      </c>
      <c r="G22" s="15">
        <v>2284</v>
      </c>
      <c r="H22" s="14" t="s">
        <v>43</v>
      </c>
      <c r="I22" s="14" t="b">
        <v>0</v>
      </c>
      <c r="J22" s="16" t="b">
        <v>0</v>
      </c>
    </row>
    <row r="23" spans="1:10" x14ac:dyDescent="0.25">
      <c r="A23" s="10" t="s">
        <v>62</v>
      </c>
      <c r="B23" s="11">
        <v>39264</v>
      </c>
      <c r="C23" s="12" t="s">
        <v>57</v>
      </c>
      <c r="D23" s="13">
        <v>229500</v>
      </c>
      <c r="E23" s="14">
        <v>6</v>
      </c>
      <c r="F23" s="14">
        <v>3</v>
      </c>
      <c r="G23" s="15">
        <v>2700</v>
      </c>
      <c r="H23" s="14" t="s">
        <v>45</v>
      </c>
      <c r="I23" s="14" t="b">
        <v>1</v>
      </c>
      <c r="J23" s="16" t="b">
        <v>0</v>
      </c>
    </row>
    <row r="24" spans="1:10" x14ac:dyDescent="0.25">
      <c r="A24" s="17" t="s">
        <v>62</v>
      </c>
      <c r="B24" s="18">
        <v>39214</v>
      </c>
      <c r="C24" s="19" t="s">
        <v>42</v>
      </c>
      <c r="D24" s="20">
        <v>229500</v>
      </c>
      <c r="E24" s="21">
        <v>4</v>
      </c>
      <c r="F24" s="21">
        <v>3</v>
      </c>
      <c r="G24" s="22">
        <v>2041</v>
      </c>
      <c r="H24" s="21" t="s">
        <v>45</v>
      </c>
      <c r="I24" s="21" t="b">
        <v>0</v>
      </c>
      <c r="J24" s="23" t="b">
        <v>1</v>
      </c>
    </row>
    <row r="25" spans="1:10" x14ac:dyDescent="0.25">
      <c r="A25" s="17" t="s">
        <v>62</v>
      </c>
      <c r="B25" s="18">
        <v>39259</v>
      </c>
      <c r="C25" s="19" t="s">
        <v>49</v>
      </c>
      <c r="D25" s="20">
        <v>229900</v>
      </c>
      <c r="E25" s="21">
        <v>3</v>
      </c>
      <c r="F25" s="21">
        <v>2.5</v>
      </c>
      <c r="G25" s="22">
        <v>1580</v>
      </c>
      <c r="H25" s="21" t="s">
        <v>45</v>
      </c>
      <c r="I25" s="21" t="b">
        <v>1</v>
      </c>
      <c r="J25" s="23" t="b">
        <v>0</v>
      </c>
    </row>
    <row r="26" spans="1:10" x14ac:dyDescent="0.25">
      <c r="A26" s="17" t="s">
        <v>62</v>
      </c>
      <c r="B26" s="18">
        <v>39229</v>
      </c>
      <c r="C26" s="19" t="s">
        <v>57</v>
      </c>
      <c r="D26" s="20">
        <v>229900</v>
      </c>
      <c r="E26" s="21">
        <v>4</v>
      </c>
      <c r="F26" s="21">
        <v>3</v>
      </c>
      <c r="G26" s="22">
        <v>2041</v>
      </c>
      <c r="H26" s="21" t="s">
        <v>43</v>
      </c>
      <c r="I26" s="21" t="b">
        <v>0</v>
      </c>
      <c r="J26" s="23" t="b">
        <v>0</v>
      </c>
    </row>
    <row r="27" spans="1:10" x14ac:dyDescent="0.25">
      <c r="A27" s="10" t="s">
        <v>62</v>
      </c>
      <c r="B27" s="11">
        <v>39193</v>
      </c>
      <c r="C27" s="12" t="s">
        <v>57</v>
      </c>
      <c r="D27" s="13">
        <v>229900</v>
      </c>
      <c r="E27" s="14">
        <v>3</v>
      </c>
      <c r="F27" s="14">
        <v>3</v>
      </c>
      <c r="G27" s="15">
        <v>2266</v>
      </c>
      <c r="H27" s="14" t="s">
        <v>43</v>
      </c>
      <c r="I27" s="14" t="b">
        <v>0</v>
      </c>
      <c r="J27" s="16" t="b">
        <v>0</v>
      </c>
    </row>
    <row r="28" spans="1:10" x14ac:dyDescent="0.25">
      <c r="A28" s="17" t="s">
        <v>61</v>
      </c>
      <c r="B28" s="18">
        <v>39149</v>
      </c>
      <c r="C28" s="36" t="s">
        <v>42</v>
      </c>
      <c r="D28" s="20">
        <v>229900</v>
      </c>
      <c r="E28" s="21">
        <v>4</v>
      </c>
      <c r="F28" s="21">
        <v>3</v>
      </c>
      <c r="G28" s="22">
        <v>2006</v>
      </c>
      <c r="H28" s="21" t="s">
        <v>45</v>
      </c>
      <c r="I28" s="21" t="b">
        <v>0</v>
      </c>
      <c r="J28" s="23" t="b">
        <v>0</v>
      </c>
    </row>
    <row r="29" spans="1:10" x14ac:dyDescent="0.25">
      <c r="A29" s="10" t="s">
        <v>56</v>
      </c>
      <c r="B29" s="11">
        <v>39157</v>
      </c>
      <c r="C29" s="12" t="s">
        <v>42</v>
      </c>
      <c r="D29" s="13">
        <v>235910</v>
      </c>
      <c r="E29" s="14">
        <v>4</v>
      </c>
      <c r="F29" s="14">
        <v>3</v>
      </c>
      <c r="G29" s="15">
        <v>2285</v>
      </c>
      <c r="H29" s="14" t="s">
        <v>45</v>
      </c>
      <c r="I29" s="14" t="b">
        <v>1</v>
      </c>
      <c r="J29" s="16" t="b">
        <v>1</v>
      </c>
    </row>
    <row r="30" spans="1:10" x14ac:dyDescent="0.25">
      <c r="A30" s="10" t="s">
        <v>51</v>
      </c>
      <c r="B30" s="11">
        <v>39355</v>
      </c>
      <c r="C30" s="12" t="s">
        <v>49</v>
      </c>
      <c r="D30" s="13">
        <v>235990</v>
      </c>
      <c r="E30" s="14">
        <v>5</v>
      </c>
      <c r="F30" s="14">
        <v>3</v>
      </c>
      <c r="G30" s="15">
        <v>2723</v>
      </c>
      <c r="H30" s="14" t="s">
        <v>43</v>
      </c>
      <c r="I30" s="14" t="b">
        <v>0</v>
      </c>
      <c r="J30" s="16" t="b">
        <v>0</v>
      </c>
    </row>
    <row r="31" spans="1:10" x14ac:dyDescent="0.25">
      <c r="A31" s="17" t="s">
        <v>59</v>
      </c>
      <c r="B31" s="18">
        <v>39251</v>
      </c>
      <c r="C31" s="19" t="s">
        <v>57</v>
      </c>
      <c r="D31" s="20">
        <v>235990</v>
      </c>
      <c r="E31" s="21">
        <v>4</v>
      </c>
      <c r="F31" s="21">
        <v>2</v>
      </c>
      <c r="G31" s="22">
        <v>1656</v>
      </c>
      <c r="H31" s="21" t="s">
        <v>43</v>
      </c>
      <c r="I31" s="21" t="b">
        <v>1</v>
      </c>
      <c r="J31" s="23" t="b">
        <v>0</v>
      </c>
    </row>
    <row r="32" spans="1:10" x14ac:dyDescent="0.25">
      <c r="A32" s="10" t="s">
        <v>51</v>
      </c>
      <c r="B32" s="11">
        <v>39271</v>
      </c>
      <c r="C32" s="12" t="s">
        <v>42</v>
      </c>
      <c r="D32" s="13">
        <v>236900</v>
      </c>
      <c r="E32" s="14">
        <v>3</v>
      </c>
      <c r="F32" s="14">
        <v>2</v>
      </c>
      <c r="G32" s="15">
        <v>1700</v>
      </c>
      <c r="H32" s="14" t="s">
        <v>45</v>
      </c>
      <c r="I32" s="14" t="b">
        <v>0</v>
      </c>
      <c r="J32" s="16" t="b">
        <v>0</v>
      </c>
    </row>
    <row r="33" spans="1:10" x14ac:dyDescent="0.25">
      <c r="A33" s="10" t="s">
        <v>41</v>
      </c>
      <c r="B33" s="11">
        <v>39197</v>
      </c>
      <c r="C33" s="30" t="s">
        <v>49</v>
      </c>
      <c r="D33" s="13">
        <v>236900</v>
      </c>
      <c r="E33" s="14">
        <v>1</v>
      </c>
      <c r="F33" s="14">
        <v>2</v>
      </c>
      <c r="G33" s="15">
        <v>1483</v>
      </c>
      <c r="H33" s="14" t="s">
        <v>43</v>
      </c>
      <c r="I33" s="14" t="b">
        <v>0</v>
      </c>
      <c r="J33" s="16" t="b">
        <v>0</v>
      </c>
    </row>
    <row r="34" spans="1:10" x14ac:dyDescent="0.25">
      <c r="A34" s="10" t="s">
        <v>41</v>
      </c>
      <c r="B34" s="11">
        <v>39285</v>
      </c>
      <c r="C34" s="12" t="s">
        <v>49</v>
      </c>
      <c r="D34" s="13">
        <v>238000</v>
      </c>
      <c r="E34" s="14">
        <v>3</v>
      </c>
      <c r="F34" s="14">
        <v>2.5</v>
      </c>
      <c r="G34" s="15">
        <v>2300</v>
      </c>
      <c r="H34" s="14" t="s">
        <v>45</v>
      </c>
      <c r="I34" s="14" t="b">
        <v>1</v>
      </c>
      <c r="J34" s="16" t="b">
        <v>0</v>
      </c>
    </row>
    <row r="35" spans="1:10" x14ac:dyDescent="0.25">
      <c r="A35" s="10" t="s">
        <v>63</v>
      </c>
      <c r="B35" s="11">
        <v>39194</v>
      </c>
      <c r="C35" s="30" t="s">
        <v>57</v>
      </c>
      <c r="D35" s="13">
        <v>238000</v>
      </c>
      <c r="E35" s="14">
        <v>4</v>
      </c>
      <c r="F35" s="14">
        <v>2.5</v>
      </c>
      <c r="G35" s="15">
        <v>1590</v>
      </c>
      <c r="H35" s="14" t="s">
        <v>43</v>
      </c>
      <c r="I35" s="14" t="b">
        <v>0</v>
      </c>
      <c r="J35" s="16" t="b">
        <v>1</v>
      </c>
    </row>
    <row r="36" spans="1:10" x14ac:dyDescent="0.25">
      <c r="A36" s="17" t="s">
        <v>55</v>
      </c>
      <c r="B36" s="18">
        <v>39352</v>
      </c>
      <c r="C36" s="19" t="s">
        <v>57</v>
      </c>
      <c r="D36" s="20">
        <v>239900</v>
      </c>
      <c r="E36" s="21">
        <v>4</v>
      </c>
      <c r="F36" s="21">
        <v>3</v>
      </c>
      <c r="G36" s="22">
        <v>2041</v>
      </c>
      <c r="H36" s="21" t="s">
        <v>43</v>
      </c>
      <c r="I36" s="21" t="b">
        <v>0</v>
      </c>
      <c r="J36" s="23" t="b">
        <v>0</v>
      </c>
    </row>
    <row r="37" spans="1:10" x14ac:dyDescent="0.25">
      <c r="A37" s="17" t="s">
        <v>58</v>
      </c>
      <c r="B37" s="18">
        <v>39329</v>
      </c>
      <c r="C37" s="36" t="s">
        <v>42</v>
      </c>
      <c r="D37" s="20">
        <v>239900</v>
      </c>
      <c r="E37" s="21">
        <v>4</v>
      </c>
      <c r="F37" s="21">
        <v>3</v>
      </c>
      <c r="G37" s="22">
        <v>2278</v>
      </c>
      <c r="H37" s="21" t="s">
        <v>45</v>
      </c>
      <c r="I37" s="21" t="b">
        <v>0</v>
      </c>
      <c r="J37" s="23" t="b">
        <v>0</v>
      </c>
    </row>
    <row r="38" spans="1:10" x14ac:dyDescent="0.25">
      <c r="A38" s="17" t="s">
        <v>51</v>
      </c>
      <c r="B38" s="18">
        <v>39268</v>
      </c>
      <c r="C38" s="19" t="s">
        <v>49</v>
      </c>
      <c r="D38" s="20">
        <v>239900</v>
      </c>
      <c r="E38" s="21">
        <v>4</v>
      </c>
      <c r="F38" s="21">
        <v>3</v>
      </c>
      <c r="G38" s="22">
        <v>2260</v>
      </c>
      <c r="H38" s="21" t="s">
        <v>45</v>
      </c>
      <c r="I38" s="21" t="b">
        <v>0</v>
      </c>
      <c r="J38" s="23" t="b">
        <v>0</v>
      </c>
    </row>
    <row r="39" spans="1:10" x14ac:dyDescent="0.25">
      <c r="A39" s="10" t="s">
        <v>61</v>
      </c>
      <c r="B39" s="11">
        <v>39139</v>
      </c>
      <c r="C39" s="30" t="s">
        <v>42</v>
      </c>
      <c r="D39" s="13">
        <v>239900</v>
      </c>
      <c r="E39" s="14">
        <v>2</v>
      </c>
      <c r="F39" s="14">
        <v>2</v>
      </c>
      <c r="G39" s="15">
        <v>1248</v>
      </c>
      <c r="H39" s="14" t="s">
        <v>43</v>
      </c>
      <c r="I39" s="14" t="b">
        <v>0</v>
      </c>
      <c r="J39" s="16" t="b">
        <v>0</v>
      </c>
    </row>
    <row r="40" spans="1:10" x14ac:dyDescent="0.25">
      <c r="A40" s="17" t="s">
        <v>59</v>
      </c>
      <c r="B40" s="18">
        <v>39197</v>
      </c>
      <c r="C40" s="19" t="s">
        <v>49</v>
      </c>
      <c r="D40" s="20">
        <v>240000</v>
      </c>
      <c r="E40" s="21">
        <v>3</v>
      </c>
      <c r="F40" s="21">
        <v>2.5</v>
      </c>
      <c r="G40" s="22">
        <v>1595</v>
      </c>
      <c r="H40" s="21" t="s">
        <v>43</v>
      </c>
      <c r="I40" s="21" t="b">
        <v>0</v>
      </c>
      <c r="J40" s="23" t="b">
        <v>1</v>
      </c>
    </row>
    <row r="41" spans="1:10" x14ac:dyDescent="0.25">
      <c r="A41" s="17" t="s">
        <v>44</v>
      </c>
      <c r="B41" s="18">
        <v>39120</v>
      </c>
      <c r="C41" s="19" t="s">
        <v>42</v>
      </c>
      <c r="D41" s="20">
        <v>242500</v>
      </c>
      <c r="E41" s="21">
        <v>3</v>
      </c>
      <c r="F41" s="21">
        <v>2.5</v>
      </c>
      <c r="G41" s="22">
        <v>1902</v>
      </c>
      <c r="H41" s="21" t="s">
        <v>45</v>
      </c>
      <c r="I41" s="21" t="b">
        <v>0</v>
      </c>
      <c r="J41" s="23" t="b">
        <v>1</v>
      </c>
    </row>
    <row r="42" spans="1:10" x14ac:dyDescent="0.25">
      <c r="A42" s="17" t="s">
        <v>61</v>
      </c>
      <c r="B42" s="18">
        <v>39369</v>
      </c>
      <c r="C42" s="19" t="s">
        <v>42</v>
      </c>
      <c r="D42" s="20">
        <v>243000</v>
      </c>
      <c r="E42" s="21">
        <v>4</v>
      </c>
      <c r="F42" s="21">
        <v>2.5</v>
      </c>
      <c r="G42" s="22">
        <v>1914</v>
      </c>
      <c r="H42" s="21" t="s">
        <v>45</v>
      </c>
      <c r="I42" s="21" t="b">
        <v>0</v>
      </c>
      <c r="J42" s="23" t="b">
        <v>0</v>
      </c>
    </row>
    <row r="43" spans="1:10" x14ac:dyDescent="0.25">
      <c r="A43" s="17" t="s">
        <v>51</v>
      </c>
      <c r="B43" s="18">
        <v>39327</v>
      </c>
      <c r="C43" s="19" t="s">
        <v>49</v>
      </c>
      <c r="D43" s="20">
        <v>245000</v>
      </c>
      <c r="E43" s="21">
        <v>4</v>
      </c>
      <c r="F43" s="21">
        <v>3</v>
      </c>
      <c r="G43" s="22">
        <v>2084</v>
      </c>
      <c r="H43" s="21" t="s">
        <v>45</v>
      </c>
      <c r="I43" s="21" t="b">
        <v>0</v>
      </c>
      <c r="J43" s="23" t="b">
        <v>0</v>
      </c>
    </row>
    <row r="44" spans="1:10" x14ac:dyDescent="0.25">
      <c r="A44" s="17" t="s">
        <v>61</v>
      </c>
      <c r="B44" s="18">
        <v>39253</v>
      </c>
      <c r="C44" s="19" t="s">
        <v>49</v>
      </c>
      <c r="D44" s="20">
        <v>245000</v>
      </c>
      <c r="E44" s="21">
        <v>4</v>
      </c>
      <c r="F44" s="21">
        <v>3</v>
      </c>
      <c r="G44" s="22">
        <v>2047</v>
      </c>
      <c r="H44" s="21" t="s">
        <v>45</v>
      </c>
      <c r="I44" s="21" t="b">
        <v>0</v>
      </c>
      <c r="J44" s="23" t="b">
        <v>1</v>
      </c>
    </row>
    <row r="45" spans="1:10" x14ac:dyDescent="0.25">
      <c r="A45" s="17" t="s">
        <v>63</v>
      </c>
      <c r="B45" s="18">
        <v>39167</v>
      </c>
      <c r="C45" s="19" t="s">
        <v>49</v>
      </c>
      <c r="D45" s="20">
        <v>247500</v>
      </c>
      <c r="E45" s="21">
        <v>4</v>
      </c>
      <c r="F45" s="21">
        <v>3</v>
      </c>
      <c r="G45" s="22">
        <v>2000</v>
      </c>
      <c r="H45" s="21" t="s">
        <v>45</v>
      </c>
      <c r="I45" s="21" t="b">
        <v>0</v>
      </c>
      <c r="J45" s="23" t="b">
        <v>0</v>
      </c>
    </row>
    <row r="46" spans="1:10" x14ac:dyDescent="0.25">
      <c r="A46" s="17" t="s">
        <v>63</v>
      </c>
      <c r="B46" s="18">
        <v>39181</v>
      </c>
      <c r="C46" s="19" t="s">
        <v>57</v>
      </c>
      <c r="D46" s="20">
        <v>248500</v>
      </c>
      <c r="E46" s="21">
        <v>4</v>
      </c>
      <c r="F46" s="21">
        <v>2.5</v>
      </c>
      <c r="G46" s="22">
        <v>2101</v>
      </c>
      <c r="H46" s="21" t="s">
        <v>45</v>
      </c>
      <c r="I46" s="21" t="b">
        <v>1</v>
      </c>
      <c r="J46" s="23" t="b">
        <v>1</v>
      </c>
    </row>
    <row r="47" spans="1:10" x14ac:dyDescent="0.25">
      <c r="A47" s="17" t="s">
        <v>41</v>
      </c>
      <c r="B47" s="18">
        <v>39353</v>
      </c>
      <c r="C47" s="19" t="s">
        <v>49</v>
      </c>
      <c r="D47" s="20">
        <v>249000</v>
      </c>
      <c r="E47" s="21">
        <v>4</v>
      </c>
      <c r="F47" s="21">
        <v>2.5</v>
      </c>
      <c r="G47" s="22">
        <v>1902</v>
      </c>
      <c r="H47" s="21" t="s">
        <v>45</v>
      </c>
      <c r="I47" s="21" t="b">
        <v>0</v>
      </c>
      <c r="J47" s="23" t="b">
        <v>0</v>
      </c>
    </row>
    <row r="48" spans="1:10" x14ac:dyDescent="0.25">
      <c r="A48" s="10" t="s">
        <v>63</v>
      </c>
      <c r="B48" s="11">
        <v>39228</v>
      </c>
      <c r="C48" s="30" t="s">
        <v>49</v>
      </c>
      <c r="D48" s="13">
        <v>249000</v>
      </c>
      <c r="E48" s="14">
        <v>3</v>
      </c>
      <c r="F48" s="14">
        <v>2.5</v>
      </c>
      <c r="G48" s="15">
        <v>1730</v>
      </c>
      <c r="H48" s="14" t="s">
        <v>43</v>
      </c>
      <c r="I48" s="14" t="b">
        <v>0</v>
      </c>
      <c r="J48" s="16" t="b">
        <v>1</v>
      </c>
    </row>
    <row r="49" spans="1:10" x14ac:dyDescent="0.25">
      <c r="A49" s="10" t="s">
        <v>64</v>
      </c>
      <c r="B49" s="11">
        <v>39337</v>
      </c>
      <c r="C49" s="30" t="s">
        <v>49</v>
      </c>
      <c r="D49" s="13">
        <v>249900</v>
      </c>
      <c r="E49" s="14">
        <v>2</v>
      </c>
      <c r="F49" s="14">
        <v>1</v>
      </c>
      <c r="G49" s="15">
        <v>1101</v>
      </c>
      <c r="H49" s="14" t="s">
        <v>43</v>
      </c>
      <c r="I49" s="14" t="b">
        <v>0</v>
      </c>
      <c r="J49" s="16" t="b">
        <v>0</v>
      </c>
    </row>
    <row r="50" spans="1:10" x14ac:dyDescent="0.25">
      <c r="A50" s="17" t="s">
        <v>41</v>
      </c>
      <c r="B50" s="18">
        <v>39302</v>
      </c>
      <c r="C50" s="19" t="s">
        <v>49</v>
      </c>
      <c r="D50" s="20">
        <v>249900</v>
      </c>
      <c r="E50" s="21">
        <v>3</v>
      </c>
      <c r="F50" s="21">
        <v>2</v>
      </c>
      <c r="G50" s="22">
        <v>2050</v>
      </c>
      <c r="H50" s="21" t="s">
        <v>45</v>
      </c>
      <c r="I50" s="21" t="b">
        <v>0</v>
      </c>
      <c r="J50" s="23" t="b">
        <v>1</v>
      </c>
    </row>
    <row r="51" spans="1:10" x14ac:dyDescent="0.25">
      <c r="A51" s="10" t="s">
        <v>61</v>
      </c>
      <c r="B51" s="11">
        <v>39353</v>
      </c>
      <c r="C51" s="30" t="s">
        <v>42</v>
      </c>
      <c r="D51" s="13">
        <v>250000</v>
      </c>
      <c r="E51" s="14">
        <v>4</v>
      </c>
      <c r="F51" s="14">
        <v>3</v>
      </c>
      <c r="G51" s="15">
        <v>1943</v>
      </c>
      <c r="H51" s="14" t="s">
        <v>45</v>
      </c>
      <c r="I51" s="14" t="b">
        <v>0</v>
      </c>
      <c r="J51" s="16" t="b">
        <v>0</v>
      </c>
    </row>
    <row r="52" spans="1:10" x14ac:dyDescent="0.25">
      <c r="A52" s="17" t="s">
        <v>56</v>
      </c>
      <c r="B52" s="18">
        <v>39203</v>
      </c>
      <c r="C52" s="19" t="s">
        <v>42</v>
      </c>
      <c r="D52" s="20">
        <v>250000</v>
      </c>
      <c r="E52" s="21">
        <v>3</v>
      </c>
      <c r="F52" s="21">
        <v>2</v>
      </c>
      <c r="G52" s="22">
        <v>2066</v>
      </c>
      <c r="H52" s="21" t="s">
        <v>45</v>
      </c>
      <c r="I52" s="21" t="b">
        <v>0</v>
      </c>
      <c r="J52" s="23" t="b">
        <v>0</v>
      </c>
    </row>
    <row r="53" spans="1:10" x14ac:dyDescent="0.25">
      <c r="A53" s="17" t="s">
        <v>44</v>
      </c>
      <c r="B53" s="18">
        <v>39193</v>
      </c>
      <c r="C53" s="19" t="s">
        <v>57</v>
      </c>
      <c r="D53" s="20">
        <v>259900</v>
      </c>
      <c r="E53" s="21">
        <v>3</v>
      </c>
      <c r="F53" s="21">
        <v>2.5</v>
      </c>
      <c r="G53" s="22">
        <v>2122</v>
      </c>
      <c r="H53" s="21" t="s">
        <v>43</v>
      </c>
      <c r="I53" s="21" t="b">
        <v>0</v>
      </c>
      <c r="J53" s="23" t="b">
        <v>1</v>
      </c>
    </row>
    <row r="54" spans="1:10" x14ac:dyDescent="0.25">
      <c r="A54" s="10" t="s">
        <v>59</v>
      </c>
      <c r="B54" s="11">
        <v>39187</v>
      </c>
      <c r="C54" s="30" t="s">
        <v>57</v>
      </c>
      <c r="D54" s="13">
        <v>259900</v>
      </c>
      <c r="E54" s="14">
        <v>4</v>
      </c>
      <c r="F54" s="14">
        <v>3</v>
      </c>
      <c r="G54" s="15">
        <v>1734</v>
      </c>
      <c r="H54" s="14" t="s">
        <v>43</v>
      </c>
      <c r="I54" s="14" t="b">
        <v>0</v>
      </c>
      <c r="J54" s="16" t="b">
        <v>1</v>
      </c>
    </row>
    <row r="55" spans="1:10" x14ac:dyDescent="0.25">
      <c r="A55" s="17" t="s">
        <v>51</v>
      </c>
      <c r="B55" s="18">
        <v>39373</v>
      </c>
      <c r="C55" s="19" t="s">
        <v>49</v>
      </c>
      <c r="D55" s="20">
        <v>264900</v>
      </c>
      <c r="E55" s="21">
        <v>4</v>
      </c>
      <c r="F55" s="21">
        <v>2.5</v>
      </c>
      <c r="G55" s="22">
        <v>2488</v>
      </c>
      <c r="H55" s="21" t="s">
        <v>43</v>
      </c>
      <c r="I55" s="21" t="b">
        <v>0</v>
      </c>
      <c r="J55" s="23" t="b">
        <v>0</v>
      </c>
    </row>
    <row r="56" spans="1:10" x14ac:dyDescent="0.25">
      <c r="A56" s="17" t="s">
        <v>61</v>
      </c>
      <c r="B56" s="18">
        <v>39317</v>
      </c>
      <c r="C56" s="19" t="s">
        <v>57</v>
      </c>
      <c r="D56" s="20">
        <v>264900</v>
      </c>
      <c r="E56" s="21">
        <v>3</v>
      </c>
      <c r="F56" s="21">
        <v>2.5</v>
      </c>
      <c r="G56" s="22">
        <v>2062</v>
      </c>
      <c r="H56" s="21" t="s">
        <v>43</v>
      </c>
      <c r="I56" s="21" t="b">
        <v>0</v>
      </c>
      <c r="J56" s="23" t="b">
        <v>0</v>
      </c>
    </row>
    <row r="57" spans="1:10" x14ac:dyDescent="0.25">
      <c r="A57" s="17" t="s">
        <v>55</v>
      </c>
      <c r="B57" s="18">
        <v>39155</v>
      </c>
      <c r="C57" s="19" t="s">
        <v>57</v>
      </c>
      <c r="D57" s="20">
        <v>264900</v>
      </c>
      <c r="E57" s="21">
        <v>3</v>
      </c>
      <c r="F57" s="21">
        <v>3</v>
      </c>
      <c r="G57" s="22">
        <v>2495</v>
      </c>
      <c r="H57" s="21" t="s">
        <v>43</v>
      </c>
      <c r="I57" s="21" t="b">
        <v>0</v>
      </c>
      <c r="J57" s="23" t="b">
        <v>0</v>
      </c>
    </row>
    <row r="58" spans="1:10" x14ac:dyDescent="0.25">
      <c r="A58" s="17" t="s">
        <v>46</v>
      </c>
      <c r="B58" s="18">
        <v>39200</v>
      </c>
      <c r="C58" s="19" t="s">
        <v>42</v>
      </c>
      <c r="D58" s="20">
        <v>265000</v>
      </c>
      <c r="E58" s="21">
        <v>4</v>
      </c>
      <c r="F58" s="21">
        <v>3</v>
      </c>
      <c r="G58" s="22">
        <v>1905</v>
      </c>
      <c r="H58" s="21" t="s">
        <v>45</v>
      </c>
      <c r="I58" s="21" t="b">
        <v>0</v>
      </c>
      <c r="J58" s="23" t="b">
        <v>0</v>
      </c>
    </row>
    <row r="59" spans="1:10" x14ac:dyDescent="0.25">
      <c r="A59" s="10" t="s">
        <v>46</v>
      </c>
      <c r="B59" s="11">
        <v>39282</v>
      </c>
      <c r="C59" s="30" t="s">
        <v>42</v>
      </c>
      <c r="D59" s="13">
        <v>268500</v>
      </c>
      <c r="E59" s="14">
        <v>4</v>
      </c>
      <c r="F59" s="14">
        <v>2.5</v>
      </c>
      <c r="G59" s="15">
        <v>1911</v>
      </c>
      <c r="H59" s="14" t="s">
        <v>45</v>
      </c>
      <c r="I59" s="14" t="b">
        <v>0</v>
      </c>
      <c r="J59" s="16" t="b">
        <v>0</v>
      </c>
    </row>
    <row r="60" spans="1:10" x14ac:dyDescent="0.25">
      <c r="A60" s="10" t="s">
        <v>59</v>
      </c>
      <c r="B60" s="11">
        <v>39140</v>
      </c>
      <c r="C60" s="30" t="s">
        <v>49</v>
      </c>
      <c r="D60" s="13">
        <v>269900</v>
      </c>
      <c r="E60" s="14">
        <v>4</v>
      </c>
      <c r="F60" s="14">
        <v>2.5</v>
      </c>
      <c r="G60" s="15">
        <v>1911</v>
      </c>
      <c r="H60" s="14" t="s">
        <v>45</v>
      </c>
      <c r="I60" s="14" t="b">
        <v>0</v>
      </c>
      <c r="J60" s="16" t="b">
        <v>0</v>
      </c>
    </row>
    <row r="61" spans="1:10" x14ac:dyDescent="0.25">
      <c r="A61" s="10" t="s">
        <v>59</v>
      </c>
      <c r="B61" s="11">
        <v>39364</v>
      </c>
      <c r="C61" s="30" t="s">
        <v>42</v>
      </c>
      <c r="D61" s="13">
        <v>272500</v>
      </c>
      <c r="E61" s="14">
        <v>4</v>
      </c>
      <c r="F61" s="14">
        <v>3</v>
      </c>
      <c r="G61" s="15">
        <v>2006</v>
      </c>
      <c r="H61" s="14" t="s">
        <v>45</v>
      </c>
      <c r="I61" s="14" t="b">
        <v>0</v>
      </c>
      <c r="J61" s="16" t="b">
        <v>0</v>
      </c>
    </row>
    <row r="62" spans="1:10" x14ac:dyDescent="0.25">
      <c r="A62" s="10" t="s">
        <v>46</v>
      </c>
      <c r="B62" s="11">
        <v>39119</v>
      </c>
      <c r="C62" s="30" t="s">
        <v>42</v>
      </c>
      <c r="D62" s="13">
        <v>273500</v>
      </c>
      <c r="E62" s="14">
        <v>2</v>
      </c>
      <c r="F62" s="14">
        <v>2</v>
      </c>
      <c r="G62" s="15">
        <v>1552</v>
      </c>
      <c r="H62" s="14" t="s">
        <v>45</v>
      </c>
      <c r="I62" s="14" t="b">
        <v>1</v>
      </c>
      <c r="J62" s="16" t="b">
        <v>1</v>
      </c>
    </row>
    <row r="63" spans="1:10" x14ac:dyDescent="0.25">
      <c r="A63" s="17" t="s">
        <v>60</v>
      </c>
      <c r="B63" s="18">
        <v>39106</v>
      </c>
      <c r="C63" s="19" t="s">
        <v>42</v>
      </c>
      <c r="D63" s="20">
        <v>285000</v>
      </c>
      <c r="E63" s="21">
        <v>2</v>
      </c>
      <c r="F63" s="21">
        <v>1</v>
      </c>
      <c r="G63" s="22">
        <v>2036</v>
      </c>
      <c r="H63" s="21" t="s">
        <v>45</v>
      </c>
      <c r="I63" s="21" t="b">
        <v>0</v>
      </c>
      <c r="J63" s="23" t="b">
        <v>1</v>
      </c>
    </row>
    <row r="64" spans="1:10" x14ac:dyDescent="0.25">
      <c r="A64" s="17" t="s">
        <v>48</v>
      </c>
      <c r="B64" s="18">
        <v>39111</v>
      </c>
      <c r="C64" s="19" t="s">
        <v>49</v>
      </c>
      <c r="D64" s="20">
        <v>289000</v>
      </c>
      <c r="E64" s="21">
        <v>3</v>
      </c>
      <c r="F64" s="21">
        <v>2</v>
      </c>
      <c r="G64" s="22">
        <v>1627</v>
      </c>
      <c r="H64" s="21" t="s">
        <v>45</v>
      </c>
      <c r="I64" s="21" t="b">
        <v>0</v>
      </c>
      <c r="J64" s="23" t="b">
        <v>1</v>
      </c>
    </row>
    <row r="65" spans="1:10" x14ac:dyDescent="0.25">
      <c r="A65" s="10" t="s">
        <v>44</v>
      </c>
      <c r="B65" s="11">
        <v>39361</v>
      </c>
      <c r="C65" s="30" t="s">
        <v>42</v>
      </c>
      <c r="D65" s="13">
        <v>290000</v>
      </c>
      <c r="E65" s="14">
        <v>4</v>
      </c>
      <c r="F65" s="14">
        <v>2</v>
      </c>
      <c r="G65" s="15">
        <v>2400</v>
      </c>
      <c r="H65" s="14" t="s">
        <v>45</v>
      </c>
      <c r="I65" s="14" t="b">
        <v>0</v>
      </c>
      <c r="J65" s="16" t="b">
        <v>0</v>
      </c>
    </row>
    <row r="66" spans="1:10" x14ac:dyDescent="0.25">
      <c r="A66" s="17" t="s">
        <v>59</v>
      </c>
      <c r="B66" s="18">
        <v>39183</v>
      </c>
      <c r="C66" s="19" t="s">
        <v>49</v>
      </c>
      <c r="D66" s="20">
        <v>297500</v>
      </c>
      <c r="E66" s="21">
        <v>4</v>
      </c>
      <c r="F66" s="21">
        <v>3.5</v>
      </c>
      <c r="G66" s="22">
        <v>2170</v>
      </c>
      <c r="H66" s="21" t="s">
        <v>45</v>
      </c>
      <c r="I66" s="21" t="b">
        <v>0</v>
      </c>
      <c r="J66" s="23" t="b">
        <v>1</v>
      </c>
    </row>
    <row r="67" spans="1:10" x14ac:dyDescent="0.25">
      <c r="A67" s="10" t="s">
        <v>55</v>
      </c>
      <c r="B67" s="11">
        <v>39148</v>
      </c>
      <c r="C67" s="30" t="s">
        <v>57</v>
      </c>
      <c r="D67" s="13">
        <v>299000</v>
      </c>
      <c r="E67" s="14">
        <v>3</v>
      </c>
      <c r="F67" s="14">
        <v>2</v>
      </c>
      <c r="G67" s="15">
        <v>2050</v>
      </c>
      <c r="H67" s="14" t="s">
        <v>43</v>
      </c>
      <c r="I67" s="14" t="b">
        <v>0</v>
      </c>
      <c r="J67" s="16" t="b">
        <v>0</v>
      </c>
    </row>
    <row r="68" spans="1:10" x14ac:dyDescent="0.25">
      <c r="A68" s="10" t="s">
        <v>58</v>
      </c>
      <c r="B68" s="11">
        <v>39322</v>
      </c>
      <c r="C68" s="30" t="s">
        <v>49</v>
      </c>
      <c r="D68" s="13">
        <v>300000</v>
      </c>
      <c r="E68" s="14">
        <v>4</v>
      </c>
      <c r="F68" s="14">
        <v>3</v>
      </c>
      <c r="G68" s="15">
        <v>2650</v>
      </c>
      <c r="H68" s="14" t="s">
        <v>43</v>
      </c>
      <c r="I68" s="14" t="b">
        <v>0</v>
      </c>
      <c r="J68" s="16" t="b">
        <v>0</v>
      </c>
    </row>
    <row r="69" spans="1:10" x14ac:dyDescent="0.25">
      <c r="A69" s="10" t="s">
        <v>60</v>
      </c>
      <c r="B69" s="11">
        <v>39199</v>
      </c>
      <c r="C69" s="30" t="s">
        <v>49</v>
      </c>
      <c r="D69" s="13">
        <v>304900</v>
      </c>
      <c r="E69" s="14">
        <v>4</v>
      </c>
      <c r="F69" s="14">
        <v>3</v>
      </c>
      <c r="G69" s="15">
        <v>2350</v>
      </c>
      <c r="H69" s="14" t="s">
        <v>45</v>
      </c>
      <c r="I69" s="14" t="b">
        <v>0</v>
      </c>
      <c r="J69" s="16" t="b">
        <v>1</v>
      </c>
    </row>
    <row r="70" spans="1:10" x14ac:dyDescent="0.25">
      <c r="A70" s="37" t="s">
        <v>65</v>
      </c>
      <c r="B70" s="38"/>
      <c r="C70" s="38"/>
      <c r="D70" s="39">
        <f>SUBTOTAL(101,'[1]Sort n Filter'!$D$2:$D$126)</f>
        <v>300800.65657142852</v>
      </c>
      <c r="E70" s="40">
        <f>SUBTOTAL(101,'[1]Sort n Filter'!$E$2:$E$126)</f>
        <v>3.636190476190476</v>
      </c>
      <c r="F70" s="40">
        <f>SUBTOTAL(101,'[1]Sort n Filter'!$F$2:$F$126)</f>
        <v>2.6137619047619047</v>
      </c>
      <c r="G70" s="41"/>
      <c r="H70" s="40"/>
      <c r="I70" s="40"/>
      <c r="J70" s="42"/>
    </row>
    <row r="71" spans="1:10" x14ac:dyDescent="0.25">
      <c r="A71" s="17" t="s">
        <v>59</v>
      </c>
      <c r="B71" s="18">
        <v>39179</v>
      </c>
      <c r="C71" s="19" t="s">
        <v>57</v>
      </c>
      <c r="D71" s="20">
        <v>309900</v>
      </c>
      <c r="E71" s="21">
        <v>5</v>
      </c>
      <c r="F71" s="21">
        <v>3</v>
      </c>
      <c r="G71" s="22">
        <v>2447</v>
      </c>
      <c r="H71" s="21" t="s">
        <v>43</v>
      </c>
      <c r="I71" s="21" t="b">
        <v>1</v>
      </c>
      <c r="J71" s="23" t="b">
        <v>0</v>
      </c>
    </row>
    <row r="72" spans="1:10" x14ac:dyDescent="0.25">
      <c r="A72" s="17" t="s">
        <v>46</v>
      </c>
      <c r="B72" s="18">
        <v>39295</v>
      </c>
      <c r="C72" s="19" t="s">
        <v>42</v>
      </c>
      <c r="D72" s="20">
        <v>309950</v>
      </c>
      <c r="E72" s="21">
        <v>4</v>
      </c>
      <c r="F72" s="21">
        <v>3</v>
      </c>
      <c r="G72" s="22">
        <v>2800</v>
      </c>
      <c r="H72" s="21" t="s">
        <v>45</v>
      </c>
      <c r="I72" s="21" t="b">
        <v>1</v>
      </c>
      <c r="J72" s="23" t="b">
        <v>0</v>
      </c>
    </row>
    <row r="73" spans="1:10" x14ac:dyDescent="0.25">
      <c r="A73" s="17" t="s">
        <v>64</v>
      </c>
      <c r="B73" s="18">
        <v>39090</v>
      </c>
      <c r="C73" s="19" t="s">
        <v>42</v>
      </c>
      <c r="D73" s="20">
        <v>309950</v>
      </c>
      <c r="E73" s="21">
        <v>4</v>
      </c>
      <c r="F73" s="21">
        <v>3</v>
      </c>
      <c r="G73" s="22">
        <v>2800</v>
      </c>
      <c r="H73" s="21" t="s">
        <v>45</v>
      </c>
      <c r="I73" s="21" t="b">
        <v>0</v>
      </c>
      <c r="J73" s="23" t="b">
        <v>1</v>
      </c>
    </row>
    <row r="74" spans="1:10" x14ac:dyDescent="0.25">
      <c r="A74" s="17" t="s">
        <v>59</v>
      </c>
      <c r="B74" s="18">
        <v>39315</v>
      </c>
      <c r="C74" s="19" t="s">
        <v>49</v>
      </c>
      <c r="D74" s="20">
        <v>317500</v>
      </c>
      <c r="E74" s="21">
        <v>4</v>
      </c>
      <c r="F74" s="21">
        <v>3</v>
      </c>
      <c r="G74" s="22">
        <v>2367</v>
      </c>
      <c r="H74" s="21" t="s">
        <v>45</v>
      </c>
      <c r="I74" s="21" t="b">
        <v>0</v>
      </c>
      <c r="J74" s="23" t="b">
        <v>0</v>
      </c>
    </row>
    <row r="75" spans="1:10" x14ac:dyDescent="0.25">
      <c r="A75" s="10" t="s">
        <v>41</v>
      </c>
      <c r="B75" s="11">
        <v>39219</v>
      </c>
      <c r="C75" s="30" t="s">
        <v>42</v>
      </c>
      <c r="D75" s="13">
        <v>319000</v>
      </c>
      <c r="E75" s="14">
        <v>3</v>
      </c>
      <c r="F75" s="14">
        <v>2.5</v>
      </c>
      <c r="G75" s="15">
        <v>2586</v>
      </c>
      <c r="H75" s="14" t="s">
        <v>43</v>
      </c>
      <c r="I75" s="14" t="b">
        <v>0</v>
      </c>
      <c r="J75" s="16" t="b">
        <v>0</v>
      </c>
    </row>
    <row r="76" spans="1:10" x14ac:dyDescent="0.25">
      <c r="A76" s="17" t="s">
        <v>63</v>
      </c>
      <c r="B76" s="18">
        <v>39183</v>
      </c>
      <c r="C76" s="19" t="s">
        <v>42</v>
      </c>
      <c r="D76" s="20">
        <v>319000</v>
      </c>
      <c r="E76" s="21">
        <v>4</v>
      </c>
      <c r="F76" s="21">
        <v>2</v>
      </c>
      <c r="G76" s="22">
        <v>1690</v>
      </c>
      <c r="H76" s="21" t="s">
        <v>43</v>
      </c>
      <c r="I76" s="21" t="b">
        <v>1</v>
      </c>
      <c r="J76" s="23" t="b">
        <v>0</v>
      </c>
    </row>
    <row r="77" spans="1:10" x14ac:dyDescent="0.25">
      <c r="A77" s="17" t="s">
        <v>61</v>
      </c>
      <c r="B77" s="18">
        <v>39191</v>
      </c>
      <c r="C77" s="19" t="s">
        <v>49</v>
      </c>
      <c r="D77" s="20">
        <v>325000</v>
      </c>
      <c r="E77" s="21">
        <v>4</v>
      </c>
      <c r="F77" s="21">
        <v>3</v>
      </c>
      <c r="G77" s="22">
        <v>2800</v>
      </c>
      <c r="H77" s="21" t="s">
        <v>43</v>
      </c>
      <c r="I77" s="21" t="b">
        <v>1</v>
      </c>
      <c r="J77" s="23" t="b">
        <v>1</v>
      </c>
    </row>
    <row r="78" spans="1:10" x14ac:dyDescent="0.25">
      <c r="A78" s="10" t="s">
        <v>61</v>
      </c>
      <c r="B78" s="11">
        <v>39164</v>
      </c>
      <c r="C78" s="30" t="s">
        <v>49</v>
      </c>
      <c r="D78" s="13">
        <v>325000</v>
      </c>
      <c r="E78" s="14">
        <v>4</v>
      </c>
      <c r="F78" s="14">
        <v>3</v>
      </c>
      <c r="G78" s="15">
        <v>2770</v>
      </c>
      <c r="H78" s="14" t="s">
        <v>45</v>
      </c>
      <c r="I78" s="14" t="b">
        <v>0</v>
      </c>
      <c r="J78" s="16" t="b">
        <v>0</v>
      </c>
    </row>
    <row r="79" spans="1:10" x14ac:dyDescent="0.25">
      <c r="A79" s="17" t="s">
        <v>46</v>
      </c>
      <c r="B79" s="18">
        <v>39097</v>
      </c>
      <c r="C79" s="19" t="s">
        <v>42</v>
      </c>
      <c r="D79" s="20">
        <v>325000</v>
      </c>
      <c r="E79" s="21">
        <v>3</v>
      </c>
      <c r="F79" s="21">
        <v>2.5</v>
      </c>
      <c r="G79" s="22">
        <v>1752</v>
      </c>
      <c r="H79" s="21" t="s">
        <v>45</v>
      </c>
      <c r="I79" s="21" t="b">
        <v>0</v>
      </c>
      <c r="J79" s="23" t="b">
        <v>1</v>
      </c>
    </row>
    <row r="80" spans="1:10" x14ac:dyDescent="0.25">
      <c r="A80" s="17" t="s">
        <v>41</v>
      </c>
      <c r="B80" s="18">
        <v>39221</v>
      </c>
      <c r="C80" s="19" t="s">
        <v>42</v>
      </c>
      <c r="D80" s="20">
        <v>335000</v>
      </c>
      <c r="E80" s="21">
        <v>3</v>
      </c>
      <c r="F80" s="21">
        <v>2.5</v>
      </c>
      <c r="G80" s="22">
        <v>2000</v>
      </c>
      <c r="H80" s="21" t="s">
        <v>45</v>
      </c>
      <c r="I80" s="21" t="b">
        <v>1</v>
      </c>
      <c r="J80" s="23" t="b">
        <v>1</v>
      </c>
    </row>
    <row r="81" spans="1:10" x14ac:dyDescent="0.25">
      <c r="A81" s="10" t="s">
        <v>58</v>
      </c>
      <c r="B81" s="11">
        <v>39295</v>
      </c>
      <c r="C81" s="30" t="s">
        <v>42</v>
      </c>
      <c r="D81" s="13">
        <v>338876</v>
      </c>
      <c r="E81" s="14">
        <v>4</v>
      </c>
      <c r="F81" s="14">
        <v>3</v>
      </c>
      <c r="G81" s="15">
        <v>2483</v>
      </c>
      <c r="H81" s="14" t="s">
        <v>45</v>
      </c>
      <c r="I81" s="14" t="b">
        <v>1</v>
      </c>
      <c r="J81" s="16" t="b">
        <v>0</v>
      </c>
    </row>
    <row r="82" spans="1:10" x14ac:dyDescent="0.25">
      <c r="A82" s="10" t="s">
        <v>63</v>
      </c>
      <c r="B82" s="11">
        <v>39144</v>
      </c>
      <c r="C82" s="30" t="s">
        <v>49</v>
      </c>
      <c r="D82" s="13">
        <v>338876</v>
      </c>
      <c r="E82" s="14">
        <v>4</v>
      </c>
      <c r="F82" s="14">
        <v>2.5</v>
      </c>
      <c r="G82" s="15">
        <v>2612</v>
      </c>
      <c r="H82" s="14" t="s">
        <v>45</v>
      </c>
      <c r="I82" s="14" t="b">
        <v>0</v>
      </c>
      <c r="J82" s="16" t="b">
        <v>0</v>
      </c>
    </row>
    <row r="83" spans="1:10" x14ac:dyDescent="0.25">
      <c r="A83" s="17" t="s">
        <v>59</v>
      </c>
      <c r="B83" s="18">
        <v>39351</v>
      </c>
      <c r="C83" s="19" t="s">
        <v>49</v>
      </c>
      <c r="D83" s="20">
        <v>339900</v>
      </c>
      <c r="E83" s="21">
        <v>4</v>
      </c>
      <c r="F83" s="21">
        <v>3</v>
      </c>
      <c r="G83" s="22">
        <v>2687</v>
      </c>
      <c r="H83" s="21" t="s">
        <v>45</v>
      </c>
      <c r="I83" s="21" t="b">
        <v>0</v>
      </c>
      <c r="J83" s="23" t="b">
        <v>1</v>
      </c>
    </row>
    <row r="84" spans="1:10" x14ac:dyDescent="0.25">
      <c r="A84" s="17" t="s">
        <v>51</v>
      </c>
      <c r="B84" s="18">
        <v>39321</v>
      </c>
      <c r="C84" s="19" t="s">
        <v>42</v>
      </c>
      <c r="D84" s="20">
        <v>339900</v>
      </c>
      <c r="E84" s="21">
        <v>4</v>
      </c>
      <c r="F84" s="21">
        <v>2</v>
      </c>
      <c r="G84" s="22">
        <v>2238</v>
      </c>
      <c r="H84" s="21" t="s">
        <v>45</v>
      </c>
      <c r="I84" s="21" t="b">
        <v>0</v>
      </c>
      <c r="J84" s="23" t="b">
        <v>0</v>
      </c>
    </row>
    <row r="85" spans="1:10" x14ac:dyDescent="0.25">
      <c r="A85" s="17" t="s">
        <v>46</v>
      </c>
      <c r="B85" s="18">
        <v>39187</v>
      </c>
      <c r="C85" s="19" t="s">
        <v>57</v>
      </c>
      <c r="D85" s="20">
        <v>339900</v>
      </c>
      <c r="E85" s="21">
        <v>3</v>
      </c>
      <c r="F85" s="21">
        <v>2</v>
      </c>
      <c r="G85" s="22">
        <v>1828</v>
      </c>
      <c r="H85" s="21" t="s">
        <v>45</v>
      </c>
      <c r="I85" s="21" t="b">
        <v>1</v>
      </c>
      <c r="J85" s="23" t="b">
        <v>1</v>
      </c>
    </row>
    <row r="86" spans="1:10" x14ac:dyDescent="0.25">
      <c r="A86" s="10" t="s">
        <v>48</v>
      </c>
      <c r="B86" s="11">
        <v>39358</v>
      </c>
      <c r="C86" s="30" t="s">
        <v>42</v>
      </c>
      <c r="D86" s="13">
        <v>340000</v>
      </c>
      <c r="E86" s="14">
        <v>4</v>
      </c>
      <c r="F86" s="14">
        <v>2.5</v>
      </c>
      <c r="G86" s="15">
        <v>2517</v>
      </c>
      <c r="H86" s="14" t="s">
        <v>43</v>
      </c>
      <c r="I86" s="14" t="b">
        <v>0</v>
      </c>
      <c r="J86" s="16" t="b">
        <v>0</v>
      </c>
    </row>
    <row r="87" spans="1:10" x14ac:dyDescent="0.25">
      <c r="A87" s="10" t="s">
        <v>64</v>
      </c>
      <c r="B87" s="11">
        <v>39366</v>
      </c>
      <c r="C87" s="30" t="s">
        <v>42</v>
      </c>
      <c r="D87" s="13">
        <v>345000</v>
      </c>
      <c r="E87" s="14">
        <v>3</v>
      </c>
      <c r="F87" s="14">
        <v>2</v>
      </c>
      <c r="G87" s="15">
        <v>2694</v>
      </c>
      <c r="H87" s="14" t="s">
        <v>45</v>
      </c>
      <c r="I87" s="14" t="b">
        <v>0</v>
      </c>
      <c r="J87" s="16" t="b">
        <v>0</v>
      </c>
    </row>
    <row r="88" spans="1:10" x14ac:dyDescent="0.25">
      <c r="A88" s="10" t="s">
        <v>55</v>
      </c>
      <c r="B88" s="11">
        <v>39304</v>
      </c>
      <c r="C88" s="30" t="s">
        <v>57</v>
      </c>
      <c r="D88" s="13">
        <v>345000</v>
      </c>
      <c r="E88" s="14">
        <v>4</v>
      </c>
      <c r="F88" s="14">
        <v>3</v>
      </c>
      <c r="G88" s="15">
        <v>2388</v>
      </c>
      <c r="H88" s="14" t="s">
        <v>43</v>
      </c>
      <c r="I88" s="14" t="b">
        <v>1</v>
      </c>
      <c r="J88" s="16" t="b">
        <v>1</v>
      </c>
    </row>
    <row r="89" spans="1:10" x14ac:dyDescent="0.25">
      <c r="A89" s="17" t="s">
        <v>41</v>
      </c>
      <c r="B89" s="18">
        <v>39357</v>
      </c>
      <c r="C89" s="36" t="s">
        <v>57</v>
      </c>
      <c r="D89" s="20">
        <v>349000</v>
      </c>
      <c r="E89" s="21">
        <v>3</v>
      </c>
      <c r="F89" s="21">
        <v>2.5</v>
      </c>
      <c r="G89" s="22">
        <v>1727</v>
      </c>
      <c r="H89" s="21" t="s">
        <v>43</v>
      </c>
      <c r="I89" s="21" t="b">
        <v>1</v>
      </c>
      <c r="J89" s="23" t="b">
        <v>1</v>
      </c>
    </row>
    <row r="90" spans="1:10" x14ac:dyDescent="0.25">
      <c r="A90" s="10" t="s">
        <v>41</v>
      </c>
      <c r="B90" s="11">
        <v>39338</v>
      </c>
      <c r="C90" s="30" t="s">
        <v>57</v>
      </c>
      <c r="D90" s="13">
        <v>349000</v>
      </c>
      <c r="E90" s="14">
        <v>3</v>
      </c>
      <c r="F90" s="14">
        <v>2</v>
      </c>
      <c r="G90" s="15">
        <v>1810</v>
      </c>
      <c r="H90" s="14" t="s">
        <v>43</v>
      </c>
      <c r="I90" s="14" t="b">
        <v>1</v>
      </c>
      <c r="J90" s="16" t="b">
        <v>1</v>
      </c>
    </row>
    <row r="91" spans="1:10" x14ac:dyDescent="0.25">
      <c r="A91" s="10" t="s">
        <v>41</v>
      </c>
      <c r="B91" s="11">
        <v>39299</v>
      </c>
      <c r="C91" s="30" t="s">
        <v>57</v>
      </c>
      <c r="D91" s="13">
        <v>349000</v>
      </c>
      <c r="E91" s="14">
        <v>3</v>
      </c>
      <c r="F91" s="14">
        <v>2.5</v>
      </c>
      <c r="G91" s="15">
        <v>2000</v>
      </c>
      <c r="H91" s="14" t="s">
        <v>45</v>
      </c>
      <c r="I91" s="14" t="b">
        <v>1</v>
      </c>
      <c r="J91" s="16" t="b">
        <v>0</v>
      </c>
    </row>
    <row r="92" spans="1:10" x14ac:dyDescent="0.25">
      <c r="A92" s="10" t="s">
        <v>61</v>
      </c>
      <c r="B92" s="11">
        <v>39285</v>
      </c>
      <c r="C92" s="30" t="s">
        <v>57</v>
      </c>
      <c r="D92" s="13">
        <v>349000</v>
      </c>
      <c r="E92" s="14">
        <v>4</v>
      </c>
      <c r="F92" s="14">
        <v>3</v>
      </c>
      <c r="G92" s="15">
        <v>3930</v>
      </c>
      <c r="H92" s="14" t="s">
        <v>45</v>
      </c>
      <c r="I92" s="14" t="b">
        <v>1</v>
      </c>
      <c r="J92" s="16" t="b">
        <v>0</v>
      </c>
    </row>
    <row r="93" spans="1:10" x14ac:dyDescent="0.25">
      <c r="A93" s="17" t="s">
        <v>58</v>
      </c>
      <c r="B93" s="18">
        <v>39283</v>
      </c>
      <c r="C93" s="36" t="s">
        <v>49</v>
      </c>
      <c r="D93" s="20">
        <v>349000</v>
      </c>
      <c r="E93" s="21">
        <v>4</v>
      </c>
      <c r="F93" s="21">
        <v>3</v>
      </c>
      <c r="G93" s="22">
        <v>1838</v>
      </c>
      <c r="H93" s="21" t="s">
        <v>45</v>
      </c>
      <c r="I93" s="21" t="b">
        <v>0</v>
      </c>
      <c r="J93" s="23" t="b">
        <v>0</v>
      </c>
    </row>
    <row r="94" spans="1:10" x14ac:dyDescent="0.25">
      <c r="A94" s="10" t="s">
        <v>46</v>
      </c>
      <c r="B94" s="11">
        <v>39226</v>
      </c>
      <c r="C94" s="30" t="s">
        <v>57</v>
      </c>
      <c r="D94" s="13">
        <v>349000</v>
      </c>
      <c r="E94" s="14">
        <v>4</v>
      </c>
      <c r="F94" s="14">
        <v>2.5</v>
      </c>
      <c r="G94" s="15">
        <v>2730</v>
      </c>
      <c r="H94" s="14" t="s">
        <v>43</v>
      </c>
      <c r="I94" s="14" t="b">
        <v>1</v>
      </c>
      <c r="J94" s="16" t="b">
        <v>1</v>
      </c>
    </row>
    <row r="95" spans="1:10" x14ac:dyDescent="0.25">
      <c r="A95" s="17" t="s">
        <v>63</v>
      </c>
      <c r="B95" s="18">
        <v>39203</v>
      </c>
      <c r="C95" s="19" t="s">
        <v>57</v>
      </c>
      <c r="D95" s="20">
        <v>349900</v>
      </c>
      <c r="E95" s="21">
        <v>4</v>
      </c>
      <c r="F95" s="21">
        <v>3</v>
      </c>
      <c r="G95" s="22">
        <v>2290</v>
      </c>
      <c r="H95" s="21" t="s">
        <v>45</v>
      </c>
      <c r="I95" s="21" t="b">
        <v>1</v>
      </c>
      <c r="J95" s="23" t="b">
        <v>1</v>
      </c>
    </row>
    <row r="96" spans="1:10" x14ac:dyDescent="0.25">
      <c r="A96" s="10" t="s">
        <v>55</v>
      </c>
      <c r="B96" s="11">
        <v>39163</v>
      </c>
      <c r="C96" s="30" t="s">
        <v>57</v>
      </c>
      <c r="D96" s="13">
        <v>350000</v>
      </c>
      <c r="E96" s="14">
        <v>3</v>
      </c>
      <c r="F96" s="14">
        <v>2.5</v>
      </c>
      <c r="G96" s="15">
        <v>1991</v>
      </c>
      <c r="H96" s="14" t="s">
        <v>43</v>
      </c>
      <c r="I96" s="14" t="b">
        <v>0</v>
      </c>
      <c r="J96" s="16" t="b">
        <v>1</v>
      </c>
    </row>
    <row r="97" spans="1:10" x14ac:dyDescent="0.25">
      <c r="A97" s="10" t="s">
        <v>41</v>
      </c>
      <c r="B97" s="11">
        <v>39123</v>
      </c>
      <c r="C97" s="30" t="s">
        <v>42</v>
      </c>
      <c r="D97" s="13">
        <v>350000</v>
      </c>
      <c r="E97" s="14">
        <v>3</v>
      </c>
      <c r="F97" s="14">
        <v>2</v>
      </c>
      <c r="G97" s="15">
        <v>2275</v>
      </c>
      <c r="H97" s="14" t="s">
        <v>45</v>
      </c>
      <c r="I97" s="14" t="b">
        <v>1</v>
      </c>
      <c r="J97" s="16" t="b">
        <v>0</v>
      </c>
    </row>
    <row r="98" spans="1:10" x14ac:dyDescent="0.25">
      <c r="A98" s="17" t="s">
        <v>48</v>
      </c>
      <c r="B98" s="18">
        <v>39133</v>
      </c>
      <c r="C98" s="19" t="s">
        <v>42</v>
      </c>
      <c r="D98" s="20">
        <v>354000</v>
      </c>
      <c r="E98" s="21">
        <v>4</v>
      </c>
      <c r="F98" s="21">
        <v>2</v>
      </c>
      <c r="G98" s="22">
        <v>2088</v>
      </c>
      <c r="H98" s="21" t="s">
        <v>45</v>
      </c>
      <c r="I98" s="21" t="b">
        <v>0</v>
      </c>
      <c r="J98" s="23" t="b">
        <v>0</v>
      </c>
    </row>
    <row r="99" spans="1:10" x14ac:dyDescent="0.25">
      <c r="A99" s="17" t="s">
        <v>55</v>
      </c>
      <c r="B99" s="18">
        <v>39259</v>
      </c>
      <c r="C99" s="19" t="s">
        <v>57</v>
      </c>
      <c r="D99" s="20">
        <v>355000</v>
      </c>
      <c r="E99" s="21">
        <v>4</v>
      </c>
      <c r="F99" s="21">
        <v>2.5</v>
      </c>
      <c r="G99" s="22">
        <v>2647</v>
      </c>
      <c r="H99" s="21" t="s">
        <v>43</v>
      </c>
      <c r="I99" s="21" t="b">
        <v>1</v>
      </c>
      <c r="J99" s="23" t="b">
        <v>0</v>
      </c>
    </row>
    <row r="100" spans="1:10" x14ac:dyDescent="0.25">
      <c r="A100" s="17" t="s">
        <v>61</v>
      </c>
      <c r="B100" s="18">
        <v>39256</v>
      </c>
      <c r="C100" s="19" t="s">
        <v>57</v>
      </c>
      <c r="D100" s="20">
        <v>359000</v>
      </c>
      <c r="E100" s="21">
        <v>3</v>
      </c>
      <c r="F100" s="21">
        <v>2.5</v>
      </c>
      <c r="G100" s="22">
        <v>2210</v>
      </c>
      <c r="H100" s="21" t="s">
        <v>45</v>
      </c>
      <c r="I100" s="21" t="b">
        <v>0</v>
      </c>
      <c r="J100" s="23" t="b">
        <v>0</v>
      </c>
    </row>
    <row r="101" spans="1:10" x14ac:dyDescent="0.25">
      <c r="A101" s="17" t="s">
        <v>56</v>
      </c>
      <c r="B101" s="18">
        <v>39297</v>
      </c>
      <c r="C101" s="19" t="s">
        <v>57</v>
      </c>
      <c r="D101" s="20">
        <v>359900</v>
      </c>
      <c r="E101" s="21">
        <v>3</v>
      </c>
      <c r="F101" s="21">
        <v>2</v>
      </c>
      <c r="G101" s="22">
        <v>2198</v>
      </c>
      <c r="H101" s="21" t="s">
        <v>43</v>
      </c>
      <c r="I101" s="21" t="b">
        <v>1</v>
      </c>
      <c r="J101" s="23" t="b">
        <v>0</v>
      </c>
    </row>
    <row r="102" spans="1:10" x14ac:dyDescent="0.25">
      <c r="A102" s="17" t="s">
        <v>58</v>
      </c>
      <c r="B102" s="18">
        <v>39216</v>
      </c>
      <c r="C102" s="36" t="s">
        <v>57</v>
      </c>
      <c r="D102" s="20">
        <v>359900</v>
      </c>
      <c r="E102" s="21">
        <v>3</v>
      </c>
      <c r="F102" s="21">
        <v>3</v>
      </c>
      <c r="G102" s="22">
        <v>1839</v>
      </c>
      <c r="H102" s="21" t="s">
        <v>43</v>
      </c>
      <c r="I102" s="21" t="b">
        <v>0</v>
      </c>
      <c r="J102" s="23" t="b">
        <v>1</v>
      </c>
    </row>
    <row r="103" spans="1:10" x14ac:dyDescent="0.25">
      <c r="A103" s="10" t="s">
        <v>61</v>
      </c>
      <c r="B103" s="11">
        <v>39373</v>
      </c>
      <c r="C103" s="30" t="s">
        <v>49</v>
      </c>
      <c r="D103" s="13">
        <v>360000</v>
      </c>
      <c r="E103" s="14">
        <v>3</v>
      </c>
      <c r="F103" s="14">
        <v>2.5</v>
      </c>
      <c r="G103" s="15">
        <v>2330</v>
      </c>
      <c r="H103" s="14" t="s">
        <v>45</v>
      </c>
      <c r="I103" s="14" t="b">
        <v>0</v>
      </c>
      <c r="J103" s="16" t="b">
        <v>0</v>
      </c>
    </row>
    <row r="104" spans="1:10" x14ac:dyDescent="0.25">
      <c r="A104" s="17" t="s">
        <v>48</v>
      </c>
      <c r="B104" s="18">
        <v>39221</v>
      </c>
      <c r="C104" s="36" t="s">
        <v>49</v>
      </c>
      <c r="D104" s="20">
        <v>360000</v>
      </c>
      <c r="E104" s="21">
        <v>5</v>
      </c>
      <c r="F104" s="21">
        <v>3</v>
      </c>
      <c r="G104" s="22">
        <v>2112</v>
      </c>
      <c r="H104" s="21" t="s">
        <v>45</v>
      </c>
      <c r="I104" s="21" t="b">
        <v>1</v>
      </c>
      <c r="J104" s="23" t="b">
        <v>1</v>
      </c>
    </row>
    <row r="105" spans="1:10" x14ac:dyDescent="0.25">
      <c r="A105" s="10" t="s">
        <v>59</v>
      </c>
      <c r="B105" s="11">
        <v>39155</v>
      </c>
      <c r="C105" s="30" t="s">
        <v>42</v>
      </c>
      <c r="D105" s="13">
        <v>364900</v>
      </c>
      <c r="E105" s="14">
        <v>4</v>
      </c>
      <c r="F105" s="14">
        <v>2.5</v>
      </c>
      <c r="G105" s="15">
        <v>2507</v>
      </c>
      <c r="H105" s="14" t="s">
        <v>45</v>
      </c>
      <c r="I105" s="14" t="b">
        <v>0</v>
      </c>
      <c r="J105" s="16" t="b">
        <v>0</v>
      </c>
    </row>
    <row r="106" spans="1:10" x14ac:dyDescent="0.25">
      <c r="A106" s="10" t="s">
        <v>59</v>
      </c>
      <c r="B106" s="11">
        <v>39326</v>
      </c>
      <c r="C106" s="30" t="s">
        <v>49</v>
      </c>
      <c r="D106" s="13">
        <v>365000</v>
      </c>
      <c r="E106" s="14">
        <v>5</v>
      </c>
      <c r="F106" s="14">
        <v>3</v>
      </c>
      <c r="G106" s="15">
        <v>3938</v>
      </c>
      <c r="H106" s="14" t="s">
        <v>45</v>
      </c>
      <c r="I106" s="14" t="b">
        <v>0</v>
      </c>
      <c r="J106" s="16" t="b">
        <v>0</v>
      </c>
    </row>
    <row r="107" spans="1:10" x14ac:dyDescent="0.25">
      <c r="A107" s="10" t="s">
        <v>41</v>
      </c>
      <c r="B107" s="11">
        <v>39179</v>
      </c>
      <c r="C107" s="12" t="s">
        <v>42</v>
      </c>
      <c r="D107" s="13">
        <v>365000</v>
      </c>
      <c r="E107" s="14">
        <v>3</v>
      </c>
      <c r="F107" s="14">
        <v>2.5</v>
      </c>
      <c r="G107" s="15">
        <v>1871</v>
      </c>
      <c r="H107" s="14" t="s">
        <v>45</v>
      </c>
      <c r="I107" s="14" t="b">
        <v>0</v>
      </c>
      <c r="J107" s="16" t="b">
        <v>0</v>
      </c>
    </row>
    <row r="108" spans="1:10" x14ac:dyDescent="0.25">
      <c r="A108" s="17" t="s">
        <v>41</v>
      </c>
      <c r="B108" s="18">
        <v>39286</v>
      </c>
      <c r="C108" s="19" t="s">
        <v>57</v>
      </c>
      <c r="D108" s="20">
        <v>369900</v>
      </c>
      <c r="E108" s="21">
        <v>5</v>
      </c>
      <c r="F108" s="21">
        <v>3</v>
      </c>
      <c r="G108" s="22">
        <v>2477</v>
      </c>
      <c r="H108" s="21" t="s">
        <v>45</v>
      </c>
      <c r="I108" s="21" t="b">
        <v>0</v>
      </c>
      <c r="J108" s="23" t="b">
        <v>0</v>
      </c>
    </row>
    <row r="109" spans="1:10" x14ac:dyDescent="0.25">
      <c r="A109" s="10" t="s">
        <v>61</v>
      </c>
      <c r="B109" s="11">
        <v>39205</v>
      </c>
      <c r="C109" s="30" t="s">
        <v>57</v>
      </c>
      <c r="D109" s="13">
        <v>369900</v>
      </c>
      <c r="E109" s="14">
        <v>3</v>
      </c>
      <c r="F109" s="14">
        <v>2.5</v>
      </c>
      <c r="G109" s="15">
        <v>2030</v>
      </c>
      <c r="H109" s="14" t="s">
        <v>43</v>
      </c>
      <c r="I109" s="14" t="b">
        <v>1</v>
      </c>
      <c r="J109" s="16" t="b">
        <v>0</v>
      </c>
    </row>
    <row r="110" spans="1:10" x14ac:dyDescent="0.25">
      <c r="A110" s="10" t="s">
        <v>56</v>
      </c>
      <c r="B110" s="11">
        <v>39110</v>
      </c>
      <c r="C110" s="30" t="s">
        <v>57</v>
      </c>
      <c r="D110" s="13">
        <v>369900</v>
      </c>
      <c r="E110" s="14">
        <v>4</v>
      </c>
      <c r="F110" s="14">
        <v>3</v>
      </c>
      <c r="G110" s="15">
        <v>1988</v>
      </c>
      <c r="H110" s="14" t="s">
        <v>43</v>
      </c>
      <c r="I110" s="14" t="b">
        <v>0</v>
      </c>
      <c r="J110" s="16" t="b">
        <v>1</v>
      </c>
    </row>
    <row r="111" spans="1:10" x14ac:dyDescent="0.25">
      <c r="A111" s="10" t="s">
        <v>41</v>
      </c>
      <c r="B111" s="11">
        <v>39278</v>
      </c>
      <c r="C111" s="30" t="s">
        <v>57</v>
      </c>
      <c r="D111" s="13">
        <v>374900</v>
      </c>
      <c r="E111" s="14">
        <v>4</v>
      </c>
      <c r="F111" s="14">
        <v>3</v>
      </c>
      <c r="G111" s="15">
        <v>3927</v>
      </c>
      <c r="H111" s="14" t="s">
        <v>45</v>
      </c>
      <c r="I111" s="14" t="b">
        <v>0</v>
      </c>
      <c r="J111" s="16" t="b">
        <v>0</v>
      </c>
    </row>
    <row r="112" spans="1:10" x14ac:dyDescent="0.25">
      <c r="A112" s="17" t="s">
        <v>51</v>
      </c>
      <c r="B112" s="18">
        <v>39193</v>
      </c>
      <c r="C112" s="19" t="s">
        <v>42</v>
      </c>
      <c r="D112" s="20">
        <v>375000</v>
      </c>
      <c r="E112" s="21">
        <v>4</v>
      </c>
      <c r="F112" s="21">
        <v>3</v>
      </c>
      <c r="G112" s="22">
        <v>2467</v>
      </c>
      <c r="H112" s="21" t="s">
        <v>45</v>
      </c>
      <c r="I112" s="21" t="b">
        <v>1</v>
      </c>
      <c r="J112" s="23" t="b">
        <v>0</v>
      </c>
    </row>
    <row r="113" spans="1:10" x14ac:dyDescent="0.25">
      <c r="A113" s="17" t="s">
        <v>58</v>
      </c>
      <c r="B113" s="18">
        <v>39107</v>
      </c>
      <c r="C113" s="19" t="s">
        <v>42</v>
      </c>
      <c r="D113" s="20">
        <v>375000</v>
      </c>
      <c r="E113" s="21">
        <v>4</v>
      </c>
      <c r="F113" s="21">
        <v>3</v>
      </c>
      <c r="G113" s="22">
        <v>2368</v>
      </c>
      <c r="H113" s="21" t="s">
        <v>45</v>
      </c>
      <c r="I113" s="21" t="b">
        <v>1</v>
      </c>
      <c r="J113" s="23" t="b">
        <v>1</v>
      </c>
    </row>
    <row r="114" spans="1:10" x14ac:dyDescent="0.25">
      <c r="A114" s="10" t="s">
        <v>58</v>
      </c>
      <c r="B114" s="11">
        <v>39171</v>
      </c>
      <c r="C114" s="30" t="s">
        <v>57</v>
      </c>
      <c r="D114" s="13">
        <v>379000</v>
      </c>
      <c r="E114" s="14">
        <v>4</v>
      </c>
      <c r="F114" s="14">
        <v>3</v>
      </c>
      <c r="G114" s="15">
        <v>3000</v>
      </c>
      <c r="H114" s="14" t="s">
        <v>45</v>
      </c>
      <c r="I114" s="14" t="b">
        <v>0</v>
      </c>
      <c r="J114" s="16" t="b">
        <v>1</v>
      </c>
    </row>
    <row r="115" spans="1:10" x14ac:dyDescent="0.25">
      <c r="A115" s="10" t="s">
        <v>46</v>
      </c>
      <c r="B115" s="11">
        <v>39121</v>
      </c>
      <c r="C115" s="30" t="s">
        <v>57</v>
      </c>
      <c r="D115" s="13">
        <v>379000</v>
      </c>
      <c r="E115" s="14">
        <v>3</v>
      </c>
      <c r="F115" s="14">
        <v>3</v>
      </c>
      <c r="G115" s="15">
        <v>2354</v>
      </c>
      <c r="H115" s="14" t="s">
        <v>43</v>
      </c>
      <c r="I115" s="14" t="b">
        <v>0</v>
      </c>
      <c r="J115" s="16" t="b">
        <v>1</v>
      </c>
    </row>
    <row r="116" spans="1:10" x14ac:dyDescent="0.25">
      <c r="A116" s="17" t="s">
        <v>46</v>
      </c>
      <c r="B116" s="18">
        <v>39239</v>
      </c>
      <c r="C116" s="19" t="s">
        <v>57</v>
      </c>
      <c r="D116" s="20">
        <v>379900</v>
      </c>
      <c r="E116" s="21">
        <v>3</v>
      </c>
      <c r="F116" s="21">
        <v>2.5</v>
      </c>
      <c r="G116" s="22">
        <v>2468</v>
      </c>
      <c r="H116" s="21" t="s">
        <v>43</v>
      </c>
      <c r="I116" s="21" t="b">
        <v>0</v>
      </c>
      <c r="J116" s="23" t="b">
        <v>0</v>
      </c>
    </row>
    <row r="117" spans="1:10" x14ac:dyDescent="0.25">
      <c r="A117" s="17" t="s">
        <v>41</v>
      </c>
      <c r="B117" s="18">
        <v>39311</v>
      </c>
      <c r="C117" s="19" t="s">
        <v>57</v>
      </c>
      <c r="D117" s="20">
        <v>389000</v>
      </c>
      <c r="E117" s="21">
        <v>4</v>
      </c>
      <c r="F117" s="21">
        <v>3</v>
      </c>
      <c r="G117" s="22">
        <v>3109</v>
      </c>
      <c r="H117" s="21" t="s">
        <v>45</v>
      </c>
      <c r="I117" s="21" t="b">
        <v>0</v>
      </c>
      <c r="J117" s="23" t="b">
        <v>0</v>
      </c>
    </row>
    <row r="118" spans="1:10" x14ac:dyDescent="0.25">
      <c r="A118" s="17" t="s">
        <v>64</v>
      </c>
      <c r="B118" s="18">
        <v>39242</v>
      </c>
      <c r="C118" s="19" t="s">
        <v>57</v>
      </c>
      <c r="D118" s="20">
        <v>389500</v>
      </c>
      <c r="E118" s="21">
        <v>4</v>
      </c>
      <c r="F118" s="21">
        <v>2</v>
      </c>
      <c r="G118" s="22">
        <v>1971</v>
      </c>
      <c r="H118" s="21" t="s">
        <v>45</v>
      </c>
      <c r="I118" s="21" t="b">
        <v>0</v>
      </c>
      <c r="J118" s="23" t="b">
        <v>0</v>
      </c>
    </row>
    <row r="119" spans="1:10" x14ac:dyDescent="0.25">
      <c r="A119" s="10" t="s">
        <v>44</v>
      </c>
      <c r="B119" s="11">
        <v>39306</v>
      </c>
      <c r="C119" s="30" t="s">
        <v>42</v>
      </c>
      <c r="D119" s="13">
        <v>389900</v>
      </c>
      <c r="E119" s="14">
        <v>4</v>
      </c>
      <c r="F119" s="14">
        <v>2.5</v>
      </c>
      <c r="G119" s="15">
        <v>2284</v>
      </c>
      <c r="H119" s="14" t="s">
        <v>45</v>
      </c>
      <c r="I119" s="14" t="b">
        <v>0</v>
      </c>
      <c r="J119" s="16" t="b">
        <v>1</v>
      </c>
    </row>
    <row r="120" spans="1:10" x14ac:dyDescent="0.25">
      <c r="A120" s="17" t="s">
        <v>41</v>
      </c>
      <c r="B120" s="18">
        <v>39165</v>
      </c>
      <c r="C120" s="19" t="s">
        <v>57</v>
      </c>
      <c r="D120" s="20">
        <v>398000</v>
      </c>
      <c r="E120" s="21">
        <v>4</v>
      </c>
      <c r="F120" s="21">
        <v>2.5</v>
      </c>
      <c r="G120" s="22">
        <v>2620</v>
      </c>
      <c r="H120" s="21" t="s">
        <v>45</v>
      </c>
      <c r="I120" s="21" t="b">
        <v>0</v>
      </c>
      <c r="J120" s="23" t="b">
        <v>0</v>
      </c>
    </row>
    <row r="121" spans="1:10" x14ac:dyDescent="0.25">
      <c r="A121" s="10" t="s">
        <v>44</v>
      </c>
      <c r="B121" s="11">
        <v>39196</v>
      </c>
      <c r="C121" s="30" t="s">
        <v>57</v>
      </c>
      <c r="D121" s="13">
        <v>405000</v>
      </c>
      <c r="E121" s="14">
        <v>2</v>
      </c>
      <c r="F121" s="14">
        <v>3</v>
      </c>
      <c r="G121" s="15">
        <v>2444</v>
      </c>
      <c r="H121" s="14" t="s">
        <v>45</v>
      </c>
      <c r="I121" s="14" t="b">
        <v>1</v>
      </c>
      <c r="J121" s="16" t="b">
        <v>1</v>
      </c>
    </row>
    <row r="122" spans="1:10" x14ac:dyDescent="0.25">
      <c r="A122" s="17" t="s">
        <v>60</v>
      </c>
      <c r="B122" s="18">
        <v>39137</v>
      </c>
      <c r="C122" s="19" t="s">
        <v>57</v>
      </c>
      <c r="D122" s="20">
        <v>425900</v>
      </c>
      <c r="E122" s="21">
        <v>5</v>
      </c>
      <c r="F122" s="21">
        <v>3</v>
      </c>
      <c r="G122" s="22">
        <v>2414</v>
      </c>
      <c r="H122" s="21" t="s">
        <v>45</v>
      </c>
      <c r="I122" s="21" t="b">
        <v>1</v>
      </c>
      <c r="J122" s="23" t="b">
        <v>0</v>
      </c>
    </row>
    <row r="123" spans="1:10" x14ac:dyDescent="0.25">
      <c r="A123" s="10" t="s">
        <v>62</v>
      </c>
      <c r="B123" s="11">
        <v>39211</v>
      </c>
      <c r="C123" s="30" t="s">
        <v>42</v>
      </c>
      <c r="D123" s="13">
        <v>549000</v>
      </c>
      <c r="E123" s="14">
        <v>4</v>
      </c>
      <c r="F123" s="14">
        <v>3</v>
      </c>
      <c r="G123" s="15">
        <v>1940</v>
      </c>
      <c r="H123" s="14" t="s">
        <v>45</v>
      </c>
      <c r="I123" s="14" t="b">
        <v>1</v>
      </c>
      <c r="J123" s="16" t="b">
        <v>0</v>
      </c>
    </row>
    <row r="124" spans="1:10" x14ac:dyDescent="0.25">
      <c r="A124" s="17" t="s">
        <v>41</v>
      </c>
      <c r="B124" s="18">
        <v>39237</v>
      </c>
      <c r="C124" s="19" t="s">
        <v>49</v>
      </c>
      <c r="D124" s="20">
        <v>574900</v>
      </c>
      <c r="E124" s="21">
        <v>5</v>
      </c>
      <c r="F124" s="21">
        <v>4</v>
      </c>
      <c r="G124" s="22">
        <v>4700</v>
      </c>
      <c r="H124" s="21" t="s">
        <v>45</v>
      </c>
      <c r="I124" s="21" t="b">
        <v>0</v>
      </c>
      <c r="J124" s="23" t="b">
        <v>0</v>
      </c>
    </row>
    <row r="125" spans="1:10" x14ac:dyDescent="0.25">
      <c r="A125" s="17" t="s">
        <v>41</v>
      </c>
      <c r="B125" s="18">
        <v>39209</v>
      </c>
      <c r="C125" s="19" t="s">
        <v>42</v>
      </c>
      <c r="D125" s="20">
        <v>625000</v>
      </c>
      <c r="E125" s="21">
        <v>6</v>
      </c>
      <c r="F125" s="21">
        <v>4</v>
      </c>
      <c r="G125" s="22">
        <v>3950</v>
      </c>
      <c r="H125" s="21" t="s">
        <v>45</v>
      </c>
      <c r="I125" s="21" t="b">
        <v>1</v>
      </c>
      <c r="J125" s="23" t="b">
        <v>0</v>
      </c>
    </row>
    <row r="126" spans="1:10" ht="15.75" thickBot="1" x14ac:dyDescent="0.3">
      <c r="A126" s="17" t="s">
        <v>56</v>
      </c>
      <c r="B126" s="18">
        <v>39176</v>
      </c>
      <c r="C126" s="19" t="s">
        <v>57</v>
      </c>
      <c r="D126" s="20">
        <v>799000</v>
      </c>
      <c r="E126" s="21">
        <v>6</v>
      </c>
      <c r="F126" s="21">
        <v>5</v>
      </c>
      <c r="G126" s="22">
        <v>4800</v>
      </c>
      <c r="H126" s="21" t="s">
        <v>45</v>
      </c>
      <c r="I126" s="21" t="b">
        <v>0</v>
      </c>
      <c r="J126" s="23" t="b">
        <v>0</v>
      </c>
    </row>
    <row r="127" spans="1:10" ht="15.75" thickTop="1" x14ac:dyDescent="0.25">
      <c r="A127" s="43" t="s">
        <v>63</v>
      </c>
      <c r="B127" s="44">
        <v>39111</v>
      </c>
      <c r="C127" s="45" t="s">
        <v>57</v>
      </c>
      <c r="D127" s="46">
        <v>1200500</v>
      </c>
      <c r="E127" s="47">
        <v>5</v>
      </c>
      <c r="F127" s="47">
        <v>5</v>
      </c>
      <c r="G127" s="48">
        <v>4696</v>
      </c>
      <c r="H127" s="47" t="s">
        <v>45</v>
      </c>
      <c r="I127" s="47" t="b">
        <v>1</v>
      </c>
      <c r="J127" s="49" t="b">
        <v>0</v>
      </c>
    </row>
  </sheetData>
  <mergeCells count="1">
    <mergeCell ref="L13:O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opLeftCell="B1" workbookViewId="0">
      <selection activeCell="C26" sqref="C26"/>
    </sheetView>
  </sheetViews>
  <sheetFormatPr defaultRowHeight="15" x14ac:dyDescent="0.25"/>
  <cols>
    <col min="2" max="2" width="10.85546875" bestFit="1" customWidth="1"/>
  </cols>
  <sheetData>
    <row r="1" spans="1:12" x14ac:dyDescent="0.25">
      <c r="A1" s="7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9" t="s">
        <v>40</v>
      </c>
    </row>
    <row r="2" spans="1:12" x14ac:dyDescent="0.25">
      <c r="A2" s="10" t="s">
        <v>41</v>
      </c>
      <c r="B2" s="11">
        <v>39235</v>
      </c>
      <c r="C2" s="12" t="s">
        <v>42</v>
      </c>
      <c r="D2" s="13">
        <v>119000</v>
      </c>
      <c r="E2" s="14">
        <v>1</v>
      </c>
      <c r="F2" s="14">
        <v>1</v>
      </c>
      <c r="G2" s="15">
        <v>950</v>
      </c>
      <c r="H2" s="14" t="s">
        <v>43</v>
      </c>
      <c r="I2" s="14" t="b">
        <v>0</v>
      </c>
      <c r="J2" s="16" t="b">
        <v>0</v>
      </c>
      <c r="L2" s="27" t="s">
        <v>47</v>
      </c>
    </row>
    <row r="3" spans="1:12" x14ac:dyDescent="0.25">
      <c r="A3" s="17" t="s">
        <v>44</v>
      </c>
      <c r="B3" s="18">
        <v>39328</v>
      </c>
      <c r="C3" s="19" t="s">
        <v>42</v>
      </c>
      <c r="D3" s="20">
        <v>149900</v>
      </c>
      <c r="E3" s="21">
        <v>2</v>
      </c>
      <c r="F3" s="21">
        <v>1</v>
      </c>
      <c r="G3" s="22">
        <v>1234</v>
      </c>
      <c r="H3" s="21" t="s">
        <v>45</v>
      </c>
      <c r="I3" s="21" t="b">
        <v>0</v>
      </c>
      <c r="J3" s="23" t="b">
        <v>0</v>
      </c>
    </row>
    <row r="4" spans="1:12" x14ac:dyDescent="0.25">
      <c r="A4" s="17" t="s">
        <v>46</v>
      </c>
      <c r="B4" s="18">
        <v>39364</v>
      </c>
      <c r="C4" s="19" t="s">
        <v>42</v>
      </c>
      <c r="D4" s="20">
        <v>199000</v>
      </c>
      <c r="E4" s="21">
        <v>3</v>
      </c>
      <c r="F4" s="21">
        <v>2.5</v>
      </c>
      <c r="G4" s="22">
        <v>1510</v>
      </c>
      <c r="H4" s="21" t="s">
        <v>43</v>
      </c>
      <c r="I4" s="21" t="b">
        <v>0</v>
      </c>
      <c r="J4" s="23" t="b">
        <v>0</v>
      </c>
    </row>
    <row r="5" spans="1:12" x14ac:dyDescent="0.25">
      <c r="A5" s="10" t="s">
        <v>48</v>
      </c>
      <c r="B5" s="11">
        <v>39138</v>
      </c>
      <c r="C5" s="30" t="s">
        <v>49</v>
      </c>
      <c r="D5" s="13">
        <v>204900</v>
      </c>
      <c r="E5" s="14">
        <v>3</v>
      </c>
      <c r="F5" s="14">
        <v>2.5</v>
      </c>
      <c r="G5" s="15">
        <v>1630</v>
      </c>
      <c r="H5" s="14" t="s">
        <v>45</v>
      </c>
      <c r="I5" s="14" t="b">
        <v>0</v>
      </c>
      <c r="J5" s="16" t="b">
        <v>1</v>
      </c>
    </row>
    <row r="6" spans="1:12" x14ac:dyDescent="0.25">
      <c r="A6" s="10" t="s">
        <v>51</v>
      </c>
      <c r="B6" s="11">
        <v>39163</v>
      </c>
      <c r="C6" s="30" t="s">
        <v>49</v>
      </c>
      <c r="D6" s="13">
        <v>205000</v>
      </c>
      <c r="E6" s="14">
        <v>3</v>
      </c>
      <c r="F6" s="14">
        <v>2.5</v>
      </c>
      <c r="G6" s="15">
        <v>2001</v>
      </c>
      <c r="H6" s="14" t="s">
        <v>45</v>
      </c>
      <c r="I6" s="14" t="b">
        <v>1</v>
      </c>
      <c r="J6" s="16" t="b">
        <v>0</v>
      </c>
    </row>
    <row r="7" spans="1:12" x14ac:dyDescent="0.25">
      <c r="A7" s="10" t="s">
        <v>41</v>
      </c>
      <c r="B7" s="11">
        <v>39341</v>
      </c>
      <c r="C7" s="12" t="s">
        <v>49</v>
      </c>
      <c r="D7" s="13">
        <v>205500</v>
      </c>
      <c r="E7" s="14">
        <v>4</v>
      </c>
      <c r="F7" s="14">
        <v>2.5</v>
      </c>
      <c r="G7" s="15">
        <v>2036</v>
      </c>
      <c r="H7" s="14" t="s">
        <v>43</v>
      </c>
      <c r="I7" s="14" t="b">
        <v>0</v>
      </c>
      <c r="J7" s="16" t="b">
        <v>1</v>
      </c>
    </row>
    <row r="8" spans="1:12" x14ac:dyDescent="0.25">
      <c r="A8" s="17" t="s">
        <v>44</v>
      </c>
      <c r="B8" s="18">
        <v>39275</v>
      </c>
      <c r="C8" s="19" t="s">
        <v>49</v>
      </c>
      <c r="D8" s="20">
        <v>205500</v>
      </c>
      <c r="E8" s="21">
        <v>4</v>
      </c>
      <c r="F8" s="21">
        <v>2.5</v>
      </c>
      <c r="G8" s="22">
        <v>1751</v>
      </c>
      <c r="H8" s="21" t="s">
        <v>45</v>
      </c>
      <c r="I8" s="21" t="b">
        <v>0</v>
      </c>
      <c r="J8" s="23" t="b">
        <v>0</v>
      </c>
    </row>
    <row r="9" spans="1:12" x14ac:dyDescent="0.25">
      <c r="A9" s="10" t="s">
        <v>55</v>
      </c>
      <c r="B9" s="11">
        <v>39259</v>
      </c>
      <c r="C9" s="30" t="s">
        <v>49</v>
      </c>
      <c r="D9" s="13">
        <v>208750</v>
      </c>
      <c r="E9" s="14">
        <v>4</v>
      </c>
      <c r="F9" s="14">
        <v>2</v>
      </c>
      <c r="G9" s="15">
        <v>1800</v>
      </c>
      <c r="H9" s="14" t="s">
        <v>45</v>
      </c>
      <c r="I9" s="14" t="b">
        <v>0</v>
      </c>
      <c r="J9" s="16" t="b">
        <v>0</v>
      </c>
    </row>
    <row r="10" spans="1:12" x14ac:dyDescent="0.25">
      <c r="A10" s="10" t="s">
        <v>46</v>
      </c>
      <c r="B10" s="11">
        <v>39193</v>
      </c>
      <c r="C10" s="12" t="s">
        <v>49</v>
      </c>
      <c r="D10" s="13">
        <v>208750</v>
      </c>
      <c r="E10" s="14">
        <v>4</v>
      </c>
      <c r="F10" s="14">
        <v>3</v>
      </c>
      <c r="G10" s="15">
        <v>2207</v>
      </c>
      <c r="H10" s="14" t="s">
        <v>45</v>
      </c>
      <c r="I10" s="14" t="b">
        <v>1</v>
      </c>
      <c r="J10" s="16" t="b">
        <v>1</v>
      </c>
    </row>
    <row r="11" spans="1:12" x14ac:dyDescent="0.25">
      <c r="A11" s="10" t="s">
        <v>46</v>
      </c>
      <c r="B11" s="11">
        <v>39313</v>
      </c>
      <c r="C11" s="12" t="s">
        <v>42</v>
      </c>
      <c r="D11" s="13">
        <v>214500</v>
      </c>
      <c r="E11" s="14">
        <v>4</v>
      </c>
      <c r="F11" s="14">
        <v>2.5</v>
      </c>
      <c r="G11" s="15">
        <v>1862</v>
      </c>
      <c r="H11" s="14" t="s">
        <v>45</v>
      </c>
      <c r="I11" s="14" t="b">
        <v>1</v>
      </c>
      <c r="J11" s="16" t="b">
        <v>0</v>
      </c>
    </row>
    <row r="12" spans="1:12" x14ac:dyDescent="0.25">
      <c r="A12" s="10" t="s">
        <v>56</v>
      </c>
      <c r="B12" s="11">
        <v>39292</v>
      </c>
      <c r="C12" s="30" t="s">
        <v>57</v>
      </c>
      <c r="D12" s="13">
        <v>215000</v>
      </c>
      <c r="E12" s="14">
        <v>4</v>
      </c>
      <c r="F12" s="14">
        <v>2.5</v>
      </c>
      <c r="G12" s="15">
        <v>1640</v>
      </c>
      <c r="H12" s="14" t="s">
        <v>43</v>
      </c>
      <c r="I12" s="14" t="b">
        <v>1</v>
      </c>
      <c r="J12" s="16" t="b">
        <v>0</v>
      </c>
    </row>
    <row r="13" spans="1:12" x14ac:dyDescent="0.25">
      <c r="A13" s="10" t="s">
        <v>58</v>
      </c>
      <c r="B13" s="11">
        <v>39167</v>
      </c>
      <c r="C13" s="30" t="s">
        <v>49</v>
      </c>
      <c r="D13" s="13">
        <v>215000</v>
      </c>
      <c r="E13" s="14">
        <v>1</v>
      </c>
      <c r="F13" s="14">
        <v>2</v>
      </c>
      <c r="G13" s="15">
        <v>1552</v>
      </c>
      <c r="H13" s="14" t="s">
        <v>43</v>
      </c>
      <c r="I13" s="14" t="b">
        <v>0</v>
      </c>
      <c r="J13" s="16" t="b">
        <v>1</v>
      </c>
    </row>
    <row r="14" spans="1:12" x14ac:dyDescent="0.25">
      <c r="A14" s="17" t="s">
        <v>41</v>
      </c>
      <c r="B14" s="18">
        <v>39165</v>
      </c>
      <c r="C14" s="36" t="s">
        <v>42</v>
      </c>
      <c r="D14" s="20">
        <v>215000</v>
      </c>
      <c r="E14" s="21">
        <v>3</v>
      </c>
      <c r="F14" s="21">
        <v>1.75</v>
      </c>
      <c r="G14" s="22">
        <v>2157</v>
      </c>
      <c r="H14" s="21" t="s">
        <v>45</v>
      </c>
      <c r="I14" s="21" t="b">
        <v>1</v>
      </c>
      <c r="J14" s="23" t="b">
        <v>1</v>
      </c>
    </row>
    <row r="15" spans="1:12" x14ac:dyDescent="0.25">
      <c r="A15" s="10" t="s">
        <v>59</v>
      </c>
      <c r="B15" s="11">
        <v>39259</v>
      </c>
      <c r="C15" s="30" t="s">
        <v>49</v>
      </c>
      <c r="D15" s="13">
        <v>225000</v>
      </c>
      <c r="E15" s="14">
        <v>4</v>
      </c>
      <c r="F15" s="14">
        <v>3</v>
      </c>
      <c r="G15" s="15">
        <v>2013</v>
      </c>
      <c r="H15" s="14" t="s">
        <v>45</v>
      </c>
      <c r="I15" s="14" t="b">
        <v>1</v>
      </c>
      <c r="J15" s="16" t="b">
        <v>0</v>
      </c>
    </row>
    <row r="16" spans="1:12" x14ac:dyDescent="0.25">
      <c r="A16" s="10" t="s">
        <v>60</v>
      </c>
      <c r="B16" s="11">
        <v>39323</v>
      </c>
      <c r="C16" s="12" t="s">
        <v>42</v>
      </c>
      <c r="D16" s="13">
        <v>225911</v>
      </c>
      <c r="E16" s="14">
        <v>4</v>
      </c>
      <c r="F16" s="14">
        <v>3</v>
      </c>
      <c r="G16" s="15">
        <v>2285</v>
      </c>
      <c r="H16" s="14" t="s">
        <v>45</v>
      </c>
      <c r="I16" s="14" t="b">
        <v>1</v>
      </c>
      <c r="J16" s="16" t="b">
        <v>0</v>
      </c>
    </row>
    <row r="17" spans="1:10" x14ac:dyDescent="0.25">
      <c r="A17" s="10" t="s">
        <v>48</v>
      </c>
      <c r="B17" s="11">
        <v>39306</v>
      </c>
      <c r="C17" s="30" t="s">
        <v>49</v>
      </c>
      <c r="D17" s="13">
        <v>225911</v>
      </c>
      <c r="E17" s="14">
        <v>4</v>
      </c>
      <c r="F17" s="14">
        <v>2.5</v>
      </c>
      <c r="G17" s="15">
        <v>1908</v>
      </c>
      <c r="H17" s="14" t="s">
        <v>45</v>
      </c>
      <c r="I17" s="14" t="b">
        <v>0</v>
      </c>
      <c r="J17" s="16" t="b">
        <v>1</v>
      </c>
    </row>
    <row r="18" spans="1:10" x14ac:dyDescent="0.25">
      <c r="A18" s="10" t="s">
        <v>61</v>
      </c>
      <c r="B18" s="11">
        <v>39205</v>
      </c>
      <c r="C18" s="30" t="s">
        <v>49</v>
      </c>
      <c r="D18" s="13">
        <v>225911</v>
      </c>
      <c r="E18" s="14">
        <v>4</v>
      </c>
      <c r="F18" s="14">
        <v>2.5</v>
      </c>
      <c r="G18" s="15">
        <v>1908</v>
      </c>
      <c r="H18" s="14" t="s">
        <v>45</v>
      </c>
      <c r="I18" s="14" t="b">
        <v>1</v>
      </c>
      <c r="J18" s="16" t="b">
        <v>0</v>
      </c>
    </row>
    <row r="19" spans="1:10" x14ac:dyDescent="0.25">
      <c r="A19" s="17" t="s">
        <v>59</v>
      </c>
      <c r="B19" s="18">
        <v>39364</v>
      </c>
      <c r="C19" s="19" t="s">
        <v>42</v>
      </c>
      <c r="D19" s="20">
        <v>227500</v>
      </c>
      <c r="E19" s="21">
        <v>4</v>
      </c>
      <c r="F19" s="21">
        <v>3</v>
      </c>
      <c r="G19" s="22">
        <v>1990</v>
      </c>
      <c r="H19" s="21" t="s">
        <v>45</v>
      </c>
      <c r="I19" s="21" t="b">
        <v>1</v>
      </c>
      <c r="J19" s="23" t="b">
        <v>0</v>
      </c>
    </row>
    <row r="20" spans="1:10" x14ac:dyDescent="0.25">
      <c r="A20" s="10" t="s">
        <v>59</v>
      </c>
      <c r="B20" s="11">
        <v>39193</v>
      </c>
      <c r="C20" s="12" t="s">
        <v>49</v>
      </c>
      <c r="D20" s="13">
        <v>227500</v>
      </c>
      <c r="E20" s="14">
        <v>4</v>
      </c>
      <c r="F20" s="14">
        <v>3</v>
      </c>
      <c r="G20" s="15">
        <v>1905</v>
      </c>
      <c r="H20" s="14" t="s">
        <v>43</v>
      </c>
      <c r="I20" s="14" t="b">
        <v>0</v>
      </c>
      <c r="J20" s="16" t="b">
        <v>1</v>
      </c>
    </row>
    <row r="21" spans="1:10" x14ac:dyDescent="0.25">
      <c r="A21" s="10" t="s">
        <v>56</v>
      </c>
      <c r="B21" s="11">
        <v>39320</v>
      </c>
      <c r="C21" s="30" t="s">
        <v>49</v>
      </c>
      <c r="D21" s="13">
        <v>229500</v>
      </c>
      <c r="E21" s="14">
        <v>3</v>
      </c>
      <c r="F21" s="14">
        <v>2</v>
      </c>
      <c r="G21" s="15">
        <v>1694</v>
      </c>
      <c r="H21" s="14" t="s">
        <v>45</v>
      </c>
      <c r="I21" s="14" t="b">
        <v>0</v>
      </c>
      <c r="J21" s="16" t="b">
        <v>0</v>
      </c>
    </row>
    <row r="22" spans="1:10" x14ac:dyDescent="0.25">
      <c r="A22" s="10" t="s">
        <v>51</v>
      </c>
      <c r="B22" s="11">
        <v>39297</v>
      </c>
      <c r="C22" s="30" t="s">
        <v>49</v>
      </c>
      <c r="D22" s="13">
        <v>229500</v>
      </c>
      <c r="E22" s="14">
        <v>4</v>
      </c>
      <c r="F22" s="14">
        <v>2.5</v>
      </c>
      <c r="G22" s="15">
        <v>2284</v>
      </c>
      <c r="H22" s="14" t="s">
        <v>43</v>
      </c>
      <c r="I22" s="14" t="b">
        <v>0</v>
      </c>
      <c r="J22" s="16" t="b">
        <v>0</v>
      </c>
    </row>
    <row r="23" spans="1:10" x14ac:dyDescent="0.25">
      <c r="A23" s="10" t="s">
        <v>62</v>
      </c>
      <c r="B23" s="11">
        <v>39264</v>
      </c>
      <c r="C23" s="12" t="s">
        <v>57</v>
      </c>
      <c r="D23" s="13">
        <v>229500</v>
      </c>
      <c r="E23" s="14">
        <v>6</v>
      </c>
      <c r="F23" s="14">
        <v>3</v>
      </c>
      <c r="G23" s="15">
        <v>2700</v>
      </c>
      <c r="H23" s="14" t="s">
        <v>45</v>
      </c>
      <c r="I23" s="14" t="b">
        <v>1</v>
      </c>
      <c r="J23" s="16" t="b">
        <v>0</v>
      </c>
    </row>
    <row r="24" spans="1:10" x14ac:dyDescent="0.25">
      <c r="A24" s="17" t="s">
        <v>62</v>
      </c>
      <c r="B24" s="18">
        <v>39214</v>
      </c>
      <c r="C24" s="19" t="s">
        <v>42</v>
      </c>
      <c r="D24" s="20">
        <v>229500</v>
      </c>
      <c r="E24" s="21">
        <v>4</v>
      </c>
      <c r="F24" s="21">
        <v>3</v>
      </c>
      <c r="G24" s="22">
        <v>2041</v>
      </c>
      <c r="H24" s="21" t="s">
        <v>45</v>
      </c>
      <c r="I24" s="21" t="b">
        <v>0</v>
      </c>
      <c r="J24" s="23" t="b">
        <v>1</v>
      </c>
    </row>
    <row r="25" spans="1:10" x14ac:dyDescent="0.25">
      <c r="A25" s="17" t="s">
        <v>62</v>
      </c>
      <c r="B25" s="18">
        <v>39259</v>
      </c>
      <c r="C25" s="19" t="s">
        <v>49</v>
      </c>
      <c r="D25" s="20">
        <v>229900</v>
      </c>
      <c r="E25" s="21">
        <v>3</v>
      </c>
      <c r="F25" s="21">
        <v>2.5</v>
      </c>
      <c r="G25" s="22">
        <v>1580</v>
      </c>
      <c r="H25" s="21" t="s">
        <v>45</v>
      </c>
      <c r="I25" s="21" t="b">
        <v>1</v>
      </c>
      <c r="J25" s="23" t="b">
        <v>0</v>
      </c>
    </row>
    <row r="26" spans="1:10" x14ac:dyDescent="0.25">
      <c r="A26" s="17" t="s">
        <v>62</v>
      </c>
      <c r="B26" s="18">
        <v>39229</v>
      </c>
      <c r="C26" s="19" t="s">
        <v>57</v>
      </c>
      <c r="D26" s="20">
        <v>229900</v>
      </c>
      <c r="E26" s="21">
        <v>4</v>
      </c>
      <c r="F26" s="21">
        <v>3</v>
      </c>
      <c r="G26" s="22">
        <v>2041</v>
      </c>
      <c r="H26" s="21" t="s">
        <v>43</v>
      </c>
      <c r="I26" s="21" t="b">
        <v>0</v>
      </c>
      <c r="J26" s="23" t="b">
        <v>0</v>
      </c>
    </row>
    <row r="27" spans="1:10" x14ac:dyDescent="0.25">
      <c r="A27" s="10" t="s">
        <v>62</v>
      </c>
      <c r="B27" s="11">
        <v>39193</v>
      </c>
      <c r="C27" s="12" t="s">
        <v>57</v>
      </c>
      <c r="D27" s="13">
        <v>229900</v>
      </c>
      <c r="E27" s="14">
        <v>3</v>
      </c>
      <c r="F27" s="14">
        <v>3</v>
      </c>
      <c r="G27" s="15">
        <v>2266</v>
      </c>
      <c r="H27" s="14" t="s">
        <v>43</v>
      </c>
      <c r="I27" s="14" t="b">
        <v>0</v>
      </c>
      <c r="J27" s="16" t="b">
        <v>0</v>
      </c>
    </row>
    <row r="28" spans="1:10" x14ac:dyDescent="0.25">
      <c r="A28" s="17" t="s">
        <v>61</v>
      </c>
      <c r="B28" s="18">
        <v>39149</v>
      </c>
      <c r="C28" s="36" t="s">
        <v>42</v>
      </c>
      <c r="D28" s="20">
        <v>229900</v>
      </c>
      <c r="E28" s="21">
        <v>4</v>
      </c>
      <c r="F28" s="21">
        <v>3</v>
      </c>
      <c r="G28" s="22">
        <v>2006</v>
      </c>
      <c r="H28" s="21" t="s">
        <v>45</v>
      </c>
      <c r="I28" s="21" t="b">
        <v>0</v>
      </c>
      <c r="J28" s="23" t="b">
        <v>0</v>
      </c>
    </row>
    <row r="29" spans="1:10" x14ac:dyDescent="0.25">
      <c r="A29" s="10" t="s">
        <v>56</v>
      </c>
      <c r="B29" s="11">
        <v>39157</v>
      </c>
      <c r="C29" s="12" t="s">
        <v>42</v>
      </c>
      <c r="D29" s="13">
        <v>235910</v>
      </c>
      <c r="E29" s="14">
        <v>4</v>
      </c>
      <c r="F29" s="14">
        <v>3</v>
      </c>
      <c r="G29" s="15">
        <v>2285</v>
      </c>
      <c r="H29" s="14" t="s">
        <v>45</v>
      </c>
      <c r="I29" s="14" t="b">
        <v>1</v>
      </c>
      <c r="J29" s="16" t="b">
        <v>1</v>
      </c>
    </row>
    <row r="30" spans="1:10" x14ac:dyDescent="0.25">
      <c r="A30" s="10" t="s">
        <v>51</v>
      </c>
      <c r="B30" s="11">
        <v>39355</v>
      </c>
      <c r="C30" s="12" t="s">
        <v>49</v>
      </c>
      <c r="D30" s="13">
        <v>235990</v>
      </c>
      <c r="E30" s="14">
        <v>5</v>
      </c>
      <c r="F30" s="14">
        <v>3</v>
      </c>
      <c r="G30" s="15">
        <v>2723</v>
      </c>
      <c r="H30" s="14" t="s">
        <v>43</v>
      </c>
      <c r="I30" s="14" t="b">
        <v>0</v>
      </c>
      <c r="J30" s="16" t="b">
        <v>0</v>
      </c>
    </row>
    <row r="31" spans="1:10" x14ac:dyDescent="0.25">
      <c r="A31" s="17" t="s">
        <v>59</v>
      </c>
      <c r="B31" s="18">
        <v>39251</v>
      </c>
      <c r="C31" s="19" t="s">
        <v>57</v>
      </c>
      <c r="D31" s="20">
        <v>235990</v>
      </c>
      <c r="E31" s="21">
        <v>4</v>
      </c>
      <c r="F31" s="21">
        <v>2</v>
      </c>
      <c r="G31" s="22">
        <v>1656</v>
      </c>
      <c r="H31" s="21" t="s">
        <v>43</v>
      </c>
      <c r="I31" s="21" t="b">
        <v>1</v>
      </c>
      <c r="J31" s="23" t="b">
        <v>0</v>
      </c>
    </row>
    <row r="32" spans="1:10" x14ac:dyDescent="0.25">
      <c r="A32" s="10" t="s">
        <v>51</v>
      </c>
      <c r="B32" s="11">
        <v>39271</v>
      </c>
      <c r="C32" s="12" t="s">
        <v>42</v>
      </c>
      <c r="D32" s="13">
        <v>236900</v>
      </c>
      <c r="E32" s="14">
        <v>3</v>
      </c>
      <c r="F32" s="14">
        <v>2</v>
      </c>
      <c r="G32" s="15">
        <v>1700</v>
      </c>
      <c r="H32" s="14" t="s">
        <v>45</v>
      </c>
      <c r="I32" s="14" t="b">
        <v>0</v>
      </c>
      <c r="J32" s="16" t="b">
        <v>0</v>
      </c>
    </row>
    <row r="33" spans="1:10" x14ac:dyDescent="0.25">
      <c r="A33" s="10" t="s">
        <v>41</v>
      </c>
      <c r="B33" s="11">
        <v>39197</v>
      </c>
      <c r="C33" s="30" t="s">
        <v>49</v>
      </c>
      <c r="D33" s="13">
        <v>236900</v>
      </c>
      <c r="E33" s="14">
        <v>1</v>
      </c>
      <c r="F33" s="14">
        <v>2</v>
      </c>
      <c r="G33" s="15">
        <v>1483</v>
      </c>
      <c r="H33" s="14" t="s">
        <v>43</v>
      </c>
      <c r="I33" s="14" t="b">
        <v>0</v>
      </c>
      <c r="J33" s="16" t="b">
        <v>0</v>
      </c>
    </row>
    <row r="34" spans="1:10" x14ac:dyDescent="0.25">
      <c r="A34" s="10" t="s">
        <v>41</v>
      </c>
      <c r="B34" s="11">
        <v>39285</v>
      </c>
      <c r="C34" s="12" t="s">
        <v>49</v>
      </c>
      <c r="D34" s="13">
        <v>238000</v>
      </c>
      <c r="E34" s="14">
        <v>3</v>
      </c>
      <c r="F34" s="14">
        <v>2.5</v>
      </c>
      <c r="G34" s="15">
        <v>2300</v>
      </c>
      <c r="H34" s="14" t="s">
        <v>45</v>
      </c>
      <c r="I34" s="14" t="b">
        <v>1</v>
      </c>
      <c r="J34" s="16" t="b">
        <v>0</v>
      </c>
    </row>
    <row r="35" spans="1:10" x14ac:dyDescent="0.25">
      <c r="A35" s="10" t="s">
        <v>63</v>
      </c>
      <c r="B35" s="11">
        <v>39194</v>
      </c>
      <c r="C35" s="30" t="s">
        <v>57</v>
      </c>
      <c r="D35" s="13">
        <v>238000</v>
      </c>
      <c r="E35" s="14">
        <v>4</v>
      </c>
      <c r="F35" s="14">
        <v>2.5</v>
      </c>
      <c r="G35" s="15">
        <v>1590</v>
      </c>
      <c r="H35" s="14" t="s">
        <v>43</v>
      </c>
      <c r="I35" s="14" t="b">
        <v>0</v>
      </c>
      <c r="J35" s="16" t="b">
        <v>1</v>
      </c>
    </row>
    <row r="36" spans="1:10" x14ac:dyDescent="0.25">
      <c r="A36" s="17" t="s">
        <v>55</v>
      </c>
      <c r="B36" s="18">
        <v>39352</v>
      </c>
      <c r="C36" s="19" t="s">
        <v>57</v>
      </c>
      <c r="D36" s="20">
        <v>239900</v>
      </c>
      <c r="E36" s="21">
        <v>4</v>
      </c>
      <c r="F36" s="21">
        <v>3</v>
      </c>
      <c r="G36" s="22">
        <v>2041</v>
      </c>
      <c r="H36" s="21" t="s">
        <v>43</v>
      </c>
      <c r="I36" s="21" t="b">
        <v>0</v>
      </c>
      <c r="J36" s="23" t="b">
        <v>0</v>
      </c>
    </row>
    <row r="37" spans="1:10" x14ac:dyDescent="0.25">
      <c r="A37" s="17" t="s">
        <v>58</v>
      </c>
      <c r="B37" s="18">
        <v>39329</v>
      </c>
      <c r="C37" s="36" t="s">
        <v>42</v>
      </c>
      <c r="D37" s="20">
        <v>239900</v>
      </c>
      <c r="E37" s="21">
        <v>4</v>
      </c>
      <c r="F37" s="21">
        <v>3</v>
      </c>
      <c r="G37" s="22">
        <v>2278</v>
      </c>
      <c r="H37" s="21" t="s">
        <v>45</v>
      </c>
      <c r="I37" s="21" t="b">
        <v>0</v>
      </c>
      <c r="J37" s="23" t="b">
        <v>0</v>
      </c>
    </row>
    <row r="38" spans="1:10" x14ac:dyDescent="0.25">
      <c r="A38" s="17" t="s">
        <v>51</v>
      </c>
      <c r="B38" s="18">
        <v>39268</v>
      </c>
      <c r="C38" s="19" t="s">
        <v>49</v>
      </c>
      <c r="D38" s="20">
        <v>239900</v>
      </c>
      <c r="E38" s="21">
        <v>4</v>
      </c>
      <c r="F38" s="21">
        <v>3</v>
      </c>
      <c r="G38" s="22">
        <v>2260</v>
      </c>
      <c r="H38" s="21" t="s">
        <v>45</v>
      </c>
      <c r="I38" s="21" t="b">
        <v>0</v>
      </c>
      <c r="J38" s="23" t="b">
        <v>0</v>
      </c>
    </row>
    <row r="39" spans="1:10" x14ac:dyDescent="0.25">
      <c r="A39" s="10" t="s">
        <v>61</v>
      </c>
      <c r="B39" s="11">
        <v>39139</v>
      </c>
      <c r="C39" s="30" t="s">
        <v>42</v>
      </c>
      <c r="D39" s="13">
        <v>239900</v>
      </c>
      <c r="E39" s="14">
        <v>2</v>
      </c>
      <c r="F39" s="14">
        <v>2</v>
      </c>
      <c r="G39" s="15">
        <v>1248</v>
      </c>
      <c r="H39" s="14" t="s">
        <v>43</v>
      </c>
      <c r="I39" s="14" t="b">
        <v>0</v>
      </c>
      <c r="J39" s="16" t="b">
        <v>0</v>
      </c>
    </row>
    <row r="40" spans="1:10" x14ac:dyDescent="0.25">
      <c r="A40" s="17" t="s">
        <v>59</v>
      </c>
      <c r="B40" s="18">
        <v>39197</v>
      </c>
      <c r="C40" s="19" t="s">
        <v>49</v>
      </c>
      <c r="D40" s="20">
        <v>240000</v>
      </c>
      <c r="E40" s="21">
        <v>3</v>
      </c>
      <c r="F40" s="21">
        <v>2.5</v>
      </c>
      <c r="G40" s="22">
        <v>1595</v>
      </c>
      <c r="H40" s="21" t="s">
        <v>43</v>
      </c>
      <c r="I40" s="21" t="b">
        <v>0</v>
      </c>
      <c r="J40" s="23" t="b">
        <v>1</v>
      </c>
    </row>
    <row r="41" spans="1:10" x14ac:dyDescent="0.25">
      <c r="A41" s="17" t="s">
        <v>44</v>
      </c>
      <c r="B41" s="18">
        <v>39120</v>
      </c>
      <c r="C41" s="19" t="s">
        <v>42</v>
      </c>
      <c r="D41" s="20">
        <v>242500</v>
      </c>
      <c r="E41" s="21">
        <v>3</v>
      </c>
      <c r="F41" s="21">
        <v>2.5</v>
      </c>
      <c r="G41" s="22">
        <v>1902</v>
      </c>
      <c r="H41" s="21" t="s">
        <v>45</v>
      </c>
      <c r="I41" s="21" t="b">
        <v>0</v>
      </c>
      <c r="J41" s="23" t="b">
        <v>1</v>
      </c>
    </row>
    <row r="42" spans="1:10" x14ac:dyDescent="0.25">
      <c r="A42" s="17" t="s">
        <v>61</v>
      </c>
      <c r="B42" s="18">
        <v>39369</v>
      </c>
      <c r="C42" s="19" t="s">
        <v>42</v>
      </c>
      <c r="D42" s="20">
        <v>243000</v>
      </c>
      <c r="E42" s="21">
        <v>4</v>
      </c>
      <c r="F42" s="21">
        <v>2.5</v>
      </c>
      <c r="G42" s="22">
        <v>1914</v>
      </c>
      <c r="H42" s="21" t="s">
        <v>45</v>
      </c>
      <c r="I42" s="21" t="b">
        <v>0</v>
      </c>
      <c r="J42" s="23" t="b">
        <v>0</v>
      </c>
    </row>
    <row r="43" spans="1:10" x14ac:dyDescent="0.25">
      <c r="A43" s="17" t="s">
        <v>51</v>
      </c>
      <c r="B43" s="18">
        <v>39327</v>
      </c>
      <c r="C43" s="19" t="s">
        <v>49</v>
      </c>
      <c r="D43" s="20">
        <v>245000</v>
      </c>
      <c r="E43" s="21">
        <v>4</v>
      </c>
      <c r="F43" s="21">
        <v>3</v>
      </c>
      <c r="G43" s="22">
        <v>2084</v>
      </c>
      <c r="H43" s="21" t="s">
        <v>45</v>
      </c>
      <c r="I43" s="21" t="b">
        <v>0</v>
      </c>
      <c r="J43" s="23" t="b">
        <v>0</v>
      </c>
    </row>
    <row r="44" spans="1:10" x14ac:dyDescent="0.25">
      <c r="A44" s="17" t="s">
        <v>61</v>
      </c>
      <c r="B44" s="18">
        <v>39253</v>
      </c>
      <c r="C44" s="19" t="s">
        <v>49</v>
      </c>
      <c r="D44" s="20">
        <v>245000</v>
      </c>
      <c r="E44" s="21">
        <v>4</v>
      </c>
      <c r="F44" s="21">
        <v>3</v>
      </c>
      <c r="G44" s="22">
        <v>2047</v>
      </c>
      <c r="H44" s="21" t="s">
        <v>45</v>
      </c>
      <c r="I44" s="21" t="b">
        <v>0</v>
      </c>
      <c r="J44" s="23" t="b">
        <v>1</v>
      </c>
    </row>
    <row r="45" spans="1:10" x14ac:dyDescent="0.25">
      <c r="A45" s="17" t="s">
        <v>63</v>
      </c>
      <c r="B45" s="18">
        <v>39167</v>
      </c>
      <c r="C45" s="19" t="s">
        <v>49</v>
      </c>
      <c r="D45" s="20">
        <v>247500</v>
      </c>
      <c r="E45" s="21">
        <v>4</v>
      </c>
      <c r="F45" s="21">
        <v>3</v>
      </c>
      <c r="G45" s="22">
        <v>2000</v>
      </c>
      <c r="H45" s="21" t="s">
        <v>45</v>
      </c>
      <c r="I45" s="21" t="b">
        <v>0</v>
      </c>
      <c r="J45" s="23" t="b">
        <v>0</v>
      </c>
    </row>
    <row r="46" spans="1:10" x14ac:dyDescent="0.25">
      <c r="A46" s="17" t="s">
        <v>63</v>
      </c>
      <c r="B46" s="18">
        <v>39181</v>
      </c>
      <c r="C46" s="19" t="s">
        <v>57</v>
      </c>
      <c r="D46" s="20">
        <v>248500</v>
      </c>
      <c r="E46" s="21">
        <v>4</v>
      </c>
      <c r="F46" s="21">
        <v>2.5</v>
      </c>
      <c r="G46" s="22">
        <v>2101</v>
      </c>
      <c r="H46" s="21" t="s">
        <v>45</v>
      </c>
      <c r="I46" s="21" t="b">
        <v>1</v>
      </c>
      <c r="J46" s="23" t="b">
        <v>1</v>
      </c>
    </row>
    <row r="47" spans="1:10" x14ac:dyDescent="0.25">
      <c r="A47" s="17" t="s">
        <v>41</v>
      </c>
      <c r="B47" s="18">
        <v>39353</v>
      </c>
      <c r="C47" s="19" t="s">
        <v>49</v>
      </c>
      <c r="D47" s="20">
        <v>249000</v>
      </c>
      <c r="E47" s="21">
        <v>4</v>
      </c>
      <c r="F47" s="21">
        <v>2.5</v>
      </c>
      <c r="G47" s="22">
        <v>1902</v>
      </c>
      <c r="H47" s="21" t="s">
        <v>45</v>
      </c>
      <c r="I47" s="21" t="b">
        <v>0</v>
      </c>
      <c r="J47" s="23" t="b">
        <v>0</v>
      </c>
    </row>
    <row r="48" spans="1:10" x14ac:dyDescent="0.25">
      <c r="A48" s="10" t="s">
        <v>63</v>
      </c>
      <c r="B48" s="11">
        <v>39228</v>
      </c>
      <c r="C48" s="30" t="s">
        <v>49</v>
      </c>
      <c r="D48" s="13">
        <v>249000</v>
      </c>
      <c r="E48" s="14">
        <v>3</v>
      </c>
      <c r="F48" s="14">
        <v>2.5</v>
      </c>
      <c r="G48" s="15">
        <v>1730</v>
      </c>
      <c r="H48" s="14" t="s">
        <v>43</v>
      </c>
      <c r="I48" s="14" t="b">
        <v>0</v>
      </c>
      <c r="J48" s="16" t="b">
        <v>1</v>
      </c>
    </row>
    <row r="49" spans="1:10" x14ac:dyDescent="0.25">
      <c r="A49" s="10" t="s">
        <v>64</v>
      </c>
      <c r="B49" s="11">
        <v>39337</v>
      </c>
      <c r="C49" s="30" t="s">
        <v>49</v>
      </c>
      <c r="D49" s="13">
        <v>249900</v>
      </c>
      <c r="E49" s="14">
        <v>2</v>
      </c>
      <c r="F49" s="14">
        <v>1</v>
      </c>
      <c r="G49" s="15">
        <v>1101</v>
      </c>
      <c r="H49" s="14" t="s">
        <v>43</v>
      </c>
      <c r="I49" s="14" t="b">
        <v>0</v>
      </c>
      <c r="J49" s="16" t="b">
        <v>0</v>
      </c>
    </row>
    <row r="50" spans="1:10" x14ac:dyDescent="0.25">
      <c r="A50" s="17" t="s">
        <v>41</v>
      </c>
      <c r="B50" s="18">
        <v>39302</v>
      </c>
      <c r="C50" s="19" t="s">
        <v>49</v>
      </c>
      <c r="D50" s="20">
        <v>249900</v>
      </c>
      <c r="E50" s="21">
        <v>3</v>
      </c>
      <c r="F50" s="21">
        <v>2</v>
      </c>
      <c r="G50" s="22">
        <v>2050</v>
      </c>
      <c r="H50" s="21" t="s">
        <v>45</v>
      </c>
      <c r="I50" s="21" t="b">
        <v>0</v>
      </c>
      <c r="J50" s="23" t="b">
        <v>1</v>
      </c>
    </row>
    <row r="51" spans="1:10" x14ac:dyDescent="0.25">
      <c r="A51" s="10" t="s">
        <v>61</v>
      </c>
      <c r="B51" s="11">
        <v>39353</v>
      </c>
      <c r="C51" s="30" t="s">
        <v>42</v>
      </c>
      <c r="D51" s="13">
        <v>250000</v>
      </c>
      <c r="E51" s="14">
        <v>4</v>
      </c>
      <c r="F51" s="14">
        <v>3</v>
      </c>
      <c r="G51" s="15">
        <v>1943</v>
      </c>
      <c r="H51" s="14" t="s">
        <v>45</v>
      </c>
      <c r="I51" s="14" t="b">
        <v>0</v>
      </c>
      <c r="J51" s="16" t="b">
        <v>0</v>
      </c>
    </row>
    <row r="52" spans="1:10" x14ac:dyDescent="0.25">
      <c r="A52" s="17" t="s">
        <v>56</v>
      </c>
      <c r="B52" s="18">
        <v>39203</v>
      </c>
      <c r="C52" s="19" t="s">
        <v>42</v>
      </c>
      <c r="D52" s="20">
        <v>250000</v>
      </c>
      <c r="E52" s="21">
        <v>3</v>
      </c>
      <c r="F52" s="21">
        <v>2</v>
      </c>
      <c r="G52" s="22">
        <v>2066</v>
      </c>
      <c r="H52" s="21" t="s">
        <v>45</v>
      </c>
      <c r="I52" s="21" t="b">
        <v>0</v>
      </c>
      <c r="J52" s="23" t="b">
        <v>0</v>
      </c>
    </row>
    <row r="53" spans="1:10" x14ac:dyDescent="0.25">
      <c r="A53" s="17" t="s">
        <v>44</v>
      </c>
      <c r="B53" s="18">
        <v>39193</v>
      </c>
      <c r="C53" s="19" t="s">
        <v>57</v>
      </c>
      <c r="D53" s="20">
        <v>259900</v>
      </c>
      <c r="E53" s="21">
        <v>3</v>
      </c>
      <c r="F53" s="21">
        <v>2.5</v>
      </c>
      <c r="G53" s="22">
        <v>2122</v>
      </c>
      <c r="H53" s="21" t="s">
        <v>43</v>
      </c>
      <c r="I53" s="21" t="b">
        <v>0</v>
      </c>
      <c r="J53" s="23" t="b">
        <v>1</v>
      </c>
    </row>
    <row r="54" spans="1:10" x14ac:dyDescent="0.25">
      <c r="A54" s="10" t="s">
        <v>59</v>
      </c>
      <c r="B54" s="11">
        <v>39187</v>
      </c>
      <c r="C54" s="30" t="s">
        <v>57</v>
      </c>
      <c r="D54" s="13">
        <v>259900</v>
      </c>
      <c r="E54" s="14">
        <v>4</v>
      </c>
      <c r="F54" s="14">
        <v>3</v>
      </c>
      <c r="G54" s="15">
        <v>1734</v>
      </c>
      <c r="H54" s="14" t="s">
        <v>43</v>
      </c>
      <c r="I54" s="14" t="b">
        <v>0</v>
      </c>
      <c r="J54" s="16" t="b">
        <v>1</v>
      </c>
    </row>
    <row r="55" spans="1:10" x14ac:dyDescent="0.25">
      <c r="A55" s="17" t="s">
        <v>51</v>
      </c>
      <c r="B55" s="18">
        <v>39373</v>
      </c>
      <c r="C55" s="19" t="s">
        <v>49</v>
      </c>
      <c r="D55" s="20">
        <v>264900</v>
      </c>
      <c r="E55" s="21">
        <v>4</v>
      </c>
      <c r="F55" s="21">
        <v>2.5</v>
      </c>
      <c r="G55" s="22">
        <v>2488</v>
      </c>
      <c r="H55" s="21" t="s">
        <v>43</v>
      </c>
      <c r="I55" s="21" t="b">
        <v>0</v>
      </c>
      <c r="J55" s="23" t="b">
        <v>0</v>
      </c>
    </row>
    <row r="56" spans="1:10" x14ac:dyDescent="0.25">
      <c r="A56" s="17" t="s">
        <v>61</v>
      </c>
      <c r="B56" s="18">
        <v>39317</v>
      </c>
      <c r="C56" s="19" t="s">
        <v>57</v>
      </c>
      <c r="D56" s="20">
        <v>264900</v>
      </c>
      <c r="E56" s="21">
        <v>3</v>
      </c>
      <c r="F56" s="21">
        <v>2.5</v>
      </c>
      <c r="G56" s="22">
        <v>2062</v>
      </c>
      <c r="H56" s="21" t="s">
        <v>43</v>
      </c>
      <c r="I56" s="21" t="b">
        <v>0</v>
      </c>
      <c r="J56" s="23" t="b">
        <v>0</v>
      </c>
    </row>
    <row r="57" spans="1:10" x14ac:dyDescent="0.25">
      <c r="A57" s="17" t="s">
        <v>55</v>
      </c>
      <c r="B57" s="18">
        <v>39155</v>
      </c>
      <c r="C57" s="19" t="s">
        <v>57</v>
      </c>
      <c r="D57" s="20">
        <v>264900</v>
      </c>
      <c r="E57" s="21">
        <v>3</v>
      </c>
      <c r="F57" s="21">
        <v>3</v>
      </c>
      <c r="G57" s="22">
        <v>2495</v>
      </c>
      <c r="H57" s="21" t="s">
        <v>43</v>
      </c>
      <c r="I57" s="21" t="b">
        <v>0</v>
      </c>
      <c r="J57" s="23" t="b">
        <v>0</v>
      </c>
    </row>
    <row r="58" spans="1:10" x14ac:dyDescent="0.25">
      <c r="A58" s="17" t="s">
        <v>46</v>
      </c>
      <c r="B58" s="18">
        <v>39200</v>
      </c>
      <c r="C58" s="19" t="s">
        <v>42</v>
      </c>
      <c r="D58" s="20">
        <v>265000</v>
      </c>
      <c r="E58" s="21">
        <v>4</v>
      </c>
      <c r="F58" s="21">
        <v>3</v>
      </c>
      <c r="G58" s="22">
        <v>1905</v>
      </c>
      <c r="H58" s="21" t="s">
        <v>45</v>
      </c>
      <c r="I58" s="21" t="b">
        <v>0</v>
      </c>
      <c r="J58" s="23" t="b">
        <v>0</v>
      </c>
    </row>
    <row r="59" spans="1:10" x14ac:dyDescent="0.25">
      <c r="A59" s="10" t="s">
        <v>46</v>
      </c>
      <c r="B59" s="11">
        <v>39282</v>
      </c>
      <c r="C59" s="30" t="s">
        <v>42</v>
      </c>
      <c r="D59" s="13">
        <v>268500</v>
      </c>
      <c r="E59" s="14">
        <v>4</v>
      </c>
      <c r="F59" s="14">
        <v>2.5</v>
      </c>
      <c r="G59" s="15">
        <v>1911</v>
      </c>
      <c r="H59" s="14" t="s">
        <v>45</v>
      </c>
      <c r="I59" s="14" t="b">
        <v>0</v>
      </c>
      <c r="J59" s="16" t="b">
        <v>0</v>
      </c>
    </row>
    <row r="60" spans="1:10" x14ac:dyDescent="0.25">
      <c r="A60" s="10" t="s">
        <v>59</v>
      </c>
      <c r="B60" s="11">
        <v>39140</v>
      </c>
      <c r="C60" s="30" t="s">
        <v>49</v>
      </c>
      <c r="D60" s="13">
        <v>269900</v>
      </c>
      <c r="E60" s="14">
        <v>4</v>
      </c>
      <c r="F60" s="14">
        <v>2.5</v>
      </c>
      <c r="G60" s="15">
        <v>1911</v>
      </c>
      <c r="H60" s="14" t="s">
        <v>45</v>
      </c>
      <c r="I60" s="14" t="b">
        <v>0</v>
      </c>
      <c r="J60" s="16" t="b">
        <v>0</v>
      </c>
    </row>
    <row r="61" spans="1:10" x14ac:dyDescent="0.25">
      <c r="A61" s="10" t="s">
        <v>59</v>
      </c>
      <c r="B61" s="11">
        <v>39364</v>
      </c>
      <c r="C61" s="30" t="s">
        <v>42</v>
      </c>
      <c r="D61" s="13">
        <v>272500</v>
      </c>
      <c r="E61" s="14">
        <v>4</v>
      </c>
      <c r="F61" s="14">
        <v>3</v>
      </c>
      <c r="G61" s="15">
        <v>2006</v>
      </c>
      <c r="H61" s="14" t="s">
        <v>45</v>
      </c>
      <c r="I61" s="14" t="b">
        <v>0</v>
      </c>
      <c r="J61" s="16" t="b">
        <v>0</v>
      </c>
    </row>
    <row r="62" spans="1:10" x14ac:dyDescent="0.25">
      <c r="A62" s="10" t="s">
        <v>46</v>
      </c>
      <c r="B62" s="11">
        <v>39119</v>
      </c>
      <c r="C62" s="30" t="s">
        <v>42</v>
      </c>
      <c r="D62" s="13">
        <v>273500</v>
      </c>
      <c r="E62" s="14">
        <v>2</v>
      </c>
      <c r="F62" s="14">
        <v>2</v>
      </c>
      <c r="G62" s="15">
        <v>1552</v>
      </c>
      <c r="H62" s="14" t="s">
        <v>45</v>
      </c>
      <c r="I62" s="14" t="b">
        <v>1</v>
      </c>
      <c r="J62" s="16" t="b">
        <v>1</v>
      </c>
    </row>
    <row r="63" spans="1:10" x14ac:dyDescent="0.25">
      <c r="A63" s="17" t="s">
        <v>60</v>
      </c>
      <c r="B63" s="18">
        <v>39106</v>
      </c>
      <c r="C63" s="19" t="s">
        <v>42</v>
      </c>
      <c r="D63" s="20">
        <v>285000</v>
      </c>
      <c r="E63" s="21">
        <v>2</v>
      </c>
      <c r="F63" s="21">
        <v>1</v>
      </c>
      <c r="G63" s="22">
        <v>2036</v>
      </c>
      <c r="H63" s="21" t="s">
        <v>45</v>
      </c>
      <c r="I63" s="21" t="b">
        <v>0</v>
      </c>
      <c r="J63" s="23" t="b">
        <v>1</v>
      </c>
    </row>
    <row r="64" spans="1:10" x14ac:dyDescent="0.25">
      <c r="A64" s="17" t="s">
        <v>48</v>
      </c>
      <c r="B64" s="18">
        <v>39111</v>
      </c>
      <c r="C64" s="19" t="s">
        <v>49</v>
      </c>
      <c r="D64" s="20">
        <v>289000</v>
      </c>
      <c r="E64" s="21">
        <v>3</v>
      </c>
      <c r="F64" s="21">
        <v>2</v>
      </c>
      <c r="G64" s="22">
        <v>1627</v>
      </c>
      <c r="H64" s="21" t="s">
        <v>45</v>
      </c>
      <c r="I64" s="21" t="b">
        <v>0</v>
      </c>
      <c r="J64" s="23" t="b">
        <v>1</v>
      </c>
    </row>
    <row r="65" spans="1:10" x14ac:dyDescent="0.25">
      <c r="A65" s="10" t="s">
        <v>44</v>
      </c>
      <c r="B65" s="11">
        <v>39361</v>
      </c>
      <c r="C65" s="30" t="s">
        <v>42</v>
      </c>
      <c r="D65" s="13">
        <v>290000</v>
      </c>
      <c r="E65" s="14">
        <v>4</v>
      </c>
      <c r="F65" s="14">
        <v>2</v>
      </c>
      <c r="G65" s="15">
        <v>2400</v>
      </c>
      <c r="H65" s="14" t="s">
        <v>45</v>
      </c>
      <c r="I65" s="14" t="b">
        <v>0</v>
      </c>
      <c r="J65" s="16" t="b">
        <v>0</v>
      </c>
    </row>
    <row r="66" spans="1:10" x14ac:dyDescent="0.25">
      <c r="A66" s="17" t="s">
        <v>59</v>
      </c>
      <c r="B66" s="18">
        <v>39183</v>
      </c>
      <c r="C66" s="19" t="s">
        <v>49</v>
      </c>
      <c r="D66" s="20">
        <v>297500</v>
      </c>
      <c r="E66" s="21">
        <v>4</v>
      </c>
      <c r="F66" s="21">
        <v>3.5</v>
      </c>
      <c r="G66" s="22">
        <v>2170</v>
      </c>
      <c r="H66" s="21" t="s">
        <v>45</v>
      </c>
      <c r="I66" s="21" t="b">
        <v>0</v>
      </c>
      <c r="J66" s="23" t="b">
        <v>1</v>
      </c>
    </row>
    <row r="67" spans="1:10" x14ac:dyDescent="0.25">
      <c r="A67" s="10" t="s">
        <v>55</v>
      </c>
      <c r="B67" s="11">
        <v>39148</v>
      </c>
      <c r="C67" s="30" t="s">
        <v>57</v>
      </c>
      <c r="D67" s="13">
        <v>299000</v>
      </c>
      <c r="E67" s="14">
        <v>3</v>
      </c>
      <c r="F67" s="14">
        <v>2</v>
      </c>
      <c r="G67" s="15">
        <v>2050</v>
      </c>
      <c r="H67" s="14" t="s">
        <v>43</v>
      </c>
      <c r="I67" s="14" t="b">
        <v>0</v>
      </c>
      <c r="J67" s="16" t="b">
        <v>0</v>
      </c>
    </row>
    <row r="68" spans="1:10" x14ac:dyDescent="0.25">
      <c r="A68" s="10" t="s">
        <v>58</v>
      </c>
      <c r="B68" s="11">
        <v>39322</v>
      </c>
      <c r="C68" s="30" t="s">
        <v>49</v>
      </c>
      <c r="D68" s="13">
        <v>300000</v>
      </c>
      <c r="E68" s="14">
        <v>4</v>
      </c>
      <c r="F68" s="14">
        <v>3</v>
      </c>
      <c r="G68" s="15">
        <v>2650</v>
      </c>
      <c r="H68" s="14" t="s">
        <v>43</v>
      </c>
      <c r="I68" s="14" t="b">
        <v>0</v>
      </c>
      <c r="J68" s="16" t="b">
        <v>0</v>
      </c>
    </row>
    <row r="69" spans="1:10" x14ac:dyDescent="0.25">
      <c r="A69" s="37" t="s">
        <v>65</v>
      </c>
      <c r="B69" s="38"/>
      <c r="C69" s="38"/>
      <c r="D69" s="39">
        <f>SUBTOTAL(101,'[1]Sort n Filter'!$D$2:$D$126)</f>
        <v>300800.65657142852</v>
      </c>
      <c r="E69" s="40">
        <f>SUBTOTAL(101,'[1]Sort n Filter'!$E$2:$E$126)</f>
        <v>3.636190476190476</v>
      </c>
      <c r="F69" s="40">
        <f>SUBTOTAL(101,'[1]Sort n Filter'!$F$2:$F$126)</f>
        <v>2.6137619047619047</v>
      </c>
      <c r="G69" s="41"/>
      <c r="H69" s="40"/>
      <c r="I69" s="40"/>
      <c r="J69" s="42"/>
    </row>
    <row r="70" spans="1:10" x14ac:dyDescent="0.25">
      <c r="A70" s="10" t="s">
        <v>60</v>
      </c>
      <c r="B70" s="11">
        <v>39199</v>
      </c>
      <c r="C70" s="30" t="s">
        <v>49</v>
      </c>
      <c r="D70" s="13">
        <v>304900</v>
      </c>
      <c r="E70" s="14">
        <v>4</v>
      </c>
      <c r="F70" s="14">
        <v>3</v>
      </c>
      <c r="G70" s="15">
        <v>2350</v>
      </c>
      <c r="H70" s="14" t="s">
        <v>45</v>
      </c>
      <c r="I70" s="14" t="b">
        <v>0</v>
      </c>
      <c r="J70" s="16" t="b">
        <v>1</v>
      </c>
    </row>
    <row r="71" spans="1:10" x14ac:dyDescent="0.25">
      <c r="A71" s="17" t="s">
        <v>59</v>
      </c>
      <c r="B71" s="18">
        <v>39179</v>
      </c>
      <c r="C71" s="19" t="s">
        <v>57</v>
      </c>
      <c r="D71" s="20">
        <v>309900</v>
      </c>
      <c r="E71" s="21">
        <v>5</v>
      </c>
      <c r="F71" s="21">
        <v>3</v>
      </c>
      <c r="G71" s="22">
        <v>2447</v>
      </c>
      <c r="H71" s="21" t="s">
        <v>43</v>
      </c>
      <c r="I71" s="21" t="b">
        <v>1</v>
      </c>
      <c r="J71" s="23" t="b">
        <v>0</v>
      </c>
    </row>
    <row r="72" spans="1:10" x14ac:dyDescent="0.25">
      <c r="A72" s="17" t="s">
        <v>46</v>
      </c>
      <c r="B72" s="18">
        <v>39295</v>
      </c>
      <c r="C72" s="19" t="s">
        <v>42</v>
      </c>
      <c r="D72" s="20">
        <v>309950</v>
      </c>
      <c r="E72" s="21">
        <v>4</v>
      </c>
      <c r="F72" s="21">
        <v>3</v>
      </c>
      <c r="G72" s="22">
        <v>2800</v>
      </c>
      <c r="H72" s="21" t="s">
        <v>45</v>
      </c>
      <c r="I72" s="21" t="b">
        <v>1</v>
      </c>
      <c r="J72" s="23" t="b">
        <v>0</v>
      </c>
    </row>
    <row r="73" spans="1:10" x14ac:dyDescent="0.25">
      <c r="A73" s="17" t="s">
        <v>64</v>
      </c>
      <c r="B73" s="18">
        <v>39090</v>
      </c>
      <c r="C73" s="19" t="s">
        <v>42</v>
      </c>
      <c r="D73" s="20">
        <v>309950</v>
      </c>
      <c r="E73" s="21">
        <v>4</v>
      </c>
      <c r="F73" s="21">
        <v>3</v>
      </c>
      <c r="G73" s="22">
        <v>2800</v>
      </c>
      <c r="H73" s="21" t="s">
        <v>45</v>
      </c>
      <c r="I73" s="21" t="b">
        <v>0</v>
      </c>
      <c r="J73" s="23" t="b">
        <v>1</v>
      </c>
    </row>
    <row r="74" spans="1:10" x14ac:dyDescent="0.25">
      <c r="A74" s="17" t="s">
        <v>59</v>
      </c>
      <c r="B74" s="18">
        <v>39315</v>
      </c>
      <c r="C74" s="19" t="s">
        <v>49</v>
      </c>
      <c r="D74" s="20">
        <v>317500</v>
      </c>
      <c r="E74" s="21">
        <v>4</v>
      </c>
      <c r="F74" s="21">
        <v>3</v>
      </c>
      <c r="G74" s="22">
        <v>2367</v>
      </c>
      <c r="H74" s="21" t="s">
        <v>45</v>
      </c>
      <c r="I74" s="21" t="b">
        <v>0</v>
      </c>
      <c r="J74" s="23" t="b">
        <v>0</v>
      </c>
    </row>
    <row r="75" spans="1:10" x14ac:dyDescent="0.25">
      <c r="A75" s="10" t="s">
        <v>41</v>
      </c>
      <c r="B75" s="11">
        <v>39219</v>
      </c>
      <c r="C75" s="30" t="s">
        <v>42</v>
      </c>
      <c r="D75" s="13">
        <v>319000</v>
      </c>
      <c r="E75" s="14">
        <v>3</v>
      </c>
      <c r="F75" s="14">
        <v>2.5</v>
      </c>
      <c r="G75" s="15">
        <v>2586</v>
      </c>
      <c r="H75" s="14" t="s">
        <v>43</v>
      </c>
      <c r="I75" s="14" t="b">
        <v>0</v>
      </c>
      <c r="J75" s="16" t="b">
        <v>0</v>
      </c>
    </row>
    <row r="76" spans="1:10" x14ac:dyDescent="0.25">
      <c r="A76" s="17" t="s">
        <v>63</v>
      </c>
      <c r="B76" s="18">
        <v>39183</v>
      </c>
      <c r="C76" s="19" t="s">
        <v>42</v>
      </c>
      <c r="D76" s="20">
        <v>319000</v>
      </c>
      <c r="E76" s="21">
        <v>4</v>
      </c>
      <c r="F76" s="21">
        <v>2</v>
      </c>
      <c r="G76" s="22">
        <v>1690</v>
      </c>
      <c r="H76" s="21" t="s">
        <v>43</v>
      </c>
      <c r="I76" s="21" t="b">
        <v>1</v>
      </c>
      <c r="J76" s="23" t="b">
        <v>0</v>
      </c>
    </row>
    <row r="77" spans="1:10" x14ac:dyDescent="0.25">
      <c r="A77" s="17" t="s">
        <v>61</v>
      </c>
      <c r="B77" s="18">
        <v>39191</v>
      </c>
      <c r="C77" s="19" t="s">
        <v>49</v>
      </c>
      <c r="D77" s="20">
        <v>325000</v>
      </c>
      <c r="E77" s="21">
        <v>4</v>
      </c>
      <c r="F77" s="21">
        <v>3</v>
      </c>
      <c r="G77" s="22">
        <v>2800</v>
      </c>
      <c r="H77" s="21" t="s">
        <v>43</v>
      </c>
      <c r="I77" s="21" t="b">
        <v>1</v>
      </c>
      <c r="J77" s="23" t="b">
        <v>1</v>
      </c>
    </row>
    <row r="78" spans="1:10" x14ac:dyDescent="0.25">
      <c r="A78" s="10" t="s">
        <v>61</v>
      </c>
      <c r="B78" s="11">
        <v>39164</v>
      </c>
      <c r="C78" s="30" t="s">
        <v>49</v>
      </c>
      <c r="D78" s="13">
        <v>325000</v>
      </c>
      <c r="E78" s="14">
        <v>4</v>
      </c>
      <c r="F78" s="14">
        <v>3</v>
      </c>
      <c r="G78" s="15">
        <v>2770</v>
      </c>
      <c r="H78" s="14" t="s">
        <v>45</v>
      </c>
      <c r="I78" s="14" t="b">
        <v>0</v>
      </c>
      <c r="J78" s="16" t="b">
        <v>0</v>
      </c>
    </row>
    <row r="79" spans="1:10" x14ac:dyDescent="0.25">
      <c r="A79" s="17" t="s">
        <v>46</v>
      </c>
      <c r="B79" s="18">
        <v>39097</v>
      </c>
      <c r="C79" s="19" t="s">
        <v>42</v>
      </c>
      <c r="D79" s="20">
        <v>325000</v>
      </c>
      <c r="E79" s="21">
        <v>3</v>
      </c>
      <c r="F79" s="21">
        <v>2.5</v>
      </c>
      <c r="G79" s="22">
        <v>1752</v>
      </c>
      <c r="H79" s="21" t="s">
        <v>45</v>
      </c>
      <c r="I79" s="21" t="b">
        <v>0</v>
      </c>
      <c r="J79" s="23" t="b">
        <v>1</v>
      </c>
    </row>
    <row r="80" spans="1:10" x14ac:dyDescent="0.25">
      <c r="A80" s="17" t="s">
        <v>41</v>
      </c>
      <c r="B80" s="18">
        <v>39221</v>
      </c>
      <c r="C80" s="19" t="s">
        <v>42</v>
      </c>
      <c r="D80" s="20">
        <v>335000</v>
      </c>
      <c r="E80" s="21">
        <v>3</v>
      </c>
      <c r="F80" s="21">
        <v>2.5</v>
      </c>
      <c r="G80" s="22">
        <v>2000</v>
      </c>
      <c r="H80" s="21" t="s">
        <v>45</v>
      </c>
      <c r="I80" s="21" t="b">
        <v>1</v>
      </c>
      <c r="J80" s="23" t="b">
        <v>1</v>
      </c>
    </row>
    <row r="81" spans="1:10" x14ac:dyDescent="0.25">
      <c r="A81" s="10" t="s">
        <v>58</v>
      </c>
      <c r="B81" s="11">
        <v>39295</v>
      </c>
      <c r="C81" s="30" t="s">
        <v>42</v>
      </c>
      <c r="D81" s="13">
        <v>338876</v>
      </c>
      <c r="E81" s="14">
        <v>4</v>
      </c>
      <c r="F81" s="14">
        <v>3</v>
      </c>
      <c r="G81" s="15">
        <v>2483</v>
      </c>
      <c r="H81" s="14" t="s">
        <v>45</v>
      </c>
      <c r="I81" s="14" t="b">
        <v>1</v>
      </c>
      <c r="J81" s="16" t="b">
        <v>0</v>
      </c>
    </row>
    <row r="82" spans="1:10" x14ac:dyDescent="0.25">
      <c r="A82" s="10" t="s">
        <v>63</v>
      </c>
      <c r="B82" s="11">
        <v>39144</v>
      </c>
      <c r="C82" s="30" t="s">
        <v>49</v>
      </c>
      <c r="D82" s="13">
        <v>338876</v>
      </c>
      <c r="E82" s="14">
        <v>4</v>
      </c>
      <c r="F82" s="14">
        <v>2.5</v>
      </c>
      <c r="G82" s="15">
        <v>2612</v>
      </c>
      <c r="H82" s="14" t="s">
        <v>45</v>
      </c>
      <c r="I82" s="14" t="b">
        <v>0</v>
      </c>
      <c r="J82" s="16" t="b">
        <v>0</v>
      </c>
    </row>
    <row r="83" spans="1:10" x14ac:dyDescent="0.25">
      <c r="A83" s="17" t="s">
        <v>59</v>
      </c>
      <c r="B83" s="18">
        <v>39351</v>
      </c>
      <c r="C83" s="19" t="s">
        <v>49</v>
      </c>
      <c r="D83" s="20">
        <v>339900</v>
      </c>
      <c r="E83" s="21">
        <v>4</v>
      </c>
      <c r="F83" s="21">
        <v>3</v>
      </c>
      <c r="G83" s="22">
        <v>2687</v>
      </c>
      <c r="H83" s="21" t="s">
        <v>45</v>
      </c>
      <c r="I83" s="21" t="b">
        <v>0</v>
      </c>
      <c r="J83" s="23" t="b">
        <v>1</v>
      </c>
    </row>
    <row r="84" spans="1:10" x14ac:dyDescent="0.25">
      <c r="A84" s="17" t="s">
        <v>51</v>
      </c>
      <c r="B84" s="18">
        <v>39321</v>
      </c>
      <c r="C84" s="19" t="s">
        <v>42</v>
      </c>
      <c r="D84" s="20">
        <v>339900</v>
      </c>
      <c r="E84" s="21">
        <v>4</v>
      </c>
      <c r="F84" s="21">
        <v>2</v>
      </c>
      <c r="G84" s="22">
        <v>2238</v>
      </c>
      <c r="H84" s="21" t="s">
        <v>45</v>
      </c>
      <c r="I84" s="21" t="b">
        <v>0</v>
      </c>
      <c r="J84" s="23" t="b">
        <v>0</v>
      </c>
    </row>
    <row r="85" spans="1:10" x14ac:dyDescent="0.25">
      <c r="A85" s="17" t="s">
        <v>46</v>
      </c>
      <c r="B85" s="18">
        <v>39187</v>
      </c>
      <c r="C85" s="19" t="s">
        <v>57</v>
      </c>
      <c r="D85" s="20">
        <v>339900</v>
      </c>
      <c r="E85" s="21">
        <v>3</v>
      </c>
      <c r="F85" s="21">
        <v>2</v>
      </c>
      <c r="G85" s="22">
        <v>1828</v>
      </c>
      <c r="H85" s="21" t="s">
        <v>45</v>
      </c>
      <c r="I85" s="21" t="b">
        <v>1</v>
      </c>
      <c r="J85" s="23" t="b">
        <v>1</v>
      </c>
    </row>
    <row r="86" spans="1:10" x14ac:dyDescent="0.25">
      <c r="A86" s="10" t="s">
        <v>48</v>
      </c>
      <c r="B86" s="11">
        <v>39358</v>
      </c>
      <c r="C86" s="30" t="s">
        <v>42</v>
      </c>
      <c r="D86" s="13">
        <v>340000</v>
      </c>
      <c r="E86" s="14">
        <v>4</v>
      </c>
      <c r="F86" s="14">
        <v>2.5</v>
      </c>
      <c r="G86" s="15">
        <v>2517</v>
      </c>
      <c r="H86" s="14" t="s">
        <v>43</v>
      </c>
      <c r="I86" s="14" t="b">
        <v>0</v>
      </c>
      <c r="J86" s="16" t="b">
        <v>0</v>
      </c>
    </row>
    <row r="87" spans="1:10" x14ac:dyDescent="0.25">
      <c r="A87" s="10" t="s">
        <v>64</v>
      </c>
      <c r="B87" s="11">
        <v>39366</v>
      </c>
      <c r="C87" s="30" t="s">
        <v>42</v>
      </c>
      <c r="D87" s="13">
        <v>345000</v>
      </c>
      <c r="E87" s="14">
        <v>3</v>
      </c>
      <c r="F87" s="14">
        <v>2</v>
      </c>
      <c r="G87" s="15">
        <v>2694</v>
      </c>
      <c r="H87" s="14" t="s">
        <v>45</v>
      </c>
      <c r="I87" s="14" t="b">
        <v>0</v>
      </c>
      <c r="J87" s="16" t="b">
        <v>0</v>
      </c>
    </row>
    <row r="88" spans="1:10" x14ac:dyDescent="0.25">
      <c r="A88" s="10" t="s">
        <v>55</v>
      </c>
      <c r="B88" s="11">
        <v>39304</v>
      </c>
      <c r="C88" s="30" t="s">
        <v>57</v>
      </c>
      <c r="D88" s="13">
        <v>345000</v>
      </c>
      <c r="E88" s="14">
        <v>4</v>
      </c>
      <c r="F88" s="14">
        <v>3</v>
      </c>
      <c r="G88" s="15">
        <v>2388</v>
      </c>
      <c r="H88" s="14" t="s">
        <v>43</v>
      </c>
      <c r="I88" s="14" t="b">
        <v>1</v>
      </c>
      <c r="J88" s="16" t="b">
        <v>1</v>
      </c>
    </row>
    <row r="89" spans="1:10" x14ac:dyDescent="0.25">
      <c r="A89" s="17" t="s">
        <v>41</v>
      </c>
      <c r="B89" s="18">
        <v>39357</v>
      </c>
      <c r="C89" s="36" t="s">
        <v>57</v>
      </c>
      <c r="D89" s="20">
        <v>349000</v>
      </c>
      <c r="E89" s="21">
        <v>3</v>
      </c>
      <c r="F89" s="21">
        <v>2.5</v>
      </c>
      <c r="G89" s="22">
        <v>1727</v>
      </c>
      <c r="H89" s="21" t="s">
        <v>43</v>
      </c>
      <c r="I89" s="21" t="b">
        <v>1</v>
      </c>
      <c r="J89" s="23" t="b">
        <v>1</v>
      </c>
    </row>
    <row r="90" spans="1:10" x14ac:dyDescent="0.25">
      <c r="A90" s="10" t="s">
        <v>41</v>
      </c>
      <c r="B90" s="11">
        <v>39338</v>
      </c>
      <c r="C90" s="30" t="s">
        <v>57</v>
      </c>
      <c r="D90" s="13">
        <v>349000</v>
      </c>
      <c r="E90" s="14">
        <v>3</v>
      </c>
      <c r="F90" s="14">
        <v>2</v>
      </c>
      <c r="G90" s="15">
        <v>1810</v>
      </c>
      <c r="H90" s="14" t="s">
        <v>43</v>
      </c>
      <c r="I90" s="14" t="b">
        <v>1</v>
      </c>
      <c r="J90" s="16" t="b">
        <v>1</v>
      </c>
    </row>
    <row r="91" spans="1:10" x14ac:dyDescent="0.25">
      <c r="A91" s="10" t="s">
        <v>41</v>
      </c>
      <c r="B91" s="11">
        <v>39299</v>
      </c>
      <c r="C91" s="30" t="s">
        <v>57</v>
      </c>
      <c r="D91" s="13">
        <v>349000</v>
      </c>
      <c r="E91" s="14">
        <v>3</v>
      </c>
      <c r="F91" s="14">
        <v>2.5</v>
      </c>
      <c r="G91" s="15">
        <v>2000</v>
      </c>
      <c r="H91" s="14" t="s">
        <v>45</v>
      </c>
      <c r="I91" s="14" t="b">
        <v>1</v>
      </c>
      <c r="J91" s="16" t="b">
        <v>0</v>
      </c>
    </row>
    <row r="92" spans="1:10" x14ac:dyDescent="0.25">
      <c r="A92" s="10" t="s">
        <v>61</v>
      </c>
      <c r="B92" s="11">
        <v>39285</v>
      </c>
      <c r="C92" s="30" t="s">
        <v>57</v>
      </c>
      <c r="D92" s="13">
        <v>349000</v>
      </c>
      <c r="E92" s="14">
        <v>4</v>
      </c>
      <c r="F92" s="14">
        <v>3</v>
      </c>
      <c r="G92" s="15">
        <v>3930</v>
      </c>
      <c r="H92" s="14" t="s">
        <v>45</v>
      </c>
      <c r="I92" s="14" t="b">
        <v>1</v>
      </c>
      <c r="J92" s="16" t="b">
        <v>0</v>
      </c>
    </row>
    <row r="93" spans="1:10" x14ac:dyDescent="0.25">
      <c r="A93" s="17" t="s">
        <v>58</v>
      </c>
      <c r="B93" s="18">
        <v>39283</v>
      </c>
      <c r="C93" s="36" t="s">
        <v>49</v>
      </c>
      <c r="D93" s="20">
        <v>349000</v>
      </c>
      <c r="E93" s="21">
        <v>4</v>
      </c>
      <c r="F93" s="21">
        <v>3</v>
      </c>
      <c r="G93" s="22">
        <v>1838</v>
      </c>
      <c r="H93" s="21" t="s">
        <v>45</v>
      </c>
      <c r="I93" s="21" t="b">
        <v>0</v>
      </c>
      <c r="J93" s="23" t="b">
        <v>0</v>
      </c>
    </row>
    <row r="94" spans="1:10" x14ac:dyDescent="0.25">
      <c r="A94" s="10" t="s">
        <v>46</v>
      </c>
      <c r="B94" s="11">
        <v>39226</v>
      </c>
      <c r="C94" s="30" t="s">
        <v>57</v>
      </c>
      <c r="D94" s="13">
        <v>349000</v>
      </c>
      <c r="E94" s="14">
        <v>4</v>
      </c>
      <c r="F94" s="14">
        <v>2.5</v>
      </c>
      <c r="G94" s="15">
        <v>2730</v>
      </c>
      <c r="H94" s="14" t="s">
        <v>43</v>
      </c>
      <c r="I94" s="14" t="b">
        <v>1</v>
      </c>
      <c r="J94" s="16" t="b">
        <v>1</v>
      </c>
    </row>
    <row r="95" spans="1:10" x14ac:dyDescent="0.25">
      <c r="A95" s="17" t="s">
        <v>63</v>
      </c>
      <c r="B95" s="18">
        <v>39203</v>
      </c>
      <c r="C95" s="19" t="s">
        <v>57</v>
      </c>
      <c r="D95" s="20">
        <v>349900</v>
      </c>
      <c r="E95" s="21">
        <v>4</v>
      </c>
      <c r="F95" s="21">
        <v>3</v>
      </c>
      <c r="G95" s="22">
        <v>2290</v>
      </c>
      <c r="H95" s="21" t="s">
        <v>45</v>
      </c>
      <c r="I95" s="21" t="b">
        <v>1</v>
      </c>
      <c r="J95" s="23" t="b">
        <v>1</v>
      </c>
    </row>
    <row r="96" spans="1:10" x14ac:dyDescent="0.25">
      <c r="A96" s="10" t="s">
        <v>55</v>
      </c>
      <c r="B96" s="11">
        <v>39163</v>
      </c>
      <c r="C96" s="30" t="s">
        <v>57</v>
      </c>
      <c r="D96" s="13">
        <v>350000</v>
      </c>
      <c r="E96" s="14">
        <v>3</v>
      </c>
      <c r="F96" s="14">
        <v>2.5</v>
      </c>
      <c r="G96" s="15">
        <v>1991</v>
      </c>
      <c r="H96" s="14" t="s">
        <v>43</v>
      </c>
      <c r="I96" s="14" t="b">
        <v>0</v>
      </c>
      <c r="J96" s="16" t="b">
        <v>1</v>
      </c>
    </row>
    <row r="97" spans="1:10" x14ac:dyDescent="0.25">
      <c r="A97" s="10" t="s">
        <v>41</v>
      </c>
      <c r="B97" s="11">
        <v>39123</v>
      </c>
      <c r="C97" s="30" t="s">
        <v>42</v>
      </c>
      <c r="D97" s="13">
        <v>350000</v>
      </c>
      <c r="E97" s="14">
        <v>3</v>
      </c>
      <c r="F97" s="14">
        <v>2</v>
      </c>
      <c r="G97" s="15">
        <v>2275</v>
      </c>
      <c r="H97" s="14" t="s">
        <v>45</v>
      </c>
      <c r="I97" s="14" t="b">
        <v>1</v>
      </c>
      <c r="J97" s="16" t="b">
        <v>0</v>
      </c>
    </row>
    <row r="98" spans="1:10" x14ac:dyDescent="0.25">
      <c r="A98" s="17" t="s">
        <v>48</v>
      </c>
      <c r="B98" s="18">
        <v>39133</v>
      </c>
      <c r="C98" s="19" t="s">
        <v>42</v>
      </c>
      <c r="D98" s="20">
        <v>354000</v>
      </c>
      <c r="E98" s="21">
        <v>4</v>
      </c>
      <c r="F98" s="21">
        <v>2</v>
      </c>
      <c r="G98" s="22">
        <v>2088</v>
      </c>
      <c r="H98" s="21" t="s">
        <v>45</v>
      </c>
      <c r="I98" s="21" t="b">
        <v>0</v>
      </c>
      <c r="J98" s="23" t="b">
        <v>0</v>
      </c>
    </row>
    <row r="99" spans="1:10" x14ac:dyDescent="0.25">
      <c r="A99" s="17" t="s">
        <v>55</v>
      </c>
      <c r="B99" s="18">
        <v>39259</v>
      </c>
      <c r="C99" s="19" t="s">
        <v>57</v>
      </c>
      <c r="D99" s="20">
        <v>355000</v>
      </c>
      <c r="E99" s="21">
        <v>4</v>
      </c>
      <c r="F99" s="21">
        <v>2.5</v>
      </c>
      <c r="G99" s="22">
        <v>2647</v>
      </c>
      <c r="H99" s="21" t="s">
        <v>43</v>
      </c>
      <c r="I99" s="21" t="b">
        <v>1</v>
      </c>
      <c r="J99" s="23" t="b">
        <v>0</v>
      </c>
    </row>
    <row r="100" spans="1:10" x14ac:dyDescent="0.25">
      <c r="A100" s="17" t="s">
        <v>61</v>
      </c>
      <c r="B100" s="18">
        <v>39256</v>
      </c>
      <c r="C100" s="19" t="s">
        <v>57</v>
      </c>
      <c r="D100" s="20">
        <v>359000</v>
      </c>
      <c r="E100" s="21">
        <v>3</v>
      </c>
      <c r="F100" s="21">
        <v>2.5</v>
      </c>
      <c r="G100" s="22">
        <v>2210</v>
      </c>
      <c r="H100" s="21" t="s">
        <v>45</v>
      </c>
      <c r="I100" s="21" t="b">
        <v>0</v>
      </c>
      <c r="J100" s="23" t="b">
        <v>0</v>
      </c>
    </row>
    <row r="101" spans="1:10" x14ac:dyDescent="0.25">
      <c r="A101" s="17" t="s">
        <v>56</v>
      </c>
      <c r="B101" s="18">
        <v>39297</v>
      </c>
      <c r="C101" s="19" t="s">
        <v>57</v>
      </c>
      <c r="D101" s="20">
        <v>359900</v>
      </c>
      <c r="E101" s="21">
        <v>3</v>
      </c>
      <c r="F101" s="21">
        <v>2</v>
      </c>
      <c r="G101" s="22">
        <v>2198</v>
      </c>
      <c r="H101" s="21" t="s">
        <v>43</v>
      </c>
      <c r="I101" s="21" t="b">
        <v>1</v>
      </c>
      <c r="J101" s="23" t="b">
        <v>0</v>
      </c>
    </row>
    <row r="102" spans="1:10" x14ac:dyDescent="0.25">
      <c r="A102" s="17" t="s">
        <v>58</v>
      </c>
      <c r="B102" s="18">
        <v>39216</v>
      </c>
      <c r="C102" s="36" t="s">
        <v>57</v>
      </c>
      <c r="D102" s="20">
        <v>359900</v>
      </c>
      <c r="E102" s="21">
        <v>3</v>
      </c>
      <c r="F102" s="21">
        <v>3</v>
      </c>
      <c r="G102" s="22">
        <v>1839</v>
      </c>
      <c r="H102" s="21" t="s">
        <v>43</v>
      </c>
      <c r="I102" s="21" t="b">
        <v>0</v>
      </c>
      <c r="J102" s="23" t="b">
        <v>1</v>
      </c>
    </row>
    <row r="103" spans="1:10" x14ac:dyDescent="0.25">
      <c r="A103" s="10" t="s">
        <v>61</v>
      </c>
      <c r="B103" s="11">
        <v>39373</v>
      </c>
      <c r="C103" s="30" t="s">
        <v>49</v>
      </c>
      <c r="D103" s="13">
        <v>360000</v>
      </c>
      <c r="E103" s="14">
        <v>3</v>
      </c>
      <c r="F103" s="14">
        <v>2.5</v>
      </c>
      <c r="G103" s="15">
        <v>2330</v>
      </c>
      <c r="H103" s="14" t="s">
        <v>45</v>
      </c>
      <c r="I103" s="14" t="b">
        <v>0</v>
      </c>
      <c r="J103" s="16" t="b">
        <v>0</v>
      </c>
    </row>
    <row r="104" spans="1:10" x14ac:dyDescent="0.25">
      <c r="A104" s="17" t="s">
        <v>48</v>
      </c>
      <c r="B104" s="18">
        <v>39221</v>
      </c>
      <c r="C104" s="36" t="s">
        <v>49</v>
      </c>
      <c r="D104" s="20">
        <v>360000</v>
      </c>
      <c r="E104" s="21">
        <v>5</v>
      </c>
      <c r="F104" s="21">
        <v>3</v>
      </c>
      <c r="G104" s="22">
        <v>2112</v>
      </c>
      <c r="H104" s="21" t="s">
        <v>45</v>
      </c>
      <c r="I104" s="21" t="b">
        <v>1</v>
      </c>
      <c r="J104" s="23" t="b">
        <v>1</v>
      </c>
    </row>
    <row r="105" spans="1:10" x14ac:dyDescent="0.25">
      <c r="A105" s="10" t="s">
        <v>59</v>
      </c>
      <c r="B105" s="11">
        <v>39155</v>
      </c>
      <c r="C105" s="30" t="s">
        <v>42</v>
      </c>
      <c r="D105" s="13">
        <v>364900</v>
      </c>
      <c r="E105" s="14">
        <v>4</v>
      </c>
      <c r="F105" s="14">
        <v>2.5</v>
      </c>
      <c r="G105" s="15">
        <v>2507</v>
      </c>
      <c r="H105" s="14" t="s">
        <v>45</v>
      </c>
      <c r="I105" s="14" t="b">
        <v>0</v>
      </c>
      <c r="J105" s="16" t="b">
        <v>0</v>
      </c>
    </row>
    <row r="106" spans="1:10" x14ac:dyDescent="0.25">
      <c r="A106" s="10" t="s">
        <v>59</v>
      </c>
      <c r="B106" s="11">
        <v>39326</v>
      </c>
      <c r="C106" s="30" t="s">
        <v>49</v>
      </c>
      <c r="D106" s="13">
        <v>365000</v>
      </c>
      <c r="E106" s="14">
        <v>5</v>
      </c>
      <c r="F106" s="14">
        <v>3</v>
      </c>
      <c r="G106" s="15">
        <v>3938</v>
      </c>
      <c r="H106" s="14" t="s">
        <v>45</v>
      </c>
      <c r="I106" s="14" t="b">
        <v>0</v>
      </c>
      <c r="J106" s="16" t="b">
        <v>0</v>
      </c>
    </row>
    <row r="107" spans="1:10" x14ac:dyDescent="0.25">
      <c r="A107" s="10" t="s">
        <v>41</v>
      </c>
      <c r="B107" s="11">
        <v>39179</v>
      </c>
      <c r="C107" s="12" t="s">
        <v>42</v>
      </c>
      <c r="D107" s="13">
        <v>365000</v>
      </c>
      <c r="E107" s="14">
        <v>3</v>
      </c>
      <c r="F107" s="14">
        <v>2.5</v>
      </c>
      <c r="G107" s="15">
        <v>1871</v>
      </c>
      <c r="H107" s="14" t="s">
        <v>45</v>
      </c>
      <c r="I107" s="14" t="b">
        <v>0</v>
      </c>
      <c r="J107" s="16" t="b">
        <v>0</v>
      </c>
    </row>
    <row r="108" spans="1:10" x14ac:dyDescent="0.25">
      <c r="A108" s="17" t="s">
        <v>41</v>
      </c>
      <c r="B108" s="18">
        <v>39286</v>
      </c>
      <c r="C108" s="19" t="s">
        <v>57</v>
      </c>
      <c r="D108" s="20">
        <v>369900</v>
      </c>
      <c r="E108" s="21">
        <v>5</v>
      </c>
      <c r="F108" s="21">
        <v>3</v>
      </c>
      <c r="G108" s="22">
        <v>2477</v>
      </c>
      <c r="H108" s="21" t="s">
        <v>45</v>
      </c>
      <c r="I108" s="21" t="b">
        <v>0</v>
      </c>
      <c r="J108" s="23" t="b">
        <v>0</v>
      </c>
    </row>
    <row r="109" spans="1:10" x14ac:dyDescent="0.25">
      <c r="A109" s="10" t="s">
        <v>61</v>
      </c>
      <c r="B109" s="11">
        <v>39205</v>
      </c>
      <c r="C109" s="30" t="s">
        <v>57</v>
      </c>
      <c r="D109" s="13">
        <v>369900</v>
      </c>
      <c r="E109" s="14">
        <v>3</v>
      </c>
      <c r="F109" s="14">
        <v>2.5</v>
      </c>
      <c r="G109" s="15">
        <v>2030</v>
      </c>
      <c r="H109" s="14" t="s">
        <v>43</v>
      </c>
      <c r="I109" s="14" t="b">
        <v>1</v>
      </c>
      <c r="J109" s="16" t="b">
        <v>0</v>
      </c>
    </row>
    <row r="110" spans="1:10" x14ac:dyDescent="0.25">
      <c r="A110" s="10" t="s">
        <v>56</v>
      </c>
      <c r="B110" s="11">
        <v>39110</v>
      </c>
      <c r="C110" s="30" t="s">
        <v>57</v>
      </c>
      <c r="D110" s="13">
        <v>369900</v>
      </c>
      <c r="E110" s="14">
        <v>4</v>
      </c>
      <c r="F110" s="14">
        <v>3</v>
      </c>
      <c r="G110" s="15">
        <v>1988</v>
      </c>
      <c r="H110" s="14" t="s">
        <v>43</v>
      </c>
      <c r="I110" s="14" t="b">
        <v>0</v>
      </c>
      <c r="J110" s="16" t="b">
        <v>1</v>
      </c>
    </row>
    <row r="111" spans="1:10" x14ac:dyDescent="0.25">
      <c r="A111" s="10" t="s">
        <v>41</v>
      </c>
      <c r="B111" s="11">
        <v>39278</v>
      </c>
      <c r="C111" s="30" t="s">
        <v>57</v>
      </c>
      <c r="D111" s="13">
        <v>374900</v>
      </c>
      <c r="E111" s="14">
        <v>4</v>
      </c>
      <c r="F111" s="14">
        <v>3</v>
      </c>
      <c r="G111" s="15">
        <v>3927</v>
      </c>
      <c r="H111" s="14" t="s">
        <v>45</v>
      </c>
      <c r="I111" s="14" t="b">
        <v>0</v>
      </c>
      <c r="J111" s="16" t="b">
        <v>0</v>
      </c>
    </row>
    <row r="112" spans="1:10" x14ac:dyDescent="0.25">
      <c r="A112" s="17" t="s">
        <v>51</v>
      </c>
      <c r="B112" s="18">
        <v>39193</v>
      </c>
      <c r="C112" s="19" t="s">
        <v>42</v>
      </c>
      <c r="D112" s="20">
        <v>375000</v>
      </c>
      <c r="E112" s="21">
        <v>4</v>
      </c>
      <c r="F112" s="21">
        <v>3</v>
      </c>
      <c r="G112" s="22">
        <v>2467</v>
      </c>
      <c r="H112" s="21" t="s">
        <v>45</v>
      </c>
      <c r="I112" s="21" t="b">
        <v>1</v>
      </c>
      <c r="J112" s="23" t="b">
        <v>0</v>
      </c>
    </row>
    <row r="113" spans="1:10" x14ac:dyDescent="0.25">
      <c r="A113" s="17" t="s">
        <v>58</v>
      </c>
      <c r="B113" s="18">
        <v>39107</v>
      </c>
      <c r="C113" s="19" t="s">
        <v>42</v>
      </c>
      <c r="D113" s="20">
        <v>375000</v>
      </c>
      <c r="E113" s="21">
        <v>4</v>
      </c>
      <c r="F113" s="21">
        <v>3</v>
      </c>
      <c r="G113" s="22">
        <v>2368</v>
      </c>
      <c r="H113" s="21" t="s">
        <v>45</v>
      </c>
      <c r="I113" s="21" t="b">
        <v>1</v>
      </c>
      <c r="J113" s="23" t="b">
        <v>1</v>
      </c>
    </row>
    <row r="114" spans="1:10" x14ac:dyDescent="0.25">
      <c r="A114" s="10" t="s">
        <v>58</v>
      </c>
      <c r="B114" s="11">
        <v>39171</v>
      </c>
      <c r="C114" s="30" t="s">
        <v>57</v>
      </c>
      <c r="D114" s="13">
        <v>379000</v>
      </c>
      <c r="E114" s="14">
        <v>4</v>
      </c>
      <c r="F114" s="14">
        <v>3</v>
      </c>
      <c r="G114" s="15">
        <v>3000</v>
      </c>
      <c r="H114" s="14" t="s">
        <v>45</v>
      </c>
      <c r="I114" s="14" t="b">
        <v>0</v>
      </c>
      <c r="J114" s="16" t="b">
        <v>1</v>
      </c>
    </row>
    <row r="115" spans="1:10" x14ac:dyDescent="0.25">
      <c r="A115" s="10" t="s">
        <v>46</v>
      </c>
      <c r="B115" s="11">
        <v>39121</v>
      </c>
      <c r="C115" s="30" t="s">
        <v>57</v>
      </c>
      <c r="D115" s="13">
        <v>379000</v>
      </c>
      <c r="E115" s="14">
        <v>3</v>
      </c>
      <c r="F115" s="14">
        <v>3</v>
      </c>
      <c r="G115" s="15">
        <v>2354</v>
      </c>
      <c r="H115" s="14" t="s">
        <v>43</v>
      </c>
      <c r="I115" s="14" t="b">
        <v>0</v>
      </c>
      <c r="J115" s="16" t="b">
        <v>1</v>
      </c>
    </row>
    <row r="116" spans="1:10" x14ac:dyDescent="0.25">
      <c r="A116" s="17" t="s">
        <v>46</v>
      </c>
      <c r="B116" s="18">
        <v>39239</v>
      </c>
      <c r="C116" s="19" t="s">
        <v>57</v>
      </c>
      <c r="D116" s="20">
        <v>379900</v>
      </c>
      <c r="E116" s="21">
        <v>3</v>
      </c>
      <c r="F116" s="21">
        <v>2.5</v>
      </c>
      <c r="G116" s="22">
        <v>2468</v>
      </c>
      <c r="H116" s="21" t="s">
        <v>43</v>
      </c>
      <c r="I116" s="21" t="b">
        <v>0</v>
      </c>
      <c r="J116" s="23" t="b">
        <v>0</v>
      </c>
    </row>
    <row r="117" spans="1:10" x14ac:dyDescent="0.25">
      <c r="A117" s="17" t="s">
        <v>41</v>
      </c>
      <c r="B117" s="18">
        <v>39311</v>
      </c>
      <c r="C117" s="19" t="s">
        <v>57</v>
      </c>
      <c r="D117" s="20">
        <v>389000</v>
      </c>
      <c r="E117" s="21">
        <v>4</v>
      </c>
      <c r="F117" s="21">
        <v>3</v>
      </c>
      <c r="G117" s="22">
        <v>3109</v>
      </c>
      <c r="H117" s="21" t="s">
        <v>45</v>
      </c>
      <c r="I117" s="21" t="b">
        <v>0</v>
      </c>
      <c r="J117" s="23" t="b">
        <v>0</v>
      </c>
    </row>
    <row r="118" spans="1:10" x14ac:dyDescent="0.25">
      <c r="A118" s="17" t="s">
        <v>64</v>
      </c>
      <c r="B118" s="18">
        <v>39242</v>
      </c>
      <c r="C118" s="19" t="s">
        <v>57</v>
      </c>
      <c r="D118" s="20">
        <v>389500</v>
      </c>
      <c r="E118" s="21">
        <v>4</v>
      </c>
      <c r="F118" s="21">
        <v>2</v>
      </c>
      <c r="G118" s="22">
        <v>1971</v>
      </c>
      <c r="H118" s="21" t="s">
        <v>45</v>
      </c>
      <c r="I118" s="21" t="b">
        <v>0</v>
      </c>
      <c r="J118" s="23" t="b">
        <v>0</v>
      </c>
    </row>
    <row r="119" spans="1:10" x14ac:dyDescent="0.25">
      <c r="A119" s="10" t="s">
        <v>44</v>
      </c>
      <c r="B119" s="11">
        <v>39306</v>
      </c>
      <c r="C119" s="30" t="s">
        <v>42</v>
      </c>
      <c r="D119" s="13">
        <v>389900</v>
      </c>
      <c r="E119" s="14">
        <v>4</v>
      </c>
      <c r="F119" s="14">
        <v>2.5</v>
      </c>
      <c r="G119" s="15">
        <v>2284</v>
      </c>
      <c r="H119" s="14" t="s">
        <v>45</v>
      </c>
      <c r="I119" s="14" t="b">
        <v>0</v>
      </c>
      <c r="J119" s="16" t="b">
        <v>1</v>
      </c>
    </row>
    <row r="120" spans="1:10" x14ac:dyDescent="0.25">
      <c r="A120" s="17" t="s">
        <v>41</v>
      </c>
      <c r="B120" s="18">
        <v>39165</v>
      </c>
      <c r="C120" s="19" t="s">
        <v>57</v>
      </c>
      <c r="D120" s="20">
        <v>398000</v>
      </c>
      <c r="E120" s="21">
        <v>4</v>
      </c>
      <c r="F120" s="21">
        <v>2.5</v>
      </c>
      <c r="G120" s="22">
        <v>2620</v>
      </c>
      <c r="H120" s="21" t="s">
        <v>45</v>
      </c>
      <c r="I120" s="21" t="b">
        <v>0</v>
      </c>
      <c r="J120" s="23" t="b">
        <v>0</v>
      </c>
    </row>
    <row r="121" spans="1:10" x14ac:dyDescent="0.25">
      <c r="A121" s="10" t="s">
        <v>44</v>
      </c>
      <c r="B121" s="11">
        <v>39196</v>
      </c>
      <c r="C121" s="30" t="s">
        <v>57</v>
      </c>
      <c r="D121" s="13">
        <v>405000</v>
      </c>
      <c r="E121" s="14">
        <v>2</v>
      </c>
      <c r="F121" s="14">
        <v>3</v>
      </c>
      <c r="G121" s="15">
        <v>2444</v>
      </c>
      <c r="H121" s="14" t="s">
        <v>45</v>
      </c>
      <c r="I121" s="14" t="b">
        <v>1</v>
      </c>
      <c r="J121" s="16" t="b">
        <v>1</v>
      </c>
    </row>
    <row r="122" spans="1:10" x14ac:dyDescent="0.25">
      <c r="A122" s="17" t="s">
        <v>60</v>
      </c>
      <c r="B122" s="18">
        <v>39137</v>
      </c>
      <c r="C122" s="19" t="s">
        <v>57</v>
      </c>
      <c r="D122" s="20">
        <v>425900</v>
      </c>
      <c r="E122" s="21">
        <v>5</v>
      </c>
      <c r="F122" s="21">
        <v>3</v>
      </c>
      <c r="G122" s="22">
        <v>2414</v>
      </c>
      <c r="H122" s="21" t="s">
        <v>45</v>
      </c>
      <c r="I122" s="21" t="b">
        <v>1</v>
      </c>
      <c r="J122" s="23" t="b">
        <v>0</v>
      </c>
    </row>
    <row r="123" spans="1:10" x14ac:dyDescent="0.25">
      <c r="A123" s="10" t="s">
        <v>62</v>
      </c>
      <c r="B123" s="11">
        <v>39211</v>
      </c>
      <c r="C123" s="30" t="s">
        <v>42</v>
      </c>
      <c r="D123" s="13">
        <v>549000</v>
      </c>
      <c r="E123" s="14">
        <v>4</v>
      </c>
      <c r="F123" s="14">
        <v>3</v>
      </c>
      <c r="G123" s="15">
        <v>1940</v>
      </c>
      <c r="H123" s="14" t="s">
        <v>45</v>
      </c>
      <c r="I123" s="14" t="b">
        <v>1</v>
      </c>
      <c r="J123" s="16" t="b">
        <v>0</v>
      </c>
    </row>
    <row r="124" spans="1:10" x14ac:dyDescent="0.25">
      <c r="A124" s="17" t="s">
        <v>41</v>
      </c>
      <c r="B124" s="18">
        <v>39237</v>
      </c>
      <c r="C124" s="19" t="s">
        <v>49</v>
      </c>
      <c r="D124" s="20">
        <v>574900</v>
      </c>
      <c r="E124" s="21">
        <v>5</v>
      </c>
      <c r="F124" s="21">
        <v>4</v>
      </c>
      <c r="G124" s="22">
        <v>4700</v>
      </c>
      <c r="H124" s="21" t="s">
        <v>45</v>
      </c>
      <c r="I124" s="21" t="b">
        <v>0</v>
      </c>
      <c r="J124" s="23" t="b">
        <v>0</v>
      </c>
    </row>
    <row r="125" spans="1:10" x14ac:dyDescent="0.25">
      <c r="A125" s="17" t="s">
        <v>41</v>
      </c>
      <c r="B125" s="18">
        <v>39209</v>
      </c>
      <c r="C125" s="19" t="s">
        <v>42</v>
      </c>
      <c r="D125" s="20">
        <v>625000</v>
      </c>
      <c r="E125" s="21">
        <v>6</v>
      </c>
      <c r="F125" s="21">
        <v>4</v>
      </c>
      <c r="G125" s="22">
        <v>3950</v>
      </c>
      <c r="H125" s="21" t="s">
        <v>45</v>
      </c>
      <c r="I125" s="21" t="b">
        <v>1</v>
      </c>
      <c r="J125" s="23" t="b">
        <v>0</v>
      </c>
    </row>
    <row r="126" spans="1:10" ht="15.75" thickBot="1" x14ac:dyDescent="0.3">
      <c r="A126" s="17" t="s">
        <v>56</v>
      </c>
      <c r="B126" s="18">
        <v>39176</v>
      </c>
      <c r="C126" s="19" t="s">
        <v>57</v>
      </c>
      <c r="D126" s="20">
        <v>799000</v>
      </c>
      <c r="E126" s="21">
        <v>6</v>
      </c>
      <c r="F126" s="21">
        <v>5</v>
      </c>
      <c r="G126" s="22">
        <v>4800</v>
      </c>
      <c r="H126" s="21" t="s">
        <v>45</v>
      </c>
      <c r="I126" s="21" t="b">
        <v>0</v>
      </c>
      <c r="J126" s="23" t="b">
        <v>0</v>
      </c>
    </row>
    <row r="127" spans="1:10" ht="15.75" thickTop="1" x14ac:dyDescent="0.25">
      <c r="A127" s="43" t="s">
        <v>63</v>
      </c>
      <c r="B127" s="44">
        <v>39111</v>
      </c>
      <c r="C127" s="45" t="s">
        <v>57</v>
      </c>
      <c r="D127" s="46">
        <v>1200500</v>
      </c>
      <c r="E127" s="47">
        <v>5</v>
      </c>
      <c r="F127" s="47">
        <v>5</v>
      </c>
      <c r="G127" s="48">
        <v>4696</v>
      </c>
      <c r="H127" s="47" t="s">
        <v>45</v>
      </c>
      <c r="I127" s="47" t="b">
        <v>1</v>
      </c>
      <c r="J127" s="49" t="b">
        <v>0</v>
      </c>
    </row>
  </sheetData>
  <sortState ref="A2:J127">
    <sortCondition ref="D2:D127"/>
    <sortCondition descending="1" ref="B2:B1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35"/>
  <sheetViews>
    <sheetView workbookViewId="0">
      <selection activeCell="K142" sqref="K142"/>
    </sheetView>
  </sheetViews>
  <sheetFormatPr defaultRowHeight="15" x14ac:dyDescent="0.25"/>
  <cols>
    <col min="2" max="2" width="10.85546875" bestFit="1" customWidth="1"/>
  </cols>
  <sheetData>
    <row r="1" spans="1:15" x14ac:dyDescent="0.25">
      <c r="A1" s="7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9" t="s">
        <v>40</v>
      </c>
    </row>
    <row r="2" spans="1:15" hidden="1" x14ac:dyDescent="0.25">
      <c r="A2" s="10" t="s">
        <v>41</v>
      </c>
      <c r="B2" s="11">
        <v>39235</v>
      </c>
      <c r="C2" s="12" t="s">
        <v>42</v>
      </c>
      <c r="D2" s="13">
        <v>119000</v>
      </c>
      <c r="E2" s="14">
        <v>1</v>
      </c>
      <c r="F2" s="14">
        <v>1</v>
      </c>
      <c r="G2" s="15">
        <v>950</v>
      </c>
      <c r="H2" s="14" t="s">
        <v>43</v>
      </c>
      <c r="I2" s="14" t="b">
        <v>0</v>
      </c>
      <c r="J2" s="16" t="b">
        <v>0</v>
      </c>
    </row>
    <row r="3" spans="1:15" hidden="1" x14ac:dyDescent="0.25">
      <c r="A3" s="17" t="s">
        <v>44</v>
      </c>
      <c r="B3" s="18">
        <v>39328</v>
      </c>
      <c r="C3" s="19" t="s">
        <v>42</v>
      </c>
      <c r="D3" s="20">
        <v>149900</v>
      </c>
      <c r="E3" s="21">
        <v>2</v>
      </c>
      <c r="F3" s="21">
        <v>1</v>
      </c>
      <c r="G3" s="22">
        <v>1234</v>
      </c>
      <c r="H3" s="21" t="s">
        <v>45</v>
      </c>
      <c r="I3" s="21" t="b">
        <v>0</v>
      </c>
      <c r="J3" s="23" t="b">
        <v>0</v>
      </c>
    </row>
    <row r="4" spans="1:15" hidden="1" x14ac:dyDescent="0.25">
      <c r="A4" s="17" t="s">
        <v>46</v>
      </c>
      <c r="B4" s="18">
        <v>39364</v>
      </c>
      <c r="C4" s="19" t="s">
        <v>42</v>
      </c>
      <c r="D4" s="20">
        <v>199000</v>
      </c>
      <c r="E4" s="21">
        <v>3</v>
      </c>
      <c r="F4" s="21">
        <v>2.5</v>
      </c>
      <c r="G4" s="22">
        <v>1510</v>
      </c>
      <c r="H4" s="21" t="s">
        <v>43</v>
      </c>
      <c r="I4" s="21" t="b">
        <v>0</v>
      </c>
      <c r="J4" s="23" t="b">
        <v>0</v>
      </c>
      <c r="L4" s="8" t="s">
        <v>33</v>
      </c>
      <c r="M4" s="8" t="s">
        <v>34</v>
      </c>
      <c r="N4" s="8" t="s">
        <v>34</v>
      </c>
      <c r="O4" s="8" t="s">
        <v>38</v>
      </c>
    </row>
    <row r="5" spans="1:15" hidden="1" x14ac:dyDescent="0.25">
      <c r="A5" s="10" t="s">
        <v>48</v>
      </c>
      <c r="B5" s="11">
        <v>39138</v>
      </c>
      <c r="C5" s="30" t="s">
        <v>49</v>
      </c>
      <c r="D5" s="13">
        <v>204900</v>
      </c>
      <c r="E5" s="14">
        <v>3</v>
      </c>
      <c r="F5" s="14">
        <v>2.5</v>
      </c>
      <c r="G5" s="15">
        <v>1630</v>
      </c>
      <c r="H5" s="14" t="s">
        <v>45</v>
      </c>
      <c r="I5" s="14" t="b">
        <v>0</v>
      </c>
      <c r="J5" s="16" t="b">
        <v>1</v>
      </c>
      <c r="L5" s="12" t="s">
        <v>57</v>
      </c>
      <c r="M5" t="s">
        <v>128</v>
      </c>
      <c r="N5" t="s">
        <v>127</v>
      </c>
      <c r="O5" s="21" t="s">
        <v>45</v>
      </c>
    </row>
    <row r="6" spans="1:15" hidden="1" x14ac:dyDescent="0.25">
      <c r="A6" s="10" t="s">
        <v>51</v>
      </c>
      <c r="B6" s="11">
        <v>39163</v>
      </c>
      <c r="C6" s="30" t="s">
        <v>49</v>
      </c>
      <c r="D6" s="13">
        <v>205000</v>
      </c>
      <c r="E6" s="14">
        <v>3</v>
      </c>
      <c r="F6" s="14">
        <v>2.5</v>
      </c>
      <c r="G6" s="15">
        <v>2001</v>
      </c>
      <c r="H6" s="14" t="s">
        <v>45</v>
      </c>
      <c r="I6" s="14" t="b">
        <v>1</v>
      </c>
      <c r="J6" s="16" t="b">
        <v>0</v>
      </c>
    </row>
    <row r="7" spans="1:15" hidden="1" x14ac:dyDescent="0.25">
      <c r="A7" s="10" t="s">
        <v>41</v>
      </c>
      <c r="B7" s="11">
        <v>39341</v>
      </c>
      <c r="C7" s="12" t="s">
        <v>49</v>
      </c>
      <c r="D7" s="13">
        <v>205500</v>
      </c>
      <c r="E7" s="14">
        <v>4</v>
      </c>
      <c r="F7" s="14">
        <v>2.5</v>
      </c>
      <c r="G7" s="15">
        <v>2036</v>
      </c>
      <c r="H7" s="14" t="s">
        <v>43</v>
      </c>
      <c r="I7" s="14" t="b">
        <v>0</v>
      </c>
      <c r="J7" s="16" t="b">
        <v>1</v>
      </c>
    </row>
    <row r="8" spans="1:15" hidden="1" x14ac:dyDescent="0.25">
      <c r="A8" s="17" t="s">
        <v>44</v>
      </c>
      <c r="B8" s="18">
        <v>39275</v>
      </c>
      <c r="C8" s="19" t="s">
        <v>49</v>
      </c>
      <c r="D8" s="20">
        <v>205500</v>
      </c>
      <c r="E8" s="21">
        <v>4</v>
      </c>
      <c r="F8" s="21">
        <v>2.5</v>
      </c>
      <c r="G8" s="22">
        <v>1751</v>
      </c>
      <c r="H8" s="21" t="s">
        <v>45</v>
      </c>
      <c r="I8" s="21" t="b">
        <v>0</v>
      </c>
      <c r="J8" s="23" t="b">
        <v>0</v>
      </c>
    </row>
    <row r="9" spans="1:15" hidden="1" x14ac:dyDescent="0.25">
      <c r="A9" s="10" t="s">
        <v>55</v>
      </c>
      <c r="B9" s="11">
        <v>39259</v>
      </c>
      <c r="C9" s="30" t="s">
        <v>49</v>
      </c>
      <c r="D9" s="13">
        <v>208750</v>
      </c>
      <c r="E9" s="14">
        <v>4</v>
      </c>
      <c r="F9" s="14">
        <v>2</v>
      </c>
      <c r="G9" s="15">
        <v>1800</v>
      </c>
      <c r="H9" s="14" t="s">
        <v>45</v>
      </c>
      <c r="I9" s="14" t="b">
        <v>0</v>
      </c>
      <c r="J9" s="16" t="b">
        <v>0</v>
      </c>
    </row>
    <row r="10" spans="1:15" hidden="1" x14ac:dyDescent="0.25">
      <c r="A10" s="10" t="s">
        <v>46</v>
      </c>
      <c r="B10" s="11">
        <v>39193</v>
      </c>
      <c r="C10" s="12" t="s">
        <v>49</v>
      </c>
      <c r="D10" s="13">
        <v>208750</v>
      </c>
      <c r="E10" s="14">
        <v>4</v>
      </c>
      <c r="F10" s="14">
        <v>3</v>
      </c>
      <c r="G10" s="15">
        <v>2207</v>
      </c>
      <c r="H10" s="14" t="s">
        <v>45</v>
      </c>
      <c r="I10" s="14" t="b">
        <v>1</v>
      </c>
      <c r="J10" s="16" t="b">
        <v>1</v>
      </c>
    </row>
    <row r="11" spans="1:15" hidden="1" x14ac:dyDescent="0.25">
      <c r="A11" s="10" t="s">
        <v>46</v>
      </c>
      <c r="B11" s="11">
        <v>39313</v>
      </c>
      <c r="C11" s="12" t="s">
        <v>42</v>
      </c>
      <c r="D11" s="13">
        <v>214500</v>
      </c>
      <c r="E11" s="14">
        <v>4</v>
      </c>
      <c r="F11" s="14">
        <v>2.5</v>
      </c>
      <c r="G11" s="15">
        <v>1862</v>
      </c>
      <c r="H11" s="14" t="s">
        <v>45</v>
      </c>
      <c r="I11" s="14" t="b">
        <v>1</v>
      </c>
      <c r="J11" s="16" t="b">
        <v>0</v>
      </c>
    </row>
    <row r="12" spans="1:15" hidden="1" x14ac:dyDescent="0.25">
      <c r="A12" s="10" t="s">
        <v>56</v>
      </c>
      <c r="B12" s="11">
        <v>39292</v>
      </c>
      <c r="C12" s="30" t="s">
        <v>57</v>
      </c>
      <c r="D12" s="13">
        <v>215000</v>
      </c>
      <c r="E12" s="14">
        <v>4</v>
      </c>
      <c r="F12" s="14">
        <v>2.5</v>
      </c>
      <c r="G12" s="15">
        <v>1640</v>
      </c>
      <c r="H12" s="14" t="s">
        <v>43</v>
      </c>
      <c r="I12" s="14" t="b">
        <v>1</v>
      </c>
      <c r="J12" s="16" t="b">
        <v>0</v>
      </c>
    </row>
    <row r="13" spans="1:15" hidden="1" x14ac:dyDescent="0.25">
      <c r="A13" s="10" t="s">
        <v>58</v>
      </c>
      <c r="B13" s="11">
        <v>39167</v>
      </c>
      <c r="C13" s="30" t="s">
        <v>49</v>
      </c>
      <c r="D13" s="13">
        <v>215000</v>
      </c>
      <c r="E13" s="14">
        <v>1</v>
      </c>
      <c r="F13" s="14">
        <v>2</v>
      </c>
      <c r="G13" s="15">
        <v>1552</v>
      </c>
      <c r="H13" s="14" t="s">
        <v>43</v>
      </c>
      <c r="I13" s="14" t="b">
        <v>0</v>
      </c>
      <c r="J13" s="16" t="b">
        <v>1</v>
      </c>
    </row>
    <row r="14" spans="1:15" hidden="1" x14ac:dyDescent="0.25">
      <c r="A14" s="17" t="s">
        <v>41</v>
      </c>
      <c r="B14" s="18">
        <v>39165</v>
      </c>
      <c r="C14" s="36" t="s">
        <v>42</v>
      </c>
      <c r="D14" s="20">
        <v>215000</v>
      </c>
      <c r="E14" s="21">
        <v>3</v>
      </c>
      <c r="F14" s="21">
        <v>1.75</v>
      </c>
      <c r="G14" s="22">
        <v>2157</v>
      </c>
      <c r="H14" s="21" t="s">
        <v>45</v>
      </c>
      <c r="I14" s="21" t="b">
        <v>1</v>
      </c>
      <c r="J14" s="23" t="b">
        <v>1</v>
      </c>
    </row>
    <row r="15" spans="1:15" hidden="1" x14ac:dyDescent="0.25">
      <c r="A15" s="10" t="s">
        <v>59</v>
      </c>
      <c r="B15" s="11">
        <v>39259</v>
      </c>
      <c r="C15" s="30" t="s">
        <v>49</v>
      </c>
      <c r="D15" s="13">
        <v>225000</v>
      </c>
      <c r="E15" s="14">
        <v>4</v>
      </c>
      <c r="F15" s="14">
        <v>3</v>
      </c>
      <c r="G15" s="15">
        <v>2013</v>
      </c>
      <c r="H15" s="14" t="s">
        <v>45</v>
      </c>
      <c r="I15" s="14" t="b">
        <v>1</v>
      </c>
      <c r="J15" s="16" t="b">
        <v>0</v>
      </c>
    </row>
    <row r="16" spans="1:15" hidden="1" x14ac:dyDescent="0.25">
      <c r="A16" s="10" t="s">
        <v>60</v>
      </c>
      <c r="B16" s="11">
        <v>39323</v>
      </c>
      <c r="C16" s="12" t="s">
        <v>42</v>
      </c>
      <c r="D16" s="13">
        <v>225911</v>
      </c>
      <c r="E16" s="14">
        <v>4</v>
      </c>
      <c r="F16" s="14">
        <v>3</v>
      </c>
      <c r="G16" s="15">
        <v>2285</v>
      </c>
      <c r="H16" s="14" t="s">
        <v>45</v>
      </c>
      <c r="I16" s="14" t="b">
        <v>1</v>
      </c>
      <c r="J16" s="16" t="b">
        <v>0</v>
      </c>
    </row>
    <row r="17" spans="1:10" hidden="1" x14ac:dyDescent="0.25">
      <c r="A17" s="10" t="s">
        <v>48</v>
      </c>
      <c r="B17" s="11">
        <v>39306</v>
      </c>
      <c r="C17" s="30" t="s">
        <v>49</v>
      </c>
      <c r="D17" s="13">
        <v>225911</v>
      </c>
      <c r="E17" s="14">
        <v>4</v>
      </c>
      <c r="F17" s="14">
        <v>2.5</v>
      </c>
      <c r="G17" s="15">
        <v>1908</v>
      </c>
      <c r="H17" s="14" t="s">
        <v>45</v>
      </c>
      <c r="I17" s="14" t="b">
        <v>0</v>
      </c>
      <c r="J17" s="16" t="b">
        <v>1</v>
      </c>
    </row>
    <row r="18" spans="1:10" hidden="1" x14ac:dyDescent="0.25">
      <c r="A18" s="10" t="s">
        <v>61</v>
      </c>
      <c r="B18" s="11">
        <v>39205</v>
      </c>
      <c r="C18" s="30" t="s">
        <v>49</v>
      </c>
      <c r="D18" s="13">
        <v>225911</v>
      </c>
      <c r="E18" s="14">
        <v>4</v>
      </c>
      <c r="F18" s="14">
        <v>2.5</v>
      </c>
      <c r="G18" s="15">
        <v>1908</v>
      </c>
      <c r="H18" s="14" t="s">
        <v>45</v>
      </c>
      <c r="I18" s="14" t="b">
        <v>1</v>
      </c>
      <c r="J18" s="16" t="b">
        <v>0</v>
      </c>
    </row>
    <row r="19" spans="1:10" hidden="1" x14ac:dyDescent="0.25">
      <c r="A19" s="17" t="s">
        <v>59</v>
      </c>
      <c r="B19" s="18">
        <v>39364</v>
      </c>
      <c r="C19" s="19" t="s">
        <v>42</v>
      </c>
      <c r="D19" s="20">
        <v>227500</v>
      </c>
      <c r="E19" s="21">
        <v>4</v>
      </c>
      <c r="F19" s="21">
        <v>3</v>
      </c>
      <c r="G19" s="22">
        <v>1990</v>
      </c>
      <c r="H19" s="21" t="s">
        <v>45</v>
      </c>
      <c r="I19" s="21" t="b">
        <v>1</v>
      </c>
      <c r="J19" s="23" t="b">
        <v>0</v>
      </c>
    </row>
    <row r="20" spans="1:10" hidden="1" x14ac:dyDescent="0.25">
      <c r="A20" s="10" t="s">
        <v>59</v>
      </c>
      <c r="B20" s="11">
        <v>39193</v>
      </c>
      <c r="C20" s="12" t="s">
        <v>49</v>
      </c>
      <c r="D20" s="13">
        <v>227500</v>
      </c>
      <c r="E20" s="14">
        <v>4</v>
      </c>
      <c r="F20" s="14">
        <v>3</v>
      </c>
      <c r="G20" s="15">
        <v>1905</v>
      </c>
      <c r="H20" s="14" t="s">
        <v>43</v>
      </c>
      <c r="I20" s="14" t="b">
        <v>0</v>
      </c>
      <c r="J20" s="16" t="b">
        <v>1</v>
      </c>
    </row>
    <row r="21" spans="1:10" hidden="1" x14ac:dyDescent="0.25">
      <c r="A21" s="10" t="s">
        <v>56</v>
      </c>
      <c r="B21" s="11">
        <v>39320</v>
      </c>
      <c r="C21" s="30" t="s">
        <v>49</v>
      </c>
      <c r="D21" s="13">
        <v>229500</v>
      </c>
      <c r="E21" s="14">
        <v>3</v>
      </c>
      <c r="F21" s="14">
        <v>2</v>
      </c>
      <c r="G21" s="15">
        <v>1694</v>
      </c>
      <c r="H21" s="14" t="s">
        <v>45</v>
      </c>
      <c r="I21" s="14" t="b">
        <v>0</v>
      </c>
      <c r="J21" s="16" t="b">
        <v>0</v>
      </c>
    </row>
    <row r="22" spans="1:10" hidden="1" x14ac:dyDescent="0.25">
      <c r="A22" s="10" t="s">
        <v>51</v>
      </c>
      <c r="B22" s="11">
        <v>39297</v>
      </c>
      <c r="C22" s="30" t="s">
        <v>49</v>
      </c>
      <c r="D22" s="13">
        <v>229500</v>
      </c>
      <c r="E22" s="14">
        <v>4</v>
      </c>
      <c r="F22" s="14">
        <v>2.5</v>
      </c>
      <c r="G22" s="15">
        <v>2284</v>
      </c>
      <c r="H22" s="14" t="s">
        <v>43</v>
      </c>
      <c r="I22" s="14" t="b">
        <v>0</v>
      </c>
      <c r="J22" s="16" t="b">
        <v>0</v>
      </c>
    </row>
    <row r="23" spans="1:10" x14ac:dyDescent="0.25">
      <c r="A23" s="10" t="s">
        <v>62</v>
      </c>
      <c r="B23" s="11">
        <v>39264</v>
      </c>
      <c r="C23" s="12" t="s">
        <v>57</v>
      </c>
      <c r="D23" s="13">
        <v>229500</v>
      </c>
      <c r="E23" s="14">
        <v>6</v>
      </c>
      <c r="F23" s="14">
        <v>3</v>
      </c>
      <c r="G23" s="15">
        <v>2700</v>
      </c>
      <c r="H23" s="14" t="s">
        <v>45</v>
      </c>
      <c r="I23" s="14" t="b">
        <v>1</v>
      </c>
      <c r="J23" s="16" t="b">
        <v>0</v>
      </c>
    </row>
    <row r="24" spans="1:10" hidden="1" x14ac:dyDescent="0.25">
      <c r="A24" s="17" t="s">
        <v>62</v>
      </c>
      <c r="B24" s="18">
        <v>39214</v>
      </c>
      <c r="C24" s="19" t="s">
        <v>42</v>
      </c>
      <c r="D24" s="20">
        <v>229500</v>
      </c>
      <c r="E24" s="21">
        <v>4</v>
      </c>
      <c r="F24" s="21">
        <v>3</v>
      </c>
      <c r="G24" s="22">
        <v>2041</v>
      </c>
      <c r="H24" s="21" t="s">
        <v>45</v>
      </c>
      <c r="I24" s="21" t="b">
        <v>0</v>
      </c>
      <c r="J24" s="23" t="b">
        <v>1</v>
      </c>
    </row>
    <row r="25" spans="1:10" hidden="1" x14ac:dyDescent="0.25">
      <c r="A25" s="17" t="s">
        <v>62</v>
      </c>
      <c r="B25" s="18">
        <v>39259</v>
      </c>
      <c r="C25" s="19" t="s">
        <v>49</v>
      </c>
      <c r="D25" s="20">
        <v>229900</v>
      </c>
      <c r="E25" s="21">
        <v>3</v>
      </c>
      <c r="F25" s="21">
        <v>2.5</v>
      </c>
      <c r="G25" s="22">
        <v>1580</v>
      </c>
      <c r="H25" s="21" t="s">
        <v>45</v>
      </c>
      <c r="I25" s="21" t="b">
        <v>1</v>
      </c>
      <c r="J25" s="23" t="b">
        <v>0</v>
      </c>
    </row>
    <row r="26" spans="1:10" hidden="1" x14ac:dyDescent="0.25">
      <c r="A26" s="17" t="s">
        <v>62</v>
      </c>
      <c r="B26" s="18">
        <v>39229</v>
      </c>
      <c r="C26" s="19" t="s">
        <v>57</v>
      </c>
      <c r="D26" s="20">
        <v>229900</v>
      </c>
      <c r="E26" s="21">
        <v>4</v>
      </c>
      <c r="F26" s="21">
        <v>3</v>
      </c>
      <c r="G26" s="22">
        <v>2041</v>
      </c>
      <c r="H26" s="21" t="s">
        <v>43</v>
      </c>
      <c r="I26" s="21" t="b">
        <v>0</v>
      </c>
      <c r="J26" s="23" t="b">
        <v>0</v>
      </c>
    </row>
    <row r="27" spans="1:10" hidden="1" x14ac:dyDescent="0.25">
      <c r="A27" s="10" t="s">
        <v>62</v>
      </c>
      <c r="B27" s="11">
        <v>39193</v>
      </c>
      <c r="C27" s="12" t="s">
        <v>57</v>
      </c>
      <c r="D27" s="13">
        <v>229900</v>
      </c>
      <c r="E27" s="14">
        <v>3</v>
      </c>
      <c r="F27" s="14">
        <v>3</v>
      </c>
      <c r="G27" s="15">
        <v>2266</v>
      </c>
      <c r="H27" s="14" t="s">
        <v>43</v>
      </c>
      <c r="I27" s="14" t="b">
        <v>0</v>
      </c>
      <c r="J27" s="16" t="b">
        <v>0</v>
      </c>
    </row>
    <row r="28" spans="1:10" hidden="1" x14ac:dyDescent="0.25">
      <c r="A28" s="17" t="s">
        <v>61</v>
      </c>
      <c r="B28" s="18">
        <v>39149</v>
      </c>
      <c r="C28" s="36" t="s">
        <v>42</v>
      </c>
      <c r="D28" s="20">
        <v>229900</v>
      </c>
      <c r="E28" s="21">
        <v>4</v>
      </c>
      <c r="F28" s="21">
        <v>3</v>
      </c>
      <c r="G28" s="22">
        <v>2006</v>
      </c>
      <c r="H28" s="21" t="s">
        <v>45</v>
      </c>
      <c r="I28" s="21" t="b">
        <v>0</v>
      </c>
      <c r="J28" s="23" t="b">
        <v>0</v>
      </c>
    </row>
    <row r="29" spans="1:10" hidden="1" x14ac:dyDescent="0.25">
      <c r="A29" s="10" t="s">
        <v>56</v>
      </c>
      <c r="B29" s="11">
        <v>39157</v>
      </c>
      <c r="C29" s="12" t="s">
        <v>42</v>
      </c>
      <c r="D29" s="13">
        <v>235910</v>
      </c>
      <c r="E29" s="14">
        <v>4</v>
      </c>
      <c r="F29" s="14">
        <v>3</v>
      </c>
      <c r="G29" s="15">
        <v>2285</v>
      </c>
      <c r="H29" s="14" t="s">
        <v>45</v>
      </c>
      <c r="I29" s="14" t="b">
        <v>1</v>
      </c>
      <c r="J29" s="16" t="b">
        <v>1</v>
      </c>
    </row>
    <row r="30" spans="1:10" hidden="1" x14ac:dyDescent="0.25">
      <c r="A30" s="10" t="s">
        <v>51</v>
      </c>
      <c r="B30" s="11">
        <v>39355</v>
      </c>
      <c r="C30" s="12" t="s">
        <v>49</v>
      </c>
      <c r="D30" s="13">
        <v>235990</v>
      </c>
      <c r="E30" s="14">
        <v>5</v>
      </c>
      <c r="F30" s="14">
        <v>3</v>
      </c>
      <c r="G30" s="15">
        <v>2723</v>
      </c>
      <c r="H30" s="14" t="s">
        <v>43</v>
      </c>
      <c r="I30" s="14" t="b">
        <v>0</v>
      </c>
      <c r="J30" s="16" t="b">
        <v>0</v>
      </c>
    </row>
    <row r="31" spans="1:10" hidden="1" x14ac:dyDescent="0.25">
      <c r="A31" s="17" t="s">
        <v>59</v>
      </c>
      <c r="B31" s="18">
        <v>39251</v>
      </c>
      <c r="C31" s="19" t="s">
        <v>57</v>
      </c>
      <c r="D31" s="20">
        <v>235990</v>
      </c>
      <c r="E31" s="21">
        <v>4</v>
      </c>
      <c r="F31" s="21">
        <v>2</v>
      </c>
      <c r="G31" s="22">
        <v>1656</v>
      </c>
      <c r="H31" s="21" t="s">
        <v>43</v>
      </c>
      <c r="I31" s="21" t="b">
        <v>1</v>
      </c>
      <c r="J31" s="23" t="b">
        <v>0</v>
      </c>
    </row>
    <row r="32" spans="1:10" hidden="1" x14ac:dyDescent="0.25">
      <c r="A32" s="10" t="s">
        <v>51</v>
      </c>
      <c r="B32" s="11">
        <v>39271</v>
      </c>
      <c r="C32" s="12" t="s">
        <v>42</v>
      </c>
      <c r="D32" s="13">
        <v>236900</v>
      </c>
      <c r="E32" s="14">
        <v>3</v>
      </c>
      <c r="F32" s="14">
        <v>2</v>
      </c>
      <c r="G32" s="15">
        <v>1700</v>
      </c>
      <c r="H32" s="14" t="s">
        <v>45</v>
      </c>
      <c r="I32" s="14" t="b">
        <v>0</v>
      </c>
      <c r="J32" s="16" t="b">
        <v>0</v>
      </c>
    </row>
    <row r="33" spans="1:10" hidden="1" x14ac:dyDescent="0.25">
      <c r="A33" s="10" t="s">
        <v>41</v>
      </c>
      <c r="B33" s="11">
        <v>39197</v>
      </c>
      <c r="C33" s="30" t="s">
        <v>49</v>
      </c>
      <c r="D33" s="13">
        <v>236900</v>
      </c>
      <c r="E33" s="14">
        <v>1</v>
      </c>
      <c r="F33" s="14">
        <v>2</v>
      </c>
      <c r="G33" s="15">
        <v>1483</v>
      </c>
      <c r="H33" s="14" t="s">
        <v>43</v>
      </c>
      <c r="I33" s="14" t="b">
        <v>0</v>
      </c>
      <c r="J33" s="16" t="b">
        <v>0</v>
      </c>
    </row>
    <row r="34" spans="1:10" hidden="1" x14ac:dyDescent="0.25">
      <c r="A34" s="10" t="s">
        <v>41</v>
      </c>
      <c r="B34" s="11">
        <v>39285</v>
      </c>
      <c r="C34" s="12" t="s">
        <v>49</v>
      </c>
      <c r="D34" s="13">
        <v>238000</v>
      </c>
      <c r="E34" s="14">
        <v>3</v>
      </c>
      <c r="F34" s="14">
        <v>2.5</v>
      </c>
      <c r="G34" s="15">
        <v>2300</v>
      </c>
      <c r="H34" s="14" t="s">
        <v>45</v>
      </c>
      <c r="I34" s="14" t="b">
        <v>1</v>
      </c>
      <c r="J34" s="16" t="b">
        <v>0</v>
      </c>
    </row>
    <row r="35" spans="1:10" hidden="1" x14ac:dyDescent="0.25">
      <c r="A35" s="10" t="s">
        <v>63</v>
      </c>
      <c r="B35" s="11">
        <v>39194</v>
      </c>
      <c r="C35" s="30" t="s">
        <v>57</v>
      </c>
      <c r="D35" s="13">
        <v>238000</v>
      </c>
      <c r="E35" s="14">
        <v>4</v>
      </c>
      <c r="F35" s="14">
        <v>2.5</v>
      </c>
      <c r="G35" s="15">
        <v>1590</v>
      </c>
      <c r="H35" s="14" t="s">
        <v>43</v>
      </c>
      <c r="I35" s="14" t="b">
        <v>0</v>
      </c>
      <c r="J35" s="16" t="b">
        <v>1</v>
      </c>
    </row>
    <row r="36" spans="1:10" hidden="1" x14ac:dyDescent="0.25">
      <c r="A36" s="17" t="s">
        <v>55</v>
      </c>
      <c r="B36" s="18">
        <v>39352</v>
      </c>
      <c r="C36" s="19" t="s">
        <v>57</v>
      </c>
      <c r="D36" s="20">
        <v>239900</v>
      </c>
      <c r="E36" s="21">
        <v>4</v>
      </c>
      <c r="F36" s="21">
        <v>3</v>
      </c>
      <c r="G36" s="22">
        <v>2041</v>
      </c>
      <c r="H36" s="21" t="s">
        <v>43</v>
      </c>
      <c r="I36" s="21" t="b">
        <v>0</v>
      </c>
      <c r="J36" s="23" t="b">
        <v>0</v>
      </c>
    </row>
    <row r="37" spans="1:10" hidden="1" x14ac:dyDescent="0.25">
      <c r="A37" s="17" t="s">
        <v>58</v>
      </c>
      <c r="B37" s="18">
        <v>39329</v>
      </c>
      <c r="C37" s="36" t="s">
        <v>42</v>
      </c>
      <c r="D37" s="20">
        <v>239900</v>
      </c>
      <c r="E37" s="21">
        <v>4</v>
      </c>
      <c r="F37" s="21">
        <v>3</v>
      </c>
      <c r="G37" s="22">
        <v>2278</v>
      </c>
      <c r="H37" s="21" t="s">
        <v>45</v>
      </c>
      <c r="I37" s="21" t="b">
        <v>0</v>
      </c>
      <c r="J37" s="23" t="b">
        <v>0</v>
      </c>
    </row>
    <row r="38" spans="1:10" hidden="1" x14ac:dyDescent="0.25">
      <c r="A38" s="17" t="s">
        <v>51</v>
      </c>
      <c r="B38" s="18">
        <v>39268</v>
      </c>
      <c r="C38" s="19" t="s">
        <v>49</v>
      </c>
      <c r="D38" s="20">
        <v>239900</v>
      </c>
      <c r="E38" s="21">
        <v>4</v>
      </c>
      <c r="F38" s="21">
        <v>3</v>
      </c>
      <c r="G38" s="22">
        <v>2260</v>
      </c>
      <c r="H38" s="21" t="s">
        <v>45</v>
      </c>
      <c r="I38" s="21" t="b">
        <v>0</v>
      </c>
      <c r="J38" s="23" t="b">
        <v>0</v>
      </c>
    </row>
    <row r="39" spans="1:10" hidden="1" x14ac:dyDescent="0.25">
      <c r="A39" s="10" t="s">
        <v>61</v>
      </c>
      <c r="B39" s="11">
        <v>39139</v>
      </c>
      <c r="C39" s="30" t="s">
        <v>42</v>
      </c>
      <c r="D39" s="13">
        <v>239900</v>
      </c>
      <c r="E39" s="14">
        <v>2</v>
      </c>
      <c r="F39" s="14">
        <v>2</v>
      </c>
      <c r="G39" s="15">
        <v>1248</v>
      </c>
      <c r="H39" s="14" t="s">
        <v>43</v>
      </c>
      <c r="I39" s="14" t="b">
        <v>0</v>
      </c>
      <c r="J39" s="16" t="b">
        <v>0</v>
      </c>
    </row>
    <row r="40" spans="1:10" hidden="1" x14ac:dyDescent="0.25">
      <c r="A40" s="17" t="s">
        <v>59</v>
      </c>
      <c r="B40" s="18">
        <v>39197</v>
      </c>
      <c r="C40" s="19" t="s">
        <v>49</v>
      </c>
      <c r="D40" s="20">
        <v>240000</v>
      </c>
      <c r="E40" s="21">
        <v>3</v>
      </c>
      <c r="F40" s="21">
        <v>2.5</v>
      </c>
      <c r="G40" s="22">
        <v>1595</v>
      </c>
      <c r="H40" s="21" t="s">
        <v>43</v>
      </c>
      <c r="I40" s="21" t="b">
        <v>0</v>
      </c>
      <c r="J40" s="23" t="b">
        <v>1</v>
      </c>
    </row>
    <row r="41" spans="1:10" hidden="1" x14ac:dyDescent="0.25">
      <c r="A41" s="17" t="s">
        <v>44</v>
      </c>
      <c r="B41" s="18">
        <v>39120</v>
      </c>
      <c r="C41" s="19" t="s">
        <v>42</v>
      </c>
      <c r="D41" s="20">
        <v>242500</v>
      </c>
      <c r="E41" s="21">
        <v>3</v>
      </c>
      <c r="F41" s="21">
        <v>2.5</v>
      </c>
      <c r="G41" s="22">
        <v>1902</v>
      </c>
      <c r="H41" s="21" t="s">
        <v>45</v>
      </c>
      <c r="I41" s="21" t="b">
        <v>0</v>
      </c>
      <c r="J41" s="23" t="b">
        <v>1</v>
      </c>
    </row>
    <row r="42" spans="1:10" hidden="1" x14ac:dyDescent="0.25">
      <c r="A42" s="17" t="s">
        <v>61</v>
      </c>
      <c r="B42" s="18">
        <v>39369</v>
      </c>
      <c r="C42" s="19" t="s">
        <v>42</v>
      </c>
      <c r="D42" s="20">
        <v>243000</v>
      </c>
      <c r="E42" s="21">
        <v>4</v>
      </c>
      <c r="F42" s="21">
        <v>2.5</v>
      </c>
      <c r="G42" s="22">
        <v>1914</v>
      </c>
      <c r="H42" s="21" t="s">
        <v>45</v>
      </c>
      <c r="I42" s="21" t="b">
        <v>0</v>
      </c>
      <c r="J42" s="23" t="b">
        <v>0</v>
      </c>
    </row>
    <row r="43" spans="1:10" hidden="1" x14ac:dyDescent="0.25">
      <c r="A43" s="17" t="s">
        <v>51</v>
      </c>
      <c r="B43" s="18">
        <v>39327</v>
      </c>
      <c r="C43" s="19" t="s">
        <v>49</v>
      </c>
      <c r="D43" s="20">
        <v>245000</v>
      </c>
      <c r="E43" s="21">
        <v>4</v>
      </c>
      <c r="F43" s="21">
        <v>3</v>
      </c>
      <c r="G43" s="22">
        <v>2084</v>
      </c>
      <c r="H43" s="21" t="s">
        <v>45</v>
      </c>
      <c r="I43" s="21" t="b">
        <v>0</v>
      </c>
      <c r="J43" s="23" t="b">
        <v>0</v>
      </c>
    </row>
    <row r="44" spans="1:10" hidden="1" x14ac:dyDescent="0.25">
      <c r="A44" s="17" t="s">
        <v>61</v>
      </c>
      <c r="B44" s="18">
        <v>39253</v>
      </c>
      <c r="C44" s="19" t="s">
        <v>49</v>
      </c>
      <c r="D44" s="20">
        <v>245000</v>
      </c>
      <c r="E44" s="21">
        <v>4</v>
      </c>
      <c r="F44" s="21">
        <v>3</v>
      </c>
      <c r="G44" s="22">
        <v>2047</v>
      </c>
      <c r="H44" s="21" t="s">
        <v>45</v>
      </c>
      <c r="I44" s="21" t="b">
        <v>0</v>
      </c>
      <c r="J44" s="23" t="b">
        <v>1</v>
      </c>
    </row>
    <row r="45" spans="1:10" hidden="1" x14ac:dyDescent="0.25">
      <c r="A45" s="17" t="s">
        <v>63</v>
      </c>
      <c r="B45" s="18">
        <v>39167</v>
      </c>
      <c r="C45" s="19" t="s">
        <v>49</v>
      </c>
      <c r="D45" s="20">
        <v>247500</v>
      </c>
      <c r="E45" s="21">
        <v>4</v>
      </c>
      <c r="F45" s="21">
        <v>3</v>
      </c>
      <c r="G45" s="22">
        <v>2000</v>
      </c>
      <c r="H45" s="21" t="s">
        <v>45</v>
      </c>
      <c r="I45" s="21" t="b">
        <v>0</v>
      </c>
      <c r="J45" s="23" t="b">
        <v>0</v>
      </c>
    </row>
    <row r="46" spans="1:10" x14ac:dyDescent="0.25">
      <c r="A46" s="17" t="s">
        <v>63</v>
      </c>
      <c r="B46" s="18">
        <v>39181</v>
      </c>
      <c r="C46" s="19" t="s">
        <v>57</v>
      </c>
      <c r="D46" s="20">
        <v>248500</v>
      </c>
      <c r="E46" s="21">
        <v>4</v>
      </c>
      <c r="F46" s="21">
        <v>2.5</v>
      </c>
      <c r="G46" s="22">
        <v>2101</v>
      </c>
      <c r="H46" s="21" t="s">
        <v>45</v>
      </c>
      <c r="I46" s="21" t="b">
        <v>1</v>
      </c>
      <c r="J46" s="23" t="b">
        <v>1</v>
      </c>
    </row>
    <row r="47" spans="1:10" hidden="1" x14ac:dyDescent="0.25">
      <c r="A47" s="17" t="s">
        <v>41</v>
      </c>
      <c r="B47" s="18">
        <v>39353</v>
      </c>
      <c r="C47" s="19" t="s">
        <v>49</v>
      </c>
      <c r="D47" s="20">
        <v>249000</v>
      </c>
      <c r="E47" s="21">
        <v>4</v>
      </c>
      <c r="F47" s="21">
        <v>2.5</v>
      </c>
      <c r="G47" s="22">
        <v>1902</v>
      </c>
      <c r="H47" s="21" t="s">
        <v>45</v>
      </c>
      <c r="I47" s="21" t="b">
        <v>0</v>
      </c>
      <c r="J47" s="23" t="b">
        <v>0</v>
      </c>
    </row>
    <row r="48" spans="1:10" hidden="1" x14ac:dyDescent="0.25">
      <c r="A48" s="10" t="s">
        <v>63</v>
      </c>
      <c r="B48" s="11">
        <v>39228</v>
      </c>
      <c r="C48" s="30" t="s">
        <v>49</v>
      </c>
      <c r="D48" s="13">
        <v>249000</v>
      </c>
      <c r="E48" s="14">
        <v>3</v>
      </c>
      <c r="F48" s="14">
        <v>2.5</v>
      </c>
      <c r="G48" s="15">
        <v>1730</v>
      </c>
      <c r="H48" s="14" t="s">
        <v>43</v>
      </c>
      <c r="I48" s="14" t="b">
        <v>0</v>
      </c>
      <c r="J48" s="16" t="b">
        <v>1</v>
      </c>
    </row>
    <row r="49" spans="1:10" hidden="1" x14ac:dyDescent="0.25">
      <c r="A49" s="10" t="s">
        <v>64</v>
      </c>
      <c r="B49" s="11">
        <v>39337</v>
      </c>
      <c r="C49" s="30" t="s">
        <v>49</v>
      </c>
      <c r="D49" s="13">
        <v>249900</v>
      </c>
      <c r="E49" s="14">
        <v>2</v>
      </c>
      <c r="F49" s="14">
        <v>1</v>
      </c>
      <c r="G49" s="15">
        <v>1101</v>
      </c>
      <c r="H49" s="14" t="s">
        <v>43</v>
      </c>
      <c r="I49" s="14" t="b">
        <v>0</v>
      </c>
      <c r="J49" s="16" t="b">
        <v>0</v>
      </c>
    </row>
    <row r="50" spans="1:10" hidden="1" x14ac:dyDescent="0.25">
      <c r="A50" s="17" t="s">
        <v>41</v>
      </c>
      <c r="B50" s="18">
        <v>39302</v>
      </c>
      <c r="C50" s="19" t="s">
        <v>49</v>
      </c>
      <c r="D50" s="20">
        <v>249900</v>
      </c>
      <c r="E50" s="21">
        <v>3</v>
      </c>
      <c r="F50" s="21">
        <v>2</v>
      </c>
      <c r="G50" s="22">
        <v>2050</v>
      </c>
      <c r="H50" s="21" t="s">
        <v>45</v>
      </c>
      <c r="I50" s="21" t="b">
        <v>0</v>
      </c>
      <c r="J50" s="23" t="b">
        <v>1</v>
      </c>
    </row>
    <row r="51" spans="1:10" hidden="1" x14ac:dyDescent="0.25">
      <c r="A51" s="10" t="s">
        <v>61</v>
      </c>
      <c r="B51" s="11">
        <v>39353</v>
      </c>
      <c r="C51" s="30" t="s">
        <v>42</v>
      </c>
      <c r="D51" s="13">
        <v>250000</v>
      </c>
      <c r="E51" s="14">
        <v>4</v>
      </c>
      <c r="F51" s="14">
        <v>3</v>
      </c>
      <c r="G51" s="15">
        <v>1943</v>
      </c>
      <c r="H51" s="14" t="s">
        <v>45</v>
      </c>
      <c r="I51" s="14" t="b">
        <v>0</v>
      </c>
      <c r="J51" s="16" t="b">
        <v>0</v>
      </c>
    </row>
    <row r="52" spans="1:10" hidden="1" x14ac:dyDescent="0.25">
      <c r="A52" s="17" t="s">
        <v>56</v>
      </c>
      <c r="B52" s="18">
        <v>39203</v>
      </c>
      <c r="C52" s="19" t="s">
        <v>42</v>
      </c>
      <c r="D52" s="20">
        <v>250000</v>
      </c>
      <c r="E52" s="21">
        <v>3</v>
      </c>
      <c r="F52" s="21">
        <v>2</v>
      </c>
      <c r="G52" s="22">
        <v>2066</v>
      </c>
      <c r="H52" s="21" t="s">
        <v>45</v>
      </c>
      <c r="I52" s="21" t="b">
        <v>0</v>
      </c>
      <c r="J52" s="23" t="b">
        <v>0</v>
      </c>
    </row>
    <row r="53" spans="1:10" hidden="1" x14ac:dyDescent="0.25">
      <c r="A53" s="17" t="s">
        <v>44</v>
      </c>
      <c r="B53" s="18">
        <v>39193</v>
      </c>
      <c r="C53" s="19" t="s">
        <v>57</v>
      </c>
      <c r="D53" s="20">
        <v>259900</v>
      </c>
      <c r="E53" s="21">
        <v>3</v>
      </c>
      <c r="F53" s="21">
        <v>2.5</v>
      </c>
      <c r="G53" s="22">
        <v>2122</v>
      </c>
      <c r="H53" s="21" t="s">
        <v>43</v>
      </c>
      <c r="I53" s="21" t="b">
        <v>0</v>
      </c>
      <c r="J53" s="23" t="b">
        <v>1</v>
      </c>
    </row>
    <row r="54" spans="1:10" hidden="1" x14ac:dyDescent="0.25">
      <c r="A54" s="10" t="s">
        <v>59</v>
      </c>
      <c r="B54" s="11">
        <v>39187</v>
      </c>
      <c r="C54" s="30" t="s">
        <v>57</v>
      </c>
      <c r="D54" s="13">
        <v>259900</v>
      </c>
      <c r="E54" s="14">
        <v>4</v>
      </c>
      <c r="F54" s="14">
        <v>3</v>
      </c>
      <c r="G54" s="15">
        <v>1734</v>
      </c>
      <c r="H54" s="14" t="s">
        <v>43</v>
      </c>
      <c r="I54" s="14" t="b">
        <v>0</v>
      </c>
      <c r="J54" s="16" t="b">
        <v>1</v>
      </c>
    </row>
    <row r="55" spans="1:10" hidden="1" x14ac:dyDescent="0.25">
      <c r="A55" s="17" t="s">
        <v>51</v>
      </c>
      <c r="B55" s="18">
        <v>39373</v>
      </c>
      <c r="C55" s="19" t="s">
        <v>49</v>
      </c>
      <c r="D55" s="20">
        <v>264900</v>
      </c>
      <c r="E55" s="21">
        <v>4</v>
      </c>
      <c r="F55" s="21">
        <v>2.5</v>
      </c>
      <c r="G55" s="22">
        <v>2488</v>
      </c>
      <c r="H55" s="21" t="s">
        <v>43</v>
      </c>
      <c r="I55" s="21" t="b">
        <v>0</v>
      </c>
      <c r="J55" s="23" t="b">
        <v>0</v>
      </c>
    </row>
    <row r="56" spans="1:10" hidden="1" x14ac:dyDescent="0.25">
      <c r="A56" s="17" t="s">
        <v>61</v>
      </c>
      <c r="B56" s="18">
        <v>39317</v>
      </c>
      <c r="C56" s="19" t="s">
        <v>57</v>
      </c>
      <c r="D56" s="20">
        <v>264900</v>
      </c>
      <c r="E56" s="21">
        <v>3</v>
      </c>
      <c r="F56" s="21">
        <v>2.5</v>
      </c>
      <c r="G56" s="22">
        <v>2062</v>
      </c>
      <c r="H56" s="21" t="s">
        <v>43</v>
      </c>
      <c r="I56" s="21" t="b">
        <v>0</v>
      </c>
      <c r="J56" s="23" t="b">
        <v>0</v>
      </c>
    </row>
    <row r="57" spans="1:10" hidden="1" x14ac:dyDescent="0.25">
      <c r="A57" s="17" t="s">
        <v>55</v>
      </c>
      <c r="B57" s="18">
        <v>39155</v>
      </c>
      <c r="C57" s="19" t="s">
        <v>57</v>
      </c>
      <c r="D57" s="20">
        <v>264900</v>
      </c>
      <c r="E57" s="21">
        <v>3</v>
      </c>
      <c r="F57" s="21">
        <v>3</v>
      </c>
      <c r="G57" s="22">
        <v>2495</v>
      </c>
      <c r="H57" s="21" t="s">
        <v>43</v>
      </c>
      <c r="I57" s="21" t="b">
        <v>0</v>
      </c>
      <c r="J57" s="23" t="b">
        <v>0</v>
      </c>
    </row>
    <row r="58" spans="1:10" hidden="1" x14ac:dyDescent="0.25">
      <c r="A58" s="17" t="s">
        <v>46</v>
      </c>
      <c r="B58" s="18">
        <v>39200</v>
      </c>
      <c r="C58" s="19" t="s">
        <v>42</v>
      </c>
      <c r="D58" s="20">
        <v>265000</v>
      </c>
      <c r="E58" s="21">
        <v>4</v>
      </c>
      <c r="F58" s="21">
        <v>3</v>
      </c>
      <c r="G58" s="22">
        <v>1905</v>
      </c>
      <c r="H58" s="21" t="s">
        <v>45</v>
      </c>
      <c r="I58" s="21" t="b">
        <v>0</v>
      </c>
      <c r="J58" s="23" t="b">
        <v>0</v>
      </c>
    </row>
    <row r="59" spans="1:10" hidden="1" x14ac:dyDescent="0.25">
      <c r="A59" s="10" t="s">
        <v>46</v>
      </c>
      <c r="B59" s="11">
        <v>39282</v>
      </c>
      <c r="C59" s="30" t="s">
        <v>42</v>
      </c>
      <c r="D59" s="13">
        <v>268500</v>
      </c>
      <c r="E59" s="14">
        <v>4</v>
      </c>
      <c r="F59" s="14">
        <v>2.5</v>
      </c>
      <c r="G59" s="15">
        <v>1911</v>
      </c>
      <c r="H59" s="14" t="s">
        <v>45</v>
      </c>
      <c r="I59" s="14" t="b">
        <v>0</v>
      </c>
      <c r="J59" s="16" t="b">
        <v>0</v>
      </c>
    </row>
    <row r="60" spans="1:10" hidden="1" x14ac:dyDescent="0.25">
      <c r="A60" s="10" t="s">
        <v>59</v>
      </c>
      <c r="B60" s="11">
        <v>39140</v>
      </c>
      <c r="C60" s="30" t="s">
        <v>49</v>
      </c>
      <c r="D60" s="13">
        <v>269900</v>
      </c>
      <c r="E60" s="14">
        <v>4</v>
      </c>
      <c r="F60" s="14">
        <v>2.5</v>
      </c>
      <c r="G60" s="15">
        <v>1911</v>
      </c>
      <c r="H60" s="14" t="s">
        <v>45</v>
      </c>
      <c r="I60" s="14" t="b">
        <v>0</v>
      </c>
      <c r="J60" s="16" t="b">
        <v>0</v>
      </c>
    </row>
    <row r="61" spans="1:10" hidden="1" x14ac:dyDescent="0.25">
      <c r="A61" s="10" t="s">
        <v>59</v>
      </c>
      <c r="B61" s="11">
        <v>39364</v>
      </c>
      <c r="C61" s="30" t="s">
        <v>42</v>
      </c>
      <c r="D61" s="13">
        <v>272500</v>
      </c>
      <c r="E61" s="14">
        <v>4</v>
      </c>
      <c r="F61" s="14">
        <v>3</v>
      </c>
      <c r="G61" s="15">
        <v>2006</v>
      </c>
      <c r="H61" s="14" t="s">
        <v>45</v>
      </c>
      <c r="I61" s="14" t="b">
        <v>0</v>
      </c>
      <c r="J61" s="16" t="b">
        <v>0</v>
      </c>
    </row>
    <row r="62" spans="1:10" hidden="1" x14ac:dyDescent="0.25">
      <c r="A62" s="10" t="s">
        <v>46</v>
      </c>
      <c r="B62" s="11">
        <v>39119</v>
      </c>
      <c r="C62" s="30" t="s">
        <v>42</v>
      </c>
      <c r="D62" s="13">
        <v>273500</v>
      </c>
      <c r="E62" s="14">
        <v>2</v>
      </c>
      <c r="F62" s="14">
        <v>2</v>
      </c>
      <c r="G62" s="15">
        <v>1552</v>
      </c>
      <c r="H62" s="14" t="s">
        <v>45</v>
      </c>
      <c r="I62" s="14" t="b">
        <v>1</v>
      </c>
      <c r="J62" s="16" t="b">
        <v>1</v>
      </c>
    </row>
    <row r="63" spans="1:10" hidden="1" x14ac:dyDescent="0.25">
      <c r="A63" s="17" t="s">
        <v>60</v>
      </c>
      <c r="B63" s="18">
        <v>39106</v>
      </c>
      <c r="C63" s="19" t="s">
        <v>42</v>
      </c>
      <c r="D63" s="20">
        <v>285000</v>
      </c>
      <c r="E63" s="21">
        <v>2</v>
      </c>
      <c r="F63" s="21">
        <v>1</v>
      </c>
      <c r="G63" s="22">
        <v>2036</v>
      </c>
      <c r="H63" s="21" t="s">
        <v>45</v>
      </c>
      <c r="I63" s="21" t="b">
        <v>0</v>
      </c>
      <c r="J63" s="23" t="b">
        <v>1</v>
      </c>
    </row>
    <row r="64" spans="1:10" hidden="1" x14ac:dyDescent="0.25">
      <c r="A64" s="17" t="s">
        <v>48</v>
      </c>
      <c r="B64" s="18">
        <v>39111</v>
      </c>
      <c r="C64" s="19" t="s">
        <v>49</v>
      </c>
      <c r="D64" s="20">
        <v>289000</v>
      </c>
      <c r="E64" s="21">
        <v>3</v>
      </c>
      <c r="F64" s="21">
        <v>2</v>
      </c>
      <c r="G64" s="22">
        <v>1627</v>
      </c>
      <c r="H64" s="21" t="s">
        <v>45</v>
      </c>
      <c r="I64" s="21" t="b">
        <v>0</v>
      </c>
      <c r="J64" s="23" t="b">
        <v>1</v>
      </c>
    </row>
    <row r="65" spans="1:10" hidden="1" x14ac:dyDescent="0.25">
      <c r="A65" s="10" t="s">
        <v>44</v>
      </c>
      <c r="B65" s="11">
        <v>39361</v>
      </c>
      <c r="C65" s="30" t="s">
        <v>42</v>
      </c>
      <c r="D65" s="13">
        <v>290000</v>
      </c>
      <c r="E65" s="14">
        <v>4</v>
      </c>
      <c r="F65" s="14">
        <v>2</v>
      </c>
      <c r="G65" s="15">
        <v>2400</v>
      </c>
      <c r="H65" s="14" t="s">
        <v>45</v>
      </c>
      <c r="I65" s="14" t="b">
        <v>0</v>
      </c>
      <c r="J65" s="16" t="b">
        <v>0</v>
      </c>
    </row>
    <row r="66" spans="1:10" hidden="1" x14ac:dyDescent="0.25">
      <c r="A66" s="17" t="s">
        <v>59</v>
      </c>
      <c r="B66" s="18">
        <v>39183</v>
      </c>
      <c r="C66" s="19" t="s">
        <v>49</v>
      </c>
      <c r="D66" s="20">
        <v>297500</v>
      </c>
      <c r="E66" s="21">
        <v>4</v>
      </c>
      <c r="F66" s="21">
        <v>3.5</v>
      </c>
      <c r="G66" s="22">
        <v>2170</v>
      </c>
      <c r="H66" s="21" t="s">
        <v>45</v>
      </c>
      <c r="I66" s="21" t="b">
        <v>0</v>
      </c>
      <c r="J66" s="23" t="b">
        <v>1</v>
      </c>
    </row>
    <row r="67" spans="1:10" hidden="1" x14ac:dyDescent="0.25">
      <c r="A67" s="10" t="s">
        <v>55</v>
      </c>
      <c r="B67" s="11">
        <v>39148</v>
      </c>
      <c r="C67" s="30" t="s">
        <v>57</v>
      </c>
      <c r="D67" s="13">
        <v>299000</v>
      </c>
      <c r="E67" s="14">
        <v>3</v>
      </c>
      <c r="F67" s="14">
        <v>2</v>
      </c>
      <c r="G67" s="15">
        <v>2050</v>
      </c>
      <c r="H67" s="14" t="s">
        <v>43</v>
      </c>
      <c r="I67" s="14" t="b">
        <v>0</v>
      </c>
      <c r="J67" s="16" t="b">
        <v>0</v>
      </c>
    </row>
    <row r="68" spans="1:10" hidden="1" x14ac:dyDescent="0.25">
      <c r="A68" s="10" t="s">
        <v>58</v>
      </c>
      <c r="B68" s="11">
        <v>39322</v>
      </c>
      <c r="C68" s="30" t="s">
        <v>49</v>
      </c>
      <c r="D68" s="13">
        <v>300000</v>
      </c>
      <c r="E68" s="14">
        <v>4</v>
      </c>
      <c r="F68" s="14">
        <v>3</v>
      </c>
      <c r="G68" s="15">
        <v>2650</v>
      </c>
      <c r="H68" s="14" t="s">
        <v>43</v>
      </c>
      <c r="I68" s="14" t="b">
        <v>0</v>
      </c>
      <c r="J68" s="16" t="b">
        <v>0</v>
      </c>
    </row>
    <row r="69" spans="1:10" hidden="1" x14ac:dyDescent="0.25">
      <c r="A69" s="10" t="s">
        <v>60</v>
      </c>
      <c r="B69" s="11">
        <v>39199</v>
      </c>
      <c r="C69" s="30" t="s">
        <v>49</v>
      </c>
      <c r="D69" s="13">
        <v>304900</v>
      </c>
      <c r="E69" s="14">
        <v>4</v>
      </c>
      <c r="F69" s="14">
        <v>3</v>
      </c>
      <c r="G69" s="15">
        <v>2350</v>
      </c>
      <c r="H69" s="14" t="s">
        <v>45</v>
      </c>
      <c r="I69" s="14" t="b">
        <v>0</v>
      </c>
      <c r="J69" s="16" t="b">
        <v>1</v>
      </c>
    </row>
    <row r="70" spans="1:10" hidden="1" x14ac:dyDescent="0.25">
      <c r="A70" s="37" t="s">
        <v>65</v>
      </c>
      <c r="B70" s="38"/>
      <c r="C70" s="38"/>
      <c r="D70" s="39">
        <f>SUBTOTAL(101,'[1]Sort n Filter'!$D$2:$D$126)</f>
        <v>300800.65657142852</v>
      </c>
      <c r="E70" s="40">
        <f>SUBTOTAL(101,'[1]Sort n Filter'!$E$2:$E$126)</f>
        <v>3.636190476190476</v>
      </c>
      <c r="F70" s="40">
        <f>SUBTOTAL(101,'[1]Sort n Filter'!$F$2:$F$126)</f>
        <v>2.6137619047619047</v>
      </c>
      <c r="G70" s="41"/>
      <c r="H70" s="40"/>
      <c r="I70" s="40"/>
      <c r="J70" s="42"/>
    </row>
    <row r="71" spans="1:10" hidden="1" x14ac:dyDescent="0.25">
      <c r="A71" s="17" t="s">
        <v>59</v>
      </c>
      <c r="B71" s="18">
        <v>39179</v>
      </c>
      <c r="C71" s="19" t="s">
        <v>57</v>
      </c>
      <c r="D71" s="20">
        <v>309900</v>
      </c>
      <c r="E71" s="21">
        <v>5</v>
      </c>
      <c r="F71" s="21">
        <v>3</v>
      </c>
      <c r="G71" s="22">
        <v>2447</v>
      </c>
      <c r="H71" s="21" t="s">
        <v>43</v>
      </c>
      <c r="I71" s="21" t="b">
        <v>1</v>
      </c>
      <c r="J71" s="23" t="b">
        <v>0</v>
      </c>
    </row>
    <row r="72" spans="1:10" hidden="1" x14ac:dyDescent="0.25">
      <c r="A72" s="17" t="s">
        <v>46</v>
      </c>
      <c r="B72" s="18">
        <v>39295</v>
      </c>
      <c r="C72" s="19" t="s">
        <v>42</v>
      </c>
      <c r="D72" s="20">
        <v>309950</v>
      </c>
      <c r="E72" s="21">
        <v>4</v>
      </c>
      <c r="F72" s="21">
        <v>3</v>
      </c>
      <c r="G72" s="22">
        <v>2800</v>
      </c>
      <c r="H72" s="21" t="s">
        <v>45</v>
      </c>
      <c r="I72" s="21" t="b">
        <v>1</v>
      </c>
      <c r="J72" s="23" t="b">
        <v>0</v>
      </c>
    </row>
    <row r="73" spans="1:10" hidden="1" x14ac:dyDescent="0.25">
      <c r="A73" s="17" t="s">
        <v>64</v>
      </c>
      <c r="B73" s="18">
        <v>39090</v>
      </c>
      <c r="C73" s="19" t="s">
        <v>42</v>
      </c>
      <c r="D73" s="20">
        <v>309950</v>
      </c>
      <c r="E73" s="21">
        <v>4</v>
      </c>
      <c r="F73" s="21">
        <v>3</v>
      </c>
      <c r="G73" s="22">
        <v>2800</v>
      </c>
      <c r="H73" s="21" t="s">
        <v>45</v>
      </c>
      <c r="I73" s="21" t="b">
        <v>0</v>
      </c>
      <c r="J73" s="23" t="b">
        <v>1</v>
      </c>
    </row>
    <row r="74" spans="1:10" hidden="1" x14ac:dyDescent="0.25">
      <c r="A74" s="17" t="s">
        <v>59</v>
      </c>
      <c r="B74" s="18">
        <v>39315</v>
      </c>
      <c r="C74" s="19" t="s">
        <v>49</v>
      </c>
      <c r="D74" s="20">
        <v>317500</v>
      </c>
      <c r="E74" s="21">
        <v>4</v>
      </c>
      <c r="F74" s="21">
        <v>3</v>
      </c>
      <c r="G74" s="22">
        <v>2367</v>
      </c>
      <c r="H74" s="21" t="s">
        <v>45</v>
      </c>
      <c r="I74" s="21" t="b">
        <v>0</v>
      </c>
      <c r="J74" s="23" t="b">
        <v>0</v>
      </c>
    </row>
    <row r="75" spans="1:10" hidden="1" x14ac:dyDescent="0.25">
      <c r="A75" s="10" t="s">
        <v>41</v>
      </c>
      <c r="B75" s="11">
        <v>39219</v>
      </c>
      <c r="C75" s="30" t="s">
        <v>42</v>
      </c>
      <c r="D75" s="13">
        <v>319000</v>
      </c>
      <c r="E75" s="14">
        <v>3</v>
      </c>
      <c r="F75" s="14">
        <v>2.5</v>
      </c>
      <c r="G75" s="15">
        <v>2586</v>
      </c>
      <c r="H75" s="14" t="s">
        <v>43</v>
      </c>
      <c r="I75" s="14" t="b">
        <v>0</v>
      </c>
      <c r="J75" s="16" t="b">
        <v>0</v>
      </c>
    </row>
    <row r="76" spans="1:10" hidden="1" x14ac:dyDescent="0.25">
      <c r="A76" s="17" t="s">
        <v>63</v>
      </c>
      <c r="B76" s="18">
        <v>39183</v>
      </c>
      <c r="C76" s="19" t="s">
        <v>42</v>
      </c>
      <c r="D76" s="20">
        <v>319000</v>
      </c>
      <c r="E76" s="21">
        <v>4</v>
      </c>
      <c r="F76" s="21">
        <v>2</v>
      </c>
      <c r="G76" s="22">
        <v>1690</v>
      </c>
      <c r="H76" s="21" t="s">
        <v>43</v>
      </c>
      <c r="I76" s="21" t="b">
        <v>1</v>
      </c>
      <c r="J76" s="23" t="b">
        <v>0</v>
      </c>
    </row>
    <row r="77" spans="1:10" hidden="1" x14ac:dyDescent="0.25">
      <c r="A77" s="17" t="s">
        <v>61</v>
      </c>
      <c r="B77" s="18">
        <v>39191</v>
      </c>
      <c r="C77" s="19" t="s">
        <v>49</v>
      </c>
      <c r="D77" s="20">
        <v>325000</v>
      </c>
      <c r="E77" s="21">
        <v>4</v>
      </c>
      <c r="F77" s="21">
        <v>3</v>
      </c>
      <c r="G77" s="22">
        <v>2800</v>
      </c>
      <c r="H77" s="21" t="s">
        <v>43</v>
      </c>
      <c r="I77" s="21" t="b">
        <v>1</v>
      </c>
      <c r="J77" s="23" t="b">
        <v>1</v>
      </c>
    </row>
    <row r="78" spans="1:10" hidden="1" x14ac:dyDescent="0.25">
      <c r="A78" s="10" t="s">
        <v>61</v>
      </c>
      <c r="B78" s="11">
        <v>39164</v>
      </c>
      <c r="C78" s="30" t="s">
        <v>49</v>
      </c>
      <c r="D78" s="13">
        <v>325000</v>
      </c>
      <c r="E78" s="14">
        <v>4</v>
      </c>
      <c r="F78" s="14">
        <v>3</v>
      </c>
      <c r="G78" s="15">
        <v>2770</v>
      </c>
      <c r="H78" s="14" t="s">
        <v>45</v>
      </c>
      <c r="I78" s="14" t="b">
        <v>0</v>
      </c>
      <c r="J78" s="16" t="b">
        <v>0</v>
      </c>
    </row>
    <row r="79" spans="1:10" hidden="1" x14ac:dyDescent="0.25">
      <c r="A79" s="17" t="s">
        <v>46</v>
      </c>
      <c r="B79" s="18">
        <v>39097</v>
      </c>
      <c r="C79" s="19" t="s">
        <v>42</v>
      </c>
      <c r="D79" s="20">
        <v>325000</v>
      </c>
      <c r="E79" s="21">
        <v>3</v>
      </c>
      <c r="F79" s="21">
        <v>2.5</v>
      </c>
      <c r="G79" s="22">
        <v>1752</v>
      </c>
      <c r="H79" s="21" t="s">
        <v>45</v>
      </c>
      <c r="I79" s="21" t="b">
        <v>0</v>
      </c>
      <c r="J79" s="23" t="b">
        <v>1</v>
      </c>
    </row>
    <row r="80" spans="1:10" hidden="1" x14ac:dyDescent="0.25">
      <c r="A80" s="17" t="s">
        <v>41</v>
      </c>
      <c r="B80" s="18">
        <v>39221</v>
      </c>
      <c r="C80" s="19" t="s">
        <v>42</v>
      </c>
      <c r="D80" s="20">
        <v>335000</v>
      </c>
      <c r="E80" s="21">
        <v>3</v>
      </c>
      <c r="F80" s="21">
        <v>2.5</v>
      </c>
      <c r="G80" s="22">
        <v>2000</v>
      </c>
      <c r="H80" s="21" t="s">
        <v>45</v>
      </c>
      <c r="I80" s="21" t="b">
        <v>1</v>
      </c>
      <c r="J80" s="23" t="b">
        <v>1</v>
      </c>
    </row>
    <row r="81" spans="1:10" hidden="1" x14ac:dyDescent="0.25">
      <c r="A81" s="10" t="s">
        <v>58</v>
      </c>
      <c r="B81" s="11">
        <v>39295</v>
      </c>
      <c r="C81" s="30" t="s">
        <v>42</v>
      </c>
      <c r="D81" s="13">
        <v>338876</v>
      </c>
      <c r="E81" s="14">
        <v>4</v>
      </c>
      <c r="F81" s="14">
        <v>3</v>
      </c>
      <c r="G81" s="15">
        <v>2483</v>
      </c>
      <c r="H81" s="14" t="s">
        <v>45</v>
      </c>
      <c r="I81" s="14" t="b">
        <v>1</v>
      </c>
      <c r="J81" s="16" t="b">
        <v>0</v>
      </c>
    </row>
    <row r="82" spans="1:10" hidden="1" x14ac:dyDescent="0.25">
      <c r="A82" s="10" t="s">
        <v>63</v>
      </c>
      <c r="B82" s="11">
        <v>39144</v>
      </c>
      <c r="C82" s="30" t="s">
        <v>49</v>
      </c>
      <c r="D82" s="13">
        <v>338876</v>
      </c>
      <c r="E82" s="14">
        <v>4</v>
      </c>
      <c r="F82" s="14">
        <v>2.5</v>
      </c>
      <c r="G82" s="15">
        <v>2612</v>
      </c>
      <c r="H82" s="14" t="s">
        <v>45</v>
      </c>
      <c r="I82" s="14" t="b">
        <v>0</v>
      </c>
      <c r="J82" s="16" t="b">
        <v>0</v>
      </c>
    </row>
    <row r="83" spans="1:10" hidden="1" x14ac:dyDescent="0.25">
      <c r="A83" s="17" t="s">
        <v>59</v>
      </c>
      <c r="B83" s="18">
        <v>39351</v>
      </c>
      <c r="C83" s="19" t="s">
        <v>49</v>
      </c>
      <c r="D83" s="20">
        <v>339900</v>
      </c>
      <c r="E83" s="21">
        <v>4</v>
      </c>
      <c r="F83" s="21">
        <v>3</v>
      </c>
      <c r="G83" s="22">
        <v>2687</v>
      </c>
      <c r="H83" s="21" t="s">
        <v>45</v>
      </c>
      <c r="I83" s="21" t="b">
        <v>0</v>
      </c>
      <c r="J83" s="23" t="b">
        <v>1</v>
      </c>
    </row>
    <row r="84" spans="1:10" hidden="1" x14ac:dyDescent="0.25">
      <c r="A84" s="17" t="s">
        <v>51</v>
      </c>
      <c r="B84" s="18">
        <v>39321</v>
      </c>
      <c r="C84" s="19" t="s">
        <v>42</v>
      </c>
      <c r="D84" s="20">
        <v>339900</v>
      </c>
      <c r="E84" s="21">
        <v>4</v>
      </c>
      <c r="F84" s="21">
        <v>2</v>
      </c>
      <c r="G84" s="22">
        <v>2238</v>
      </c>
      <c r="H84" s="21" t="s">
        <v>45</v>
      </c>
      <c r="I84" s="21" t="b">
        <v>0</v>
      </c>
      <c r="J84" s="23" t="b">
        <v>0</v>
      </c>
    </row>
    <row r="85" spans="1:10" hidden="1" x14ac:dyDescent="0.25">
      <c r="A85" s="17" t="s">
        <v>46</v>
      </c>
      <c r="B85" s="18">
        <v>39187</v>
      </c>
      <c r="C85" s="19" t="s">
        <v>57</v>
      </c>
      <c r="D85" s="20">
        <v>339900</v>
      </c>
      <c r="E85" s="21">
        <v>3</v>
      </c>
      <c r="F85" s="21">
        <v>2</v>
      </c>
      <c r="G85" s="22">
        <v>1828</v>
      </c>
      <c r="H85" s="21" t="s">
        <v>45</v>
      </c>
      <c r="I85" s="21" t="b">
        <v>1</v>
      </c>
      <c r="J85" s="23" t="b">
        <v>1</v>
      </c>
    </row>
    <row r="86" spans="1:10" hidden="1" x14ac:dyDescent="0.25">
      <c r="A86" s="10" t="s">
        <v>48</v>
      </c>
      <c r="B86" s="11">
        <v>39358</v>
      </c>
      <c r="C86" s="30" t="s">
        <v>42</v>
      </c>
      <c r="D86" s="13">
        <v>340000</v>
      </c>
      <c r="E86" s="14">
        <v>4</v>
      </c>
      <c r="F86" s="14">
        <v>2.5</v>
      </c>
      <c r="G86" s="15">
        <v>2517</v>
      </c>
      <c r="H86" s="14" t="s">
        <v>43</v>
      </c>
      <c r="I86" s="14" t="b">
        <v>0</v>
      </c>
      <c r="J86" s="16" t="b">
        <v>0</v>
      </c>
    </row>
    <row r="87" spans="1:10" hidden="1" x14ac:dyDescent="0.25">
      <c r="A87" s="10" t="s">
        <v>64</v>
      </c>
      <c r="B87" s="11">
        <v>39366</v>
      </c>
      <c r="C87" s="30" t="s">
        <v>42</v>
      </c>
      <c r="D87" s="13">
        <v>345000</v>
      </c>
      <c r="E87" s="14">
        <v>3</v>
      </c>
      <c r="F87" s="14">
        <v>2</v>
      </c>
      <c r="G87" s="15">
        <v>2694</v>
      </c>
      <c r="H87" s="14" t="s">
        <v>45</v>
      </c>
      <c r="I87" s="14" t="b">
        <v>0</v>
      </c>
      <c r="J87" s="16" t="b">
        <v>0</v>
      </c>
    </row>
    <row r="88" spans="1:10" hidden="1" x14ac:dyDescent="0.25">
      <c r="A88" s="10" t="s">
        <v>55</v>
      </c>
      <c r="B88" s="11">
        <v>39304</v>
      </c>
      <c r="C88" s="30" t="s">
        <v>57</v>
      </c>
      <c r="D88" s="13">
        <v>345000</v>
      </c>
      <c r="E88" s="14">
        <v>4</v>
      </c>
      <c r="F88" s="14">
        <v>3</v>
      </c>
      <c r="G88" s="15">
        <v>2388</v>
      </c>
      <c r="H88" s="14" t="s">
        <v>43</v>
      </c>
      <c r="I88" s="14" t="b">
        <v>1</v>
      </c>
      <c r="J88" s="16" t="b">
        <v>1</v>
      </c>
    </row>
    <row r="89" spans="1:10" hidden="1" x14ac:dyDescent="0.25">
      <c r="A89" s="17" t="s">
        <v>41</v>
      </c>
      <c r="B89" s="18">
        <v>39357</v>
      </c>
      <c r="C89" s="36" t="s">
        <v>57</v>
      </c>
      <c r="D89" s="20">
        <v>349000</v>
      </c>
      <c r="E89" s="21">
        <v>3</v>
      </c>
      <c r="F89" s="21">
        <v>2.5</v>
      </c>
      <c r="G89" s="22">
        <v>1727</v>
      </c>
      <c r="H89" s="21" t="s">
        <v>43</v>
      </c>
      <c r="I89" s="21" t="b">
        <v>1</v>
      </c>
      <c r="J89" s="23" t="b">
        <v>1</v>
      </c>
    </row>
    <row r="90" spans="1:10" hidden="1" x14ac:dyDescent="0.25">
      <c r="A90" s="10" t="s">
        <v>41</v>
      </c>
      <c r="B90" s="11">
        <v>39338</v>
      </c>
      <c r="C90" s="30" t="s">
        <v>57</v>
      </c>
      <c r="D90" s="13">
        <v>349000</v>
      </c>
      <c r="E90" s="14">
        <v>3</v>
      </c>
      <c r="F90" s="14">
        <v>2</v>
      </c>
      <c r="G90" s="15">
        <v>1810</v>
      </c>
      <c r="H90" s="14" t="s">
        <v>43</v>
      </c>
      <c r="I90" s="14" t="b">
        <v>1</v>
      </c>
      <c r="J90" s="16" t="b">
        <v>1</v>
      </c>
    </row>
    <row r="91" spans="1:10" hidden="1" x14ac:dyDescent="0.25">
      <c r="A91" s="10" t="s">
        <v>41</v>
      </c>
      <c r="B91" s="11">
        <v>39299</v>
      </c>
      <c r="C91" s="30" t="s">
        <v>57</v>
      </c>
      <c r="D91" s="13">
        <v>349000</v>
      </c>
      <c r="E91" s="14">
        <v>3</v>
      </c>
      <c r="F91" s="14">
        <v>2.5</v>
      </c>
      <c r="G91" s="15">
        <v>2000</v>
      </c>
      <c r="H91" s="14" t="s">
        <v>45</v>
      </c>
      <c r="I91" s="14" t="b">
        <v>1</v>
      </c>
      <c r="J91" s="16" t="b">
        <v>0</v>
      </c>
    </row>
    <row r="92" spans="1:10" hidden="1" x14ac:dyDescent="0.25">
      <c r="A92" s="10" t="s">
        <v>61</v>
      </c>
      <c r="B92" s="11">
        <v>39285</v>
      </c>
      <c r="C92" s="30" t="s">
        <v>57</v>
      </c>
      <c r="D92" s="13">
        <v>349000</v>
      </c>
      <c r="E92" s="14">
        <v>4</v>
      </c>
      <c r="F92" s="14">
        <v>3</v>
      </c>
      <c r="G92" s="15">
        <v>3930</v>
      </c>
      <c r="H92" s="14" t="s">
        <v>45</v>
      </c>
      <c r="I92" s="14" t="b">
        <v>1</v>
      </c>
      <c r="J92" s="16" t="b">
        <v>0</v>
      </c>
    </row>
    <row r="93" spans="1:10" hidden="1" x14ac:dyDescent="0.25">
      <c r="A93" s="17" t="s">
        <v>58</v>
      </c>
      <c r="B93" s="18">
        <v>39283</v>
      </c>
      <c r="C93" s="36" t="s">
        <v>49</v>
      </c>
      <c r="D93" s="20">
        <v>349000</v>
      </c>
      <c r="E93" s="21">
        <v>4</v>
      </c>
      <c r="F93" s="21">
        <v>3</v>
      </c>
      <c r="G93" s="22">
        <v>1838</v>
      </c>
      <c r="H93" s="21" t="s">
        <v>45</v>
      </c>
      <c r="I93" s="21" t="b">
        <v>0</v>
      </c>
      <c r="J93" s="23" t="b">
        <v>0</v>
      </c>
    </row>
    <row r="94" spans="1:10" hidden="1" x14ac:dyDescent="0.25">
      <c r="A94" s="10" t="s">
        <v>46</v>
      </c>
      <c r="B94" s="11">
        <v>39226</v>
      </c>
      <c r="C94" s="30" t="s">
        <v>57</v>
      </c>
      <c r="D94" s="13">
        <v>349000</v>
      </c>
      <c r="E94" s="14">
        <v>4</v>
      </c>
      <c r="F94" s="14">
        <v>2.5</v>
      </c>
      <c r="G94" s="15">
        <v>2730</v>
      </c>
      <c r="H94" s="14" t="s">
        <v>43</v>
      </c>
      <c r="I94" s="14" t="b">
        <v>1</v>
      </c>
      <c r="J94" s="16" t="b">
        <v>1</v>
      </c>
    </row>
    <row r="95" spans="1:10" hidden="1" x14ac:dyDescent="0.25">
      <c r="A95" s="17" t="s">
        <v>63</v>
      </c>
      <c r="B95" s="18">
        <v>39203</v>
      </c>
      <c r="C95" s="19" t="s">
        <v>57</v>
      </c>
      <c r="D95" s="20">
        <v>349900</v>
      </c>
      <c r="E95" s="21">
        <v>4</v>
      </c>
      <c r="F95" s="21">
        <v>3</v>
      </c>
      <c r="G95" s="22">
        <v>2290</v>
      </c>
      <c r="H95" s="21" t="s">
        <v>45</v>
      </c>
      <c r="I95" s="21" t="b">
        <v>1</v>
      </c>
      <c r="J95" s="23" t="b">
        <v>1</v>
      </c>
    </row>
    <row r="96" spans="1:10" hidden="1" x14ac:dyDescent="0.25">
      <c r="A96" s="10" t="s">
        <v>55</v>
      </c>
      <c r="B96" s="11">
        <v>39163</v>
      </c>
      <c r="C96" s="30" t="s">
        <v>57</v>
      </c>
      <c r="D96" s="13">
        <v>350000</v>
      </c>
      <c r="E96" s="14">
        <v>3</v>
      </c>
      <c r="F96" s="14">
        <v>2.5</v>
      </c>
      <c r="G96" s="15">
        <v>1991</v>
      </c>
      <c r="H96" s="14" t="s">
        <v>43</v>
      </c>
      <c r="I96" s="14" t="b">
        <v>0</v>
      </c>
      <c r="J96" s="16" t="b">
        <v>1</v>
      </c>
    </row>
    <row r="97" spans="1:10" hidden="1" x14ac:dyDescent="0.25">
      <c r="A97" s="10" t="s">
        <v>41</v>
      </c>
      <c r="B97" s="11">
        <v>39123</v>
      </c>
      <c r="C97" s="30" t="s">
        <v>42</v>
      </c>
      <c r="D97" s="13">
        <v>350000</v>
      </c>
      <c r="E97" s="14">
        <v>3</v>
      </c>
      <c r="F97" s="14">
        <v>2</v>
      </c>
      <c r="G97" s="15">
        <v>2275</v>
      </c>
      <c r="H97" s="14" t="s">
        <v>45</v>
      </c>
      <c r="I97" s="14" t="b">
        <v>1</v>
      </c>
      <c r="J97" s="16" t="b">
        <v>0</v>
      </c>
    </row>
    <row r="98" spans="1:10" hidden="1" x14ac:dyDescent="0.25">
      <c r="A98" s="17" t="s">
        <v>48</v>
      </c>
      <c r="B98" s="18">
        <v>39133</v>
      </c>
      <c r="C98" s="19" t="s">
        <v>42</v>
      </c>
      <c r="D98" s="20">
        <v>354000</v>
      </c>
      <c r="E98" s="21">
        <v>4</v>
      </c>
      <c r="F98" s="21">
        <v>2</v>
      </c>
      <c r="G98" s="22">
        <v>2088</v>
      </c>
      <c r="H98" s="21" t="s">
        <v>45</v>
      </c>
      <c r="I98" s="21" t="b">
        <v>0</v>
      </c>
      <c r="J98" s="23" t="b">
        <v>0</v>
      </c>
    </row>
    <row r="99" spans="1:10" hidden="1" x14ac:dyDescent="0.25">
      <c r="A99" s="17" t="s">
        <v>55</v>
      </c>
      <c r="B99" s="18">
        <v>39259</v>
      </c>
      <c r="C99" s="19" t="s">
        <v>57</v>
      </c>
      <c r="D99" s="20">
        <v>355000</v>
      </c>
      <c r="E99" s="21">
        <v>4</v>
      </c>
      <c r="F99" s="21">
        <v>2.5</v>
      </c>
      <c r="G99" s="22">
        <v>2647</v>
      </c>
      <c r="H99" s="21" t="s">
        <v>43</v>
      </c>
      <c r="I99" s="21" t="b">
        <v>1</v>
      </c>
      <c r="J99" s="23" t="b">
        <v>0</v>
      </c>
    </row>
    <row r="100" spans="1:10" hidden="1" x14ac:dyDescent="0.25">
      <c r="A100" s="17" t="s">
        <v>61</v>
      </c>
      <c r="B100" s="18">
        <v>39256</v>
      </c>
      <c r="C100" s="19" t="s">
        <v>57</v>
      </c>
      <c r="D100" s="20">
        <v>359000</v>
      </c>
      <c r="E100" s="21">
        <v>3</v>
      </c>
      <c r="F100" s="21">
        <v>2.5</v>
      </c>
      <c r="G100" s="22">
        <v>2210</v>
      </c>
      <c r="H100" s="21" t="s">
        <v>45</v>
      </c>
      <c r="I100" s="21" t="b">
        <v>0</v>
      </c>
      <c r="J100" s="23" t="b">
        <v>0</v>
      </c>
    </row>
    <row r="101" spans="1:10" hidden="1" x14ac:dyDescent="0.25">
      <c r="A101" s="17" t="s">
        <v>56</v>
      </c>
      <c r="B101" s="18">
        <v>39297</v>
      </c>
      <c r="C101" s="19" t="s">
        <v>57</v>
      </c>
      <c r="D101" s="20">
        <v>359900</v>
      </c>
      <c r="E101" s="21">
        <v>3</v>
      </c>
      <c r="F101" s="21">
        <v>2</v>
      </c>
      <c r="G101" s="22">
        <v>2198</v>
      </c>
      <c r="H101" s="21" t="s">
        <v>43</v>
      </c>
      <c r="I101" s="21" t="b">
        <v>1</v>
      </c>
      <c r="J101" s="23" t="b">
        <v>0</v>
      </c>
    </row>
    <row r="102" spans="1:10" hidden="1" x14ac:dyDescent="0.25">
      <c r="A102" s="17" t="s">
        <v>58</v>
      </c>
      <c r="B102" s="18">
        <v>39216</v>
      </c>
      <c r="C102" s="36" t="s">
        <v>57</v>
      </c>
      <c r="D102" s="20">
        <v>359900</v>
      </c>
      <c r="E102" s="21">
        <v>3</v>
      </c>
      <c r="F102" s="21">
        <v>3</v>
      </c>
      <c r="G102" s="22">
        <v>1839</v>
      </c>
      <c r="H102" s="21" t="s">
        <v>43</v>
      </c>
      <c r="I102" s="21" t="b">
        <v>0</v>
      </c>
      <c r="J102" s="23" t="b">
        <v>1</v>
      </c>
    </row>
    <row r="103" spans="1:10" hidden="1" x14ac:dyDescent="0.25">
      <c r="A103" s="10" t="s">
        <v>61</v>
      </c>
      <c r="B103" s="11">
        <v>39373</v>
      </c>
      <c r="C103" s="30" t="s">
        <v>49</v>
      </c>
      <c r="D103" s="13">
        <v>360000</v>
      </c>
      <c r="E103" s="14">
        <v>3</v>
      </c>
      <c r="F103" s="14">
        <v>2.5</v>
      </c>
      <c r="G103" s="15">
        <v>2330</v>
      </c>
      <c r="H103" s="14" t="s">
        <v>45</v>
      </c>
      <c r="I103" s="14" t="b">
        <v>0</v>
      </c>
      <c r="J103" s="16" t="b">
        <v>0</v>
      </c>
    </row>
    <row r="104" spans="1:10" hidden="1" x14ac:dyDescent="0.25">
      <c r="A104" s="17" t="s">
        <v>48</v>
      </c>
      <c r="B104" s="18">
        <v>39221</v>
      </c>
      <c r="C104" s="36" t="s">
        <v>49</v>
      </c>
      <c r="D104" s="20">
        <v>360000</v>
      </c>
      <c r="E104" s="21">
        <v>5</v>
      </c>
      <c r="F104" s="21">
        <v>3</v>
      </c>
      <c r="G104" s="22">
        <v>2112</v>
      </c>
      <c r="H104" s="21" t="s">
        <v>45</v>
      </c>
      <c r="I104" s="21" t="b">
        <v>1</v>
      </c>
      <c r="J104" s="23" t="b">
        <v>1</v>
      </c>
    </row>
    <row r="105" spans="1:10" hidden="1" x14ac:dyDescent="0.25">
      <c r="A105" s="10" t="s">
        <v>59</v>
      </c>
      <c r="B105" s="11">
        <v>39155</v>
      </c>
      <c r="C105" s="30" t="s">
        <v>42</v>
      </c>
      <c r="D105" s="13">
        <v>364900</v>
      </c>
      <c r="E105" s="14">
        <v>4</v>
      </c>
      <c r="F105" s="14">
        <v>2.5</v>
      </c>
      <c r="G105" s="15">
        <v>2507</v>
      </c>
      <c r="H105" s="14" t="s">
        <v>45</v>
      </c>
      <c r="I105" s="14" t="b">
        <v>0</v>
      </c>
      <c r="J105" s="16" t="b">
        <v>0</v>
      </c>
    </row>
    <row r="106" spans="1:10" hidden="1" x14ac:dyDescent="0.25">
      <c r="A106" s="10" t="s">
        <v>59</v>
      </c>
      <c r="B106" s="11">
        <v>39326</v>
      </c>
      <c r="C106" s="30" t="s">
        <v>49</v>
      </c>
      <c r="D106" s="13">
        <v>365000</v>
      </c>
      <c r="E106" s="14">
        <v>5</v>
      </c>
      <c r="F106" s="14">
        <v>3</v>
      </c>
      <c r="G106" s="15">
        <v>3938</v>
      </c>
      <c r="H106" s="14" t="s">
        <v>45</v>
      </c>
      <c r="I106" s="14" t="b">
        <v>0</v>
      </c>
      <c r="J106" s="16" t="b">
        <v>0</v>
      </c>
    </row>
    <row r="107" spans="1:10" hidden="1" x14ac:dyDescent="0.25">
      <c r="A107" s="10" t="s">
        <v>41</v>
      </c>
      <c r="B107" s="11">
        <v>39179</v>
      </c>
      <c r="C107" s="12" t="s">
        <v>42</v>
      </c>
      <c r="D107" s="13">
        <v>365000</v>
      </c>
      <c r="E107" s="14">
        <v>3</v>
      </c>
      <c r="F107" s="14">
        <v>2.5</v>
      </c>
      <c r="G107" s="15">
        <v>1871</v>
      </c>
      <c r="H107" s="14" t="s">
        <v>45</v>
      </c>
      <c r="I107" s="14" t="b">
        <v>0</v>
      </c>
      <c r="J107" s="16" t="b">
        <v>0</v>
      </c>
    </row>
    <row r="108" spans="1:10" hidden="1" x14ac:dyDescent="0.25">
      <c r="A108" s="17" t="s">
        <v>41</v>
      </c>
      <c r="B108" s="18">
        <v>39286</v>
      </c>
      <c r="C108" s="19" t="s">
        <v>57</v>
      </c>
      <c r="D108" s="20">
        <v>369900</v>
      </c>
      <c r="E108" s="21">
        <v>5</v>
      </c>
      <c r="F108" s="21">
        <v>3</v>
      </c>
      <c r="G108" s="22">
        <v>2477</v>
      </c>
      <c r="H108" s="21" t="s">
        <v>45</v>
      </c>
      <c r="I108" s="21" t="b">
        <v>0</v>
      </c>
      <c r="J108" s="23" t="b">
        <v>0</v>
      </c>
    </row>
    <row r="109" spans="1:10" hidden="1" x14ac:dyDescent="0.25">
      <c r="A109" s="10" t="s">
        <v>61</v>
      </c>
      <c r="B109" s="11">
        <v>39205</v>
      </c>
      <c r="C109" s="30" t="s">
        <v>57</v>
      </c>
      <c r="D109" s="13">
        <v>369900</v>
      </c>
      <c r="E109" s="14">
        <v>3</v>
      </c>
      <c r="F109" s="14">
        <v>2.5</v>
      </c>
      <c r="G109" s="15">
        <v>2030</v>
      </c>
      <c r="H109" s="14" t="s">
        <v>43</v>
      </c>
      <c r="I109" s="14" t="b">
        <v>1</v>
      </c>
      <c r="J109" s="16" t="b">
        <v>0</v>
      </c>
    </row>
    <row r="110" spans="1:10" hidden="1" x14ac:dyDescent="0.25">
      <c r="A110" s="10" t="s">
        <v>56</v>
      </c>
      <c r="B110" s="11">
        <v>39110</v>
      </c>
      <c r="C110" s="30" t="s">
        <v>57</v>
      </c>
      <c r="D110" s="13">
        <v>369900</v>
      </c>
      <c r="E110" s="14">
        <v>4</v>
      </c>
      <c r="F110" s="14">
        <v>3</v>
      </c>
      <c r="G110" s="15">
        <v>1988</v>
      </c>
      <c r="H110" s="14" t="s">
        <v>43</v>
      </c>
      <c r="I110" s="14" t="b">
        <v>0</v>
      </c>
      <c r="J110" s="16" t="b">
        <v>1</v>
      </c>
    </row>
    <row r="111" spans="1:10" hidden="1" x14ac:dyDescent="0.25">
      <c r="A111" s="10" t="s">
        <v>41</v>
      </c>
      <c r="B111" s="11">
        <v>39278</v>
      </c>
      <c r="C111" s="30" t="s">
        <v>57</v>
      </c>
      <c r="D111" s="13">
        <v>374900</v>
      </c>
      <c r="E111" s="14">
        <v>4</v>
      </c>
      <c r="F111" s="14">
        <v>3</v>
      </c>
      <c r="G111" s="15">
        <v>3927</v>
      </c>
      <c r="H111" s="14" t="s">
        <v>45</v>
      </c>
      <c r="I111" s="14" t="b">
        <v>0</v>
      </c>
      <c r="J111" s="16" t="b">
        <v>0</v>
      </c>
    </row>
    <row r="112" spans="1:10" hidden="1" x14ac:dyDescent="0.25">
      <c r="A112" s="17" t="s">
        <v>51</v>
      </c>
      <c r="B112" s="18">
        <v>39193</v>
      </c>
      <c r="C112" s="19" t="s">
        <v>42</v>
      </c>
      <c r="D112" s="20">
        <v>375000</v>
      </c>
      <c r="E112" s="21">
        <v>4</v>
      </c>
      <c r="F112" s="21">
        <v>3</v>
      </c>
      <c r="G112" s="22">
        <v>2467</v>
      </c>
      <c r="H112" s="21" t="s">
        <v>45</v>
      </c>
      <c r="I112" s="21" t="b">
        <v>1</v>
      </c>
      <c r="J112" s="23" t="b">
        <v>0</v>
      </c>
    </row>
    <row r="113" spans="1:10" hidden="1" x14ac:dyDescent="0.25">
      <c r="A113" s="17" t="s">
        <v>58</v>
      </c>
      <c r="B113" s="18">
        <v>39107</v>
      </c>
      <c r="C113" s="19" t="s">
        <v>42</v>
      </c>
      <c r="D113" s="20">
        <v>375000</v>
      </c>
      <c r="E113" s="21">
        <v>4</v>
      </c>
      <c r="F113" s="21">
        <v>3</v>
      </c>
      <c r="G113" s="22">
        <v>2368</v>
      </c>
      <c r="H113" s="21" t="s">
        <v>45</v>
      </c>
      <c r="I113" s="21" t="b">
        <v>1</v>
      </c>
      <c r="J113" s="23" t="b">
        <v>1</v>
      </c>
    </row>
    <row r="114" spans="1:10" hidden="1" x14ac:dyDescent="0.25">
      <c r="A114" s="10" t="s">
        <v>58</v>
      </c>
      <c r="B114" s="11">
        <v>39171</v>
      </c>
      <c r="C114" s="30" t="s">
        <v>57</v>
      </c>
      <c r="D114" s="13">
        <v>379000</v>
      </c>
      <c r="E114" s="14">
        <v>4</v>
      </c>
      <c r="F114" s="14">
        <v>3</v>
      </c>
      <c r="G114" s="15">
        <v>3000</v>
      </c>
      <c r="H114" s="14" t="s">
        <v>45</v>
      </c>
      <c r="I114" s="14" t="b">
        <v>0</v>
      </c>
      <c r="J114" s="16" t="b">
        <v>1</v>
      </c>
    </row>
    <row r="115" spans="1:10" hidden="1" x14ac:dyDescent="0.25">
      <c r="A115" s="10" t="s">
        <v>46</v>
      </c>
      <c r="B115" s="11">
        <v>39121</v>
      </c>
      <c r="C115" s="30" t="s">
        <v>57</v>
      </c>
      <c r="D115" s="13">
        <v>379000</v>
      </c>
      <c r="E115" s="14">
        <v>3</v>
      </c>
      <c r="F115" s="14">
        <v>3</v>
      </c>
      <c r="G115" s="15">
        <v>2354</v>
      </c>
      <c r="H115" s="14" t="s">
        <v>43</v>
      </c>
      <c r="I115" s="14" t="b">
        <v>0</v>
      </c>
      <c r="J115" s="16" t="b">
        <v>1</v>
      </c>
    </row>
    <row r="116" spans="1:10" hidden="1" x14ac:dyDescent="0.25">
      <c r="A116" s="17" t="s">
        <v>46</v>
      </c>
      <c r="B116" s="18">
        <v>39239</v>
      </c>
      <c r="C116" s="19" t="s">
        <v>57</v>
      </c>
      <c r="D116" s="20">
        <v>379900</v>
      </c>
      <c r="E116" s="21">
        <v>3</v>
      </c>
      <c r="F116" s="21">
        <v>2.5</v>
      </c>
      <c r="G116" s="22">
        <v>2468</v>
      </c>
      <c r="H116" s="21" t="s">
        <v>43</v>
      </c>
      <c r="I116" s="21" t="b">
        <v>0</v>
      </c>
      <c r="J116" s="23" t="b">
        <v>0</v>
      </c>
    </row>
    <row r="117" spans="1:10" hidden="1" x14ac:dyDescent="0.25">
      <c r="A117" s="17" t="s">
        <v>41</v>
      </c>
      <c r="B117" s="18">
        <v>39311</v>
      </c>
      <c r="C117" s="19" t="s">
        <v>57</v>
      </c>
      <c r="D117" s="20">
        <v>389000</v>
      </c>
      <c r="E117" s="21">
        <v>4</v>
      </c>
      <c r="F117" s="21">
        <v>3</v>
      </c>
      <c r="G117" s="22">
        <v>3109</v>
      </c>
      <c r="H117" s="21" t="s">
        <v>45</v>
      </c>
      <c r="I117" s="21" t="b">
        <v>0</v>
      </c>
      <c r="J117" s="23" t="b">
        <v>0</v>
      </c>
    </row>
    <row r="118" spans="1:10" hidden="1" x14ac:dyDescent="0.25">
      <c r="A118" s="17" t="s">
        <v>64</v>
      </c>
      <c r="B118" s="18">
        <v>39242</v>
      </c>
      <c r="C118" s="19" t="s">
        <v>57</v>
      </c>
      <c r="D118" s="20">
        <v>389500</v>
      </c>
      <c r="E118" s="21">
        <v>4</v>
      </c>
      <c r="F118" s="21">
        <v>2</v>
      </c>
      <c r="G118" s="22">
        <v>1971</v>
      </c>
      <c r="H118" s="21" t="s">
        <v>45</v>
      </c>
      <c r="I118" s="21" t="b">
        <v>0</v>
      </c>
      <c r="J118" s="23" t="b">
        <v>0</v>
      </c>
    </row>
    <row r="119" spans="1:10" hidden="1" x14ac:dyDescent="0.25">
      <c r="A119" s="10" t="s">
        <v>44</v>
      </c>
      <c r="B119" s="11">
        <v>39306</v>
      </c>
      <c r="C119" s="30" t="s">
        <v>42</v>
      </c>
      <c r="D119" s="13">
        <v>389900</v>
      </c>
      <c r="E119" s="14">
        <v>4</v>
      </c>
      <c r="F119" s="14">
        <v>2.5</v>
      </c>
      <c r="G119" s="15">
        <v>2284</v>
      </c>
      <c r="H119" s="14" t="s">
        <v>45</v>
      </c>
      <c r="I119" s="14" t="b">
        <v>0</v>
      </c>
      <c r="J119" s="16" t="b">
        <v>1</v>
      </c>
    </row>
    <row r="120" spans="1:10" hidden="1" x14ac:dyDescent="0.25">
      <c r="A120" s="17" t="s">
        <v>41</v>
      </c>
      <c r="B120" s="18">
        <v>39165</v>
      </c>
      <c r="C120" s="19" t="s">
        <v>57</v>
      </c>
      <c r="D120" s="20">
        <v>398000</v>
      </c>
      <c r="E120" s="21">
        <v>4</v>
      </c>
      <c r="F120" s="21">
        <v>2.5</v>
      </c>
      <c r="G120" s="22">
        <v>2620</v>
      </c>
      <c r="H120" s="21" t="s">
        <v>45</v>
      </c>
      <c r="I120" s="21" t="b">
        <v>0</v>
      </c>
      <c r="J120" s="23" t="b">
        <v>0</v>
      </c>
    </row>
    <row r="121" spans="1:10" hidden="1" x14ac:dyDescent="0.25">
      <c r="A121" s="10" t="s">
        <v>44</v>
      </c>
      <c r="B121" s="11">
        <v>39196</v>
      </c>
      <c r="C121" s="30" t="s">
        <v>57</v>
      </c>
      <c r="D121" s="13">
        <v>405000</v>
      </c>
      <c r="E121" s="14">
        <v>2</v>
      </c>
      <c r="F121" s="14">
        <v>3</v>
      </c>
      <c r="G121" s="15">
        <v>2444</v>
      </c>
      <c r="H121" s="14" t="s">
        <v>45</v>
      </c>
      <c r="I121" s="14" t="b">
        <v>1</v>
      </c>
      <c r="J121" s="16" t="b">
        <v>1</v>
      </c>
    </row>
    <row r="122" spans="1:10" hidden="1" x14ac:dyDescent="0.25">
      <c r="A122" s="17" t="s">
        <v>60</v>
      </c>
      <c r="B122" s="18">
        <v>39137</v>
      </c>
      <c r="C122" s="19" t="s">
        <v>57</v>
      </c>
      <c r="D122" s="20">
        <v>425900</v>
      </c>
      <c r="E122" s="21">
        <v>5</v>
      </c>
      <c r="F122" s="21">
        <v>3</v>
      </c>
      <c r="G122" s="22">
        <v>2414</v>
      </c>
      <c r="H122" s="21" t="s">
        <v>45</v>
      </c>
      <c r="I122" s="21" t="b">
        <v>1</v>
      </c>
      <c r="J122" s="23" t="b">
        <v>0</v>
      </c>
    </row>
    <row r="123" spans="1:10" hidden="1" x14ac:dyDescent="0.25">
      <c r="A123" s="10" t="s">
        <v>62</v>
      </c>
      <c r="B123" s="11">
        <v>39211</v>
      </c>
      <c r="C123" s="30" t="s">
        <v>42</v>
      </c>
      <c r="D123" s="13">
        <v>549000</v>
      </c>
      <c r="E123" s="14">
        <v>4</v>
      </c>
      <c r="F123" s="14">
        <v>3</v>
      </c>
      <c r="G123" s="15">
        <v>1940</v>
      </c>
      <c r="H123" s="14" t="s">
        <v>45</v>
      </c>
      <c r="I123" s="14" t="b">
        <v>1</v>
      </c>
      <c r="J123" s="16" t="b">
        <v>0</v>
      </c>
    </row>
    <row r="124" spans="1:10" hidden="1" x14ac:dyDescent="0.25">
      <c r="A124" s="17" t="s">
        <v>41</v>
      </c>
      <c r="B124" s="18">
        <v>39237</v>
      </c>
      <c r="C124" s="19" t="s">
        <v>49</v>
      </c>
      <c r="D124" s="20">
        <v>574900</v>
      </c>
      <c r="E124" s="21">
        <v>5</v>
      </c>
      <c r="F124" s="21">
        <v>4</v>
      </c>
      <c r="G124" s="22">
        <v>4700</v>
      </c>
      <c r="H124" s="21" t="s">
        <v>45</v>
      </c>
      <c r="I124" s="21" t="b">
        <v>0</v>
      </c>
      <c r="J124" s="23" t="b">
        <v>0</v>
      </c>
    </row>
    <row r="125" spans="1:10" hidden="1" x14ac:dyDescent="0.25">
      <c r="A125" s="17" t="s">
        <v>41</v>
      </c>
      <c r="B125" s="18">
        <v>39209</v>
      </c>
      <c r="C125" s="19" t="s">
        <v>42</v>
      </c>
      <c r="D125" s="20">
        <v>625000</v>
      </c>
      <c r="E125" s="21">
        <v>6</v>
      </c>
      <c r="F125" s="21">
        <v>4</v>
      </c>
      <c r="G125" s="22">
        <v>3950</v>
      </c>
      <c r="H125" s="21" t="s">
        <v>45</v>
      </c>
      <c r="I125" s="21" t="b">
        <v>1</v>
      </c>
      <c r="J125" s="23" t="b">
        <v>0</v>
      </c>
    </row>
    <row r="126" spans="1:10" ht="15.75" hidden="1" x14ac:dyDescent="0.25">
      <c r="A126" s="17" t="s">
        <v>56</v>
      </c>
      <c r="B126" s="18">
        <v>39176</v>
      </c>
      <c r="C126" s="19" t="s">
        <v>57</v>
      </c>
      <c r="D126" s="20">
        <v>799000</v>
      </c>
      <c r="E126" s="21">
        <v>6</v>
      </c>
      <c r="F126" s="21">
        <v>5</v>
      </c>
      <c r="G126" s="22">
        <v>4800</v>
      </c>
      <c r="H126" s="21" t="s">
        <v>45</v>
      </c>
      <c r="I126" s="21" t="b">
        <v>0</v>
      </c>
      <c r="J126" s="23" t="b">
        <v>0</v>
      </c>
    </row>
    <row r="127" spans="1:10" ht="15.75" hidden="1" thickTop="1" x14ac:dyDescent="0.25">
      <c r="A127" s="43" t="s">
        <v>63</v>
      </c>
      <c r="B127" s="44">
        <v>39111</v>
      </c>
      <c r="C127" s="45" t="s">
        <v>57</v>
      </c>
      <c r="D127" s="46">
        <v>1200500</v>
      </c>
      <c r="E127" s="47">
        <v>5</v>
      </c>
      <c r="F127" s="47">
        <v>5</v>
      </c>
      <c r="G127" s="48">
        <v>4696</v>
      </c>
      <c r="H127" s="47" t="s">
        <v>45</v>
      </c>
      <c r="I127" s="47" t="b">
        <v>1</v>
      </c>
      <c r="J127" s="49" t="b">
        <v>0</v>
      </c>
    </row>
    <row r="132" spans="10:16" x14ac:dyDescent="0.25">
      <c r="M132" s="8" t="s">
        <v>33</v>
      </c>
      <c r="N132" s="8" t="s">
        <v>34</v>
      </c>
      <c r="O132" s="8" t="s">
        <v>34</v>
      </c>
      <c r="P132" s="8" t="s">
        <v>38</v>
      </c>
    </row>
    <row r="133" spans="10:16" x14ac:dyDescent="0.25">
      <c r="M133" s="12" t="s">
        <v>57</v>
      </c>
      <c r="N133" t="s">
        <v>129</v>
      </c>
      <c r="O133" t="s">
        <v>130</v>
      </c>
      <c r="P133" s="21" t="s">
        <v>45</v>
      </c>
    </row>
    <row r="135" spans="10:16" x14ac:dyDescent="0.25">
      <c r="J135" s="27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0"/>
  <sheetViews>
    <sheetView workbookViewId="0">
      <selection activeCell="K130" sqref="K130"/>
    </sheetView>
  </sheetViews>
  <sheetFormatPr defaultRowHeight="15" x14ac:dyDescent="0.25"/>
  <cols>
    <col min="2" max="2" width="10.85546875" bestFit="1" customWidth="1"/>
  </cols>
  <sheetData>
    <row r="1" spans="1:15" x14ac:dyDescent="0.25">
      <c r="A1" s="7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9" t="s">
        <v>40</v>
      </c>
    </row>
    <row r="2" spans="1:15" hidden="1" x14ac:dyDescent="0.25">
      <c r="A2" s="10" t="s">
        <v>41</v>
      </c>
      <c r="B2" s="11">
        <v>39235</v>
      </c>
      <c r="C2" s="12" t="s">
        <v>42</v>
      </c>
      <c r="D2" s="13">
        <v>119000</v>
      </c>
      <c r="E2" s="14">
        <v>1</v>
      </c>
      <c r="F2" s="14">
        <v>1</v>
      </c>
      <c r="G2" s="15">
        <v>950</v>
      </c>
      <c r="H2" s="14" t="s">
        <v>43</v>
      </c>
      <c r="I2" s="14" t="b">
        <v>0</v>
      </c>
      <c r="J2" s="16" t="b">
        <v>0</v>
      </c>
    </row>
    <row r="3" spans="1:15" hidden="1" x14ac:dyDescent="0.25">
      <c r="A3" s="17" t="s">
        <v>44</v>
      </c>
      <c r="B3" s="18">
        <v>39328</v>
      </c>
      <c r="C3" s="19" t="s">
        <v>42</v>
      </c>
      <c r="D3" s="20">
        <v>149900</v>
      </c>
      <c r="E3" s="21">
        <v>2</v>
      </c>
      <c r="F3" s="21">
        <v>1</v>
      </c>
      <c r="G3" s="22">
        <v>1234</v>
      </c>
      <c r="H3" s="21" t="s">
        <v>45</v>
      </c>
      <c r="I3" s="21" t="b">
        <v>0</v>
      </c>
      <c r="J3" s="23" t="b">
        <v>0</v>
      </c>
    </row>
    <row r="4" spans="1:15" x14ac:dyDescent="0.25">
      <c r="A4" s="17" t="s">
        <v>46</v>
      </c>
      <c r="B4" s="18">
        <v>39364</v>
      </c>
      <c r="C4" s="19" t="s">
        <v>42</v>
      </c>
      <c r="D4" s="20">
        <v>199000</v>
      </c>
      <c r="E4" s="21">
        <v>3</v>
      </c>
      <c r="F4" s="21">
        <v>2.5</v>
      </c>
      <c r="G4" s="22">
        <v>1510</v>
      </c>
      <c r="H4" s="21" t="s">
        <v>43</v>
      </c>
      <c r="I4" s="21" t="b">
        <v>0</v>
      </c>
      <c r="J4" s="23" t="b">
        <v>0</v>
      </c>
      <c r="M4" s="7" t="s">
        <v>31</v>
      </c>
      <c r="N4" s="8" t="s">
        <v>33</v>
      </c>
      <c r="O4" s="8" t="s">
        <v>35</v>
      </c>
    </row>
    <row r="5" spans="1:15" hidden="1" x14ac:dyDescent="0.25">
      <c r="A5" s="10" t="s">
        <v>48</v>
      </c>
      <c r="B5" s="11">
        <v>39138</v>
      </c>
      <c r="C5" s="30" t="s">
        <v>49</v>
      </c>
      <c r="D5" s="13">
        <v>204900</v>
      </c>
      <c r="E5" s="14">
        <v>3</v>
      </c>
      <c r="F5" s="14">
        <v>2.5</v>
      </c>
      <c r="G5" s="15">
        <v>1630</v>
      </c>
      <c r="H5" s="14" t="s">
        <v>45</v>
      </c>
      <c r="I5" s="14" t="b">
        <v>0</v>
      </c>
      <c r="J5" s="16" t="b">
        <v>1</v>
      </c>
      <c r="M5" s="10" t="s">
        <v>46</v>
      </c>
      <c r="N5" s="19" t="s">
        <v>42</v>
      </c>
      <c r="O5" t="s">
        <v>131</v>
      </c>
    </row>
    <row r="6" spans="1:15" hidden="1" x14ac:dyDescent="0.25">
      <c r="A6" s="10" t="s">
        <v>51</v>
      </c>
      <c r="B6" s="11">
        <v>39163</v>
      </c>
      <c r="C6" s="30" t="s">
        <v>49</v>
      </c>
      <c r="D6" s="13">
        <v>205000</v>
      </c>
      <c r="E6" s="14">
        <v>3</v>
      </c>
      <c r="F6" s="14">
        <v>2.5</v>
      </c>
      <c r="G6" s="15">
        <v>2001</v>
      </c>
      <c r="H6" s="14" t="s">
        <v>45</v>
      </c>
      <c r="I6" s="14" t="b">
        <v>1</v>
      </c>
      <c r="J6" s="16" t="b">
        <v>0</v>
      </c>
    </row>
    <row r="7" spans="1:15" hidden="1" x14ac:dyDescent="0.25">
      <c r="A7" s="10" t="s">
        <v>41</v>
      </c>
      <c r="B7" s="11">
        <v>39341</v>
      </c>
      <c r="C7" s="12" t="s">
        <v>49</v>
      </c>
      <c r="D7" s="13">
        <v>205500</v>
      </c>
      <c r="E7" s="14">
        <v>4</v>
      </c>
      <c r="F7" s="14">
        <v>2.5</v>
      </c>
      <c r="G7" s="15">
        <v>2036</v>
      </c>
      <c r="H7" s="14" t="s">
        <v>43</v>
      </c>
      <c r="I7" s="14" t="b">
        <v>0</v>
      </c>
      <c r="J7" s="16" t="b">
        <v>1</v>
      </c>
    </row>
    <row r="8" spans="1:15" hidden="1" x14ac:dyDescent="0.25">
      <c r="A8" s="17" t="s">
        <v>44</v>
      </c>
      <c r="B8" s="18">
        <v>39275</v>
      </c>
      <c r="C8" s="19" t="s">
        <v>49</v>
      </c>
      <c r="D8" s="20">
        <v>205500</v>
      </c>
      <c r="E8" s="21">
        <v>4</v>
      </c>
      <c r="F8" s="21">
        <v>2.5</v>
      </c>
      <c r="G8" s="22">
        <v>1751</v>
      </c>
      <c r="H8" s="21" t="s">
        <v>45</v>
      </c>
      <c r="I8" s="21" t="b">
        <v>0</v>
      </c>
      <c r="J8" s="23" t="b">
        <v>0</v>
      </c>
    </row>
    <row r="9" spans="1:15" hidden="1" x14ac:dyDescent="0.25">
      <c r="A9" s="10" t="s">
        <v>55</v>
      </c>
      <c r="B9" s="11">
        <v>39259</v>
      </c>
      <c r="C9" s="30" t="s">
        <v>49</v>
      </c>
      <c r="D9" s="13">
        <v>208750</v>
      </c>
      <c r="E9" s="14">
        <v>4</v>
      </c>
      <c r="F9" s="14">
        <v>2</v>
      </c>
      <c r="G9" s="15">
        <v>1800</v>
      </c>
      <c r="H9" s="14" t="s">
        <v>45</v>
      </c>
      <c r="I9" s="14" t="b">
        <v>0</v>
      </c>
      <c r="J9" s="16" t="b">
        <v>0</v>
      </c>
    </row>
    <row r="10" spans="1:15" hidden="1" x14ac:dyDescent="0.25">
      <c r="A10" s="10" t="s">
        <v>46</v>
      </c>
      <c r="B10" s="11">
        <v>39193</v>
      </c>
      <c r="C10" s="12" t="s">
        <v>49</v>
      </c>
      <c r="D10" s="13">
        <v>208750</v>
      </c>
      <c r="E10" s="14">
        <v>4</v>
      </c>
      <c r="F10" s="14">
        <v>3</v>
      </c>
      <c r="G10" s="15">
        <v>2207</v>
      </c>
      <c r="H10" s="14" t="s">
        <v>45</v>
      </c>
      <c r="I10" s="14" t="b">
        <v>1</v>
      </c>
      <c r="J10" s="16" t="b">
        <v>1</v>
      </c>
    </row>
    <row r="11" spans="1:15" x14ac:dyDescent="0.25">
      <c r="A11" s="10" t="s">
        <v>46</v>
      </c>
      <c r="B11" s="11">
        <v>39313</v>
      </c>
      <c r="C11" s="12" t="s">
        <v>42</v>
      </c>
      <c r="D11" s="13">
        <v>214500</v>
      </c>
      <c r="E11" s="14">
        <v>4</v>
      </c>
      <c r="F11" s="14">
        <v>2.5</v>
      </c>
      <c r="G11" s="15">
        <v>1862</v>
      </c>
      <c r="H11" s="14" t="s">
        <v>45</v>
      </c>
      <c r="I11" s="14" t="b">
        <v>1</v>
      </c>
      <c r="J11" s="16" t="b">
        <v>0</v>
      </c>
      <c r="M11" t="s">
        <v>46</v>
      </c>
      <c r="N11" t="s">
        <v>42</v>
      </c>
      <c r="O11" t="s">
        <v>131</v>
      </c>
    </row>
    <row r="12" spans="1:15" hidden="1" x14ac:dyDescent="0.25">
      <c r="A12" s="10" t="s">
        <v>56</v>
      </c>
      <c r="B12" s="11">
        <v>39292</v>
      </c>
      <c r="C12" s="30" t="s">
        <v>57</v>
      </c>
      <c r="D12" s="13">
        <v>215000</v>
      </c>
      <c r="E12" s="14">
        <v>4</v>
      </c>
      <c r="F12" s="14">
        <v>2.5</v>
      </c>
      <c r="G12" s="15">
        <v>1640</v>
      </c>
      <c r="H12" s="14" t="s">
        <v>43</v>
      </c>
      <c r="I12" s="14" t="b">
        <v>1</v>
      </c>
      <c r="J12" s="16" t="b">
        <v>0</v>
      </c>
    </row>
    <row r="13" spans="1:15" hidden="1" x14ac:dyDescent="0.25">
      <c r="A13" s="10" t="s">
        <v>58</v>
      </c>
      <c r="B13" s="11">
        <v>39167</v>
      </c>
      <c r="C13" s="30" t="s">
        <v>49</v>
      </c>
      <c r="D13" s="13">
        <v>215000</v>
      </c>
      <c r="E13" s="14">
        <v>1</v>
      </c>
      <c r="F13" s="14">
        <v>2</v>
      </c>
      <c r="G13" s="15">
        <v>1552</v>
      </c>
      <c r="H13" s="14" t="s">
        <v>43</v>
      </c>
      <c r="I13" s="14" t="b">
        <v>0</v>
      </c>
      <c r="J13" s="16" t="b">
        <v>1</v>
      </c>
    </row>
    <row r="14" spans="1:15" hidden="1" x14ac:dyDescent="0.25">
      <c r="A14" s="17" t="s">
        <v>41</v>
      </c>
      <c r="B14" s="18">
        <v>39165</v>
      </c>
      <c r="C14" s="36" t="s">
        <v>42</v>
      </c>
      <c r="D14" s="20">
        <v>215000</v>
      </c>
      <c r="E14" s="21">
        <v>3</v>
      </c>
      <c r="F14" s="21">
        <v>1.75</v>
      </c>
      <c r="G14" s="22">
        <v>2157</v>
      </c>
      <c r="H14" s="21" t="s">
        <v>45</v>
      </c>
      <c r="I14" s="21" t="b">
        <v>1</v>
      </c>
      <c r="J14" s="23" t="b">
        <v>1</v>
      </c>
    </row>
    <row r="15" spans="1:15" hidden="1" x14ac:dyDescent="0.25">
      <c r="A15" s="10" t="s">
        <v>59</v>
      </c>
      <c r="B15" s="11">
        <v>39259</v>
      </c>
      <c r="C15" s="30" t="s">
        <v>49</v>
      </c>
      <c r="D15" s="13">
        <v>225000</v>
      </c>
      <c r="E15" s="14">
        <v>4</v>
      </c>
      <c r="F15" s="14">
        <v>3</v>
      </c>
      <c r="G15" s="15">
        <v>2013</v>
      </c>
      <c r="H15" s="14" t="s">
        <v>45</v>
      </c>
      <c r="I15" s="14" t="b">
        <v>1</v>
      </c>
      <c r="J15" s="16" t="b">
        <v>0</v>
      </c>
    </row>
    <row r="16" spans="1:15" hidden="1" x14ac:dyDescent="0.25">
      <c r="A16" s="10" t="s">
        <v>60</v>
      </c>
      <c r="B16" s="11">
        <v>39323</v>
      </c>
      <c r="C16" s="12" t="s">
        <v>42</v>
      </c>
      <c r="D16" s="13">
        <v>225911</v>
      </c>
      <c r="E16" s="14">
        <v>4</v>
      </c>
      <c r="F16" s="14">
        <v>3</v>
      </c>
      <c r="G16" s="15">
        <v>2285</v>
      </c>
      <c r="H16" s="14" t="s">
        <v>45</v>
      </c>
      <c r="I16" s="14" t="b">
        <v>1</v>
      </c>
      <c r="J16" s="16" t="b">
        <v>0</v>
      </c>
    </row>
    <row r="17" spans="1:10" hidden="1" x14ac:dyDescent="0.25">
      <c r="A17" s="10" t="s">
        <v>48</v>
      </c>
      <c r="B17" s="11">
        <v>39306</v>
      </c>
      <c r="C17" s="30" t="s">
        <v>49</v>
      </c>
      <c r="D17" s="13">
        <v>225911</v>
      </c>
      <c r="E17" s="14">
        <v>4</v>
      </c>
      <c r="F17" s="14">
        <v>2.5</v>
      </c>
      <c r="G17" s="15">
        <v>1908</v>
      </c>
      <c r="H17" s="14" t="s">
        <v>45</v>
      </c>
      <c r="I17" s="14" t="b">
        <v>0</v>
      </c>
      <c r="J17" s="16" t="b">
        <v>1</v>
      </c>
    </row>
    <row r="18" spans="1:10" hidden="1" x14ac:dyDescent="0.25">
      <c r="A18" s="10" t="s">
        <v>61</v>
      </c>
      <c r="B18" s="11">
        <v>39205</v>
      </c>
      <c r="C18" s="30" t="s">
        <v>49</v>
      </c>
      <c r="D18" s="13">
        <v>225911</v>
      </c>
      <c r="E18" s="14">
        <v>4</v>
      </c>
      <c r="F18" s="14">
        <v>2.5</v>
      </c>
      <c r="G18" s="15">
        <v>1908</v>
      </c>
      <c r="H18" s="14" t="s">
        <v>45</v>
      </c>
      <c r="I18" s="14" t="b">
        <v>1</v>
      </c>
      <c r="J18" s="16" t="b">
        <v>0</v>
      </c>
    </row>
    <row r="19" spans="1:10" hidden="1" x14ac:dyDescent="0.25">
      <c r="A19" s="17" t="s">
        <v>59</v>
      </c>
      <c r="B19" s="18">
        <v>39364</v>
      </c>
      <c r="C19" s="19" t="s">
        <v>42</v>
      </c>
      <c r="D19" s="20">
        <v>227500</v>
      </c>
      <c r="E19" s="21">
        <v>4</v>
      </c>
      <c r="F19" s="21">
        <v>3</v>
      </c>
      <c r="G19" s="22">
        <v>1990</v>
      </c>
      <c r="H19" s="21" t="s">
        <v>45</v>
      </c>
      <c r="I19" s="21" t="b">
        <v>1</v>
      </c>
      <c r="J19" s="23" t="b">
        <v>0</v>
      </c>
    </row>
    <row r="20" spans="1:10" hidden="1" x14ac:dyDescent="0.25">
      <c r="A20" s="10" t="s">
        <v>59</v>
      </c>
      <c r="B20" s="11">
        <v>39193</v>
      </c>
      <c r="C20" s="12" t="s">
        <v>49</v>
      </c>
      <c r="D20" s="13">
        <v>227500</v>
      </c>
      <c r="E20" s="14">
        <v>4</v>
      </c>
      <c r="F20" s="14">
        <v>3</v>
      </c>
      <c r="G20" s="15">
        <v>1905</v>
      </c>
      <c r="H20" s="14" t="s">
        <v>43</v>
      </c>
      <c r="I20" s="14" t="b">
        <v>0</v>
      </c>
      <c r="J20" s="16" t="b">
        <v>1</v>
      </c>
    </row>
    <row r="21" spans="1:10" hidden="1" x14ac:dyDescent="0.25">
      <c r="A21" s="10" t="s">
        <v>56</v>
      </c>
      <c r="B21" s="11">
        <v>39320</v>
      </c>
      <c r="C21" s="30" t="s">
        <v>49</v>
      </c>
      <c r="D21" s="13">
        <v>229500</v>
      </c>
      <c r="E21" s="14">
        <v>3</v>
      </c>
      <c r="F21" s="14">
        <v>2</v>
      </c>
      <c r="G21" s="15">
        <v>1694</v>
      </c>
      <c r="H21" s="14" t="s">
        <v>45</v>
      </c>
      <c r="I21" s="14" t="b">
        <v>0</v>
      </c>
      <c r="J21" s="16" t="b">
        <v>0</v>
      </c>
    </row>
    <row r="22" spans="1:10" hidden="1" x14ac:dyDescent="0.25">
      <c r="A22" s="10" t="s">
        <v>51</v>
      </c>
      <c r="B22" s="11">
        <v>39297</v>
      </c>
      <c r="C22" s="30" t="s">
        <v>49</v>
      </c>
      <c r="D22" s="13">
        <v>229500</v>
      </c>
      <c r="E22" s="14">
        <v>4</v>
      </c>
      <c r="F22" s="14">
        <v>2.5</v>
      </c>
      <c r="G22" s="15">
        <v>2284</v>
      </c>
      <c r="H22" s="14" t="s">
        <v>43</v>
      </c>
      <c r="I22" s="14" t="b">
        <v>0</v>
      </c>
      <c r="J22" s="16" t="b">
        <v>0</v>
      </c>
    </row>
    <row r="23" spans="1:10" hidden="1" x14ac:dyDescent="0.25">
      <c r="A23" s="10" t="s">
        <v>62</v>
      </c>
      <c r="B23" s="11">
        <v>39264</v>
      </c>
      <c r="C23" s="12" t="s">
        <v>57</v>
      </c>
      <c r="D23" s="13">
        <v>229500</v>
      </c>
      <c r="E23" s="14">
        <v>6</v>
      </c>
      <c r="F23" s="14">
        <v>3</v>
      </c>
      <c r="G23" s="15">
        <v>2700</v>
      </c>
      <c r="H23" s="14" t="s">
        <v>45</v>
      </c>
      <c r="I23" s="14" t="b">
        <v>1</v>
      </c>
      <c r="J23" s="16" t="b">
        <v>0</v>
      </c>
    </row>
    <row r="24" spans="1:10" hidden="1" x14ac:dyDescent="0.25">
      <c r="A24" s="17" t="s">
        <v>62</v>
      </c>
      <c r="B24" s="18">
        <v>39214</v>
      </c>
      <c r="C24" s="19" t="s">
        <v>42</v>
      </c>
      <c r="D24" s="20">
        <v>229500</v>
      </c>
      <c r="E24" s="21">
        <v>4</v>
      </c>
      <c r="F24" s="21">
        <v>3</v>
      </c>
      <c r="G24" s="22">
        <v>2041</v>
      </c>
      <c r="H24" s="21" t="s">
        <v>45</v>
      </c>
      <c r="I24" s="21" t="b">
        <v>0</v>
      </c>
      <c r="J24" s="23" t="b">
        <v>1</v>
      </c>
    </row>
    <row r="25" spans="1:10" hidden="1" x14ac:dyDescent="0.25">
      <c r="A25" s="17" t="s">
        <v>62</v>
      </c>
      <c r="B25" s="18">
        <v>39259</v>
      </c>
      <c r="C25" s="19" t="s">
        <v>49</v>
      </c>
      <c r="D25" s="20">
        <v>229900</v>
      </c>
      <c r="E25" s="21">
        <v>3</v>
      </c>
      <c r="F25" s="21">
        <v>2.5</v>
      </c>
      <c r="G25" s="22">
        <v>1580</v>
      </c>
      <c r="H25" s="21" t="s">
        <v>45</v>
      </c>
      <c r="I25" s="21" t="b">
        <v>1</v>
      </c>
      <c r="J25" s="23" t="b">
        <v>0</v>
      </c>
    </row>
    <row r="26" spans="1:10" hidden="1" x14ac:dyDescent="0.25">
      <c r="A26" s="17" t="s">
        <v>62</v>
      </c>
      <c r="B26" s="18">
        <v>39229</v>
      </c>
      <c r="C26" s="19" t="s">
        <v>57</v>
      </c>
      <c r="D26" s="20">
        <v>229900</v>
      </c>
      <c r="E26" s="21">
        <v>4</v>
      </c>
      <c r="F26" s="21">
        <v>3</v>
      </c>
      <c r="G26" s="22">
        <v>2041</v>
      </c>
      <c r="H26" s="21" t="s">
        <v>43</v>
      </c>
      <c r="I26" s="21" t="b">
        <v>0</v>
      </c>
      <c r="J26" s="23" t="b">
        <v>0</v>
      </c>
    </row>
    <row r="27" spans="1:10" hidden="1" x14ac:dyDescent="0.25">
      <c r="A27" s="10" t="s">
        <v>62</v>
      </c>
      <c r="B27" s="11">
        <v>39193</v>
      </c>
      <c r="C27" s="12" t="s">
        <v>57</v>
      </c>
      <c r="D27" s="13">
        <v>229900</v>
      </c>
      <c r="E27" s="14">
        <v>3</v>
      </c>
      <c r="F27" s="14">
        <v>3</v>
      </c>
      <c r="G27" s="15">
        <v>2266</v>
      </c>
      <c r="H27" s="14" t="s">
        <v>43</v>
      </c>
      <c r="I27" s="14" t="b">
        <v>0</v>
      </c>
      <c r="J27" s="16" t="b">
        <v>0</v>
      </c>
    </row>
    <row r="28" spans="1:10" hidden="1" x14ac:dyDescent="0.25">
      <c r="A28" s="17" t="s">
        <v>61</v>
      </c>
      <c r="B28" s="18">
        <v>39149</v>
      </c>
      <c r="C28" s="36" t="s">
        <v>42</v>
      </c>
      <c r="D28" s="20">
        <v>229900</v>
      </c>
      <c r="E28" s="21">
        <v>4</v>
      </c>
      <c r="F28" s="21">
        <v>3</v>
      </c>
      <c r="G28" s="22">
        <v>2006</v>
      </c>
      <c r="H28" s="21" t="s">
        <v>45</v>
      </c>
      <c r="I28" s="21" t="b">
        <v>0</v>
      </c>
      <c r="J28" s="23" t="b">
        <v>0</v>
      </c>
    </row>
    <row r="29" spans="1:10" hidden="1" x14ac:dyDescent="0.25">
      <c r="A29" s="10" t="s">
        <v>56</v>
      </c>
      <c r="B29" s="11">
        <v>39157</v>
      </c>
      <c r="C29" s="12" t="s">
        <v>42</v>
      </c>
      <c r="D29" s="13">
        <v>235910</v>
      </c>
      <c r="E29" s="14">
        <v>4</v>
      </c>
      <c r="F29" s="14">
        <v>3</v>
      </c>
      <c r="G29" s="15">
        <v>2285</v>
      </c>
      <c r="H29" s="14" t="s">
        <v>45</v>
      </c>
      <c r="I29" s="14" t="b">
        <v>1</v>
      </c>
      <c r="J29" s="16" t="b">
        <v>1</v>
      </c>
    </row>
    <row r="30" spans="1:10" hidden="1" x14ac:dyDescent="0.25">
      <c r="A30" s="10" t="s">
        <v>51</v>
      </c>
      <c r="B30" s="11">
        <v>39355</v>
      </c>
      <c r="C30" s="12" t="s">
        <v>49</v>
      </c>
      <c r="D30" s="13">
        <v>235990</v>
      </c>
      <c r="E30" s="14">
        <v>5</v>
      </c>
      <c r="F30" s="14">
        <v>3</v>
      </c>
      <c r="G30" s="15">
        <v>2723</v>
      </c>
      <c r="H30" s="14" t="s">
        <v>43</v>
      </c>
      <c r="I30" s="14" t="b">
        <v>0</v>
      </c>
      <c r="J30" s="16" t="b">
        <v>0</v>
      </c>
    </row>
    <row r="31" spans="1:10" hidden="1" x14ac:dyDescent="0.25">
      <c r="A31" s="17" t="s">
        <v>59</v>
      </c>
      <c r="B31" s="18">
        <v>39251</v>
      </c>
      <c r="C31" s="19" t="s">
        <v>57</v>
      </c>
      <c r="D31" s="20">
        <v>235990</v>
      </c>
      <c r="E31" s="21">
        <v>4</v>
      </c>
      <c r="F31" s="21">
        <v>2</v>
      </c>
      <c r="G31" s="22">
        <v>1656</v>
      </c>
      <c r="H31" s="21" t="s">
        <v>43</v>
      </c>
      <c r="I31" s="21" t="b">
        <v>1</v>
      </c>
      <c r="J31" s="23" t="b">
        <v>0</v>
      </c>
    </row>
    <row r="32" spans="1:10" hidden="1" x14ac:dyDescent="0.25">
      <c r="A32" s="10" t="s">
        <v>51</v>
      </c>
      <c r="B32" s="11">
        <v>39271</v>
      </c>
      <c r="C32" s="12" t="s">
        <v>42</v>
      </c>
      <c r="D32" s="13">
        <v>236900</v>
      </c>
      <c r="E32" s="14">
        <v>3</v>
      </c>
      <c r="F32" s="14">
        <v>2</v>
      </c>
      <c r="G32" s="15">
        <v>1700</v>
      </c>
      <c r="H32" s="14" t="s">
        <v>45</v>
      </c>
      <c r="I32" s="14" t="b">
        <v>0</v>
      </c>
      <c r="J32" s="16" t="b">
        <v>0</v>
      </c>
    </row>
    <row r="33" spans="1:10" hidden="1" x14ac:dyDescent="0.25">
      <c r="A33" s="10" t="s">
        <v>41</v>
      </c>
      <c r="B33" s="11">
        <v>39197</v>
      </c>
      <c r="C33" s="30" t="s">
        <v>49</v>
      </c>
      <c r="D33" s="13">
        <v>236900</v>
      </c>
      <c r="E33" s="14">
        <v>1</v>
      </c>
      <c r="F33" s="14">
        <v>2</v>
      </c>
      <c r="G33" s="15">
        <v>1483</v>
      </c>
      <c r="H33" s="14" t="s">
        <v>43</v>
      </c>
      <c r="I33" s="14" t="b">
        <v>0</v>
      </c>
      <c r="J33" s="16" t="b">
        <v>0</v>
      </c>
    </row>
    <row r="34" spans="1:10" hidden="1" x14ac:dyDescent="0.25">
      <c r="A34" s="10" t="s">
        <v>41</v>
      </c>
      <c r="B34" s="11">
        <v>39285</v>
      </c>
      <c r="C34" s="12" t="s">
        <v>49</v>
      </c>
      <c r="D34" s="13">
        <v>238000</v>
      </c>
      <c r="E34" s="14">
        <v>3</v>
      </c>
      <c r="F34" s="14">
        <v>2.5</v>
      </c>
      <c r="G34" s="15">
        <v>2300</v>
      </c>
      <c r="H34" s="14" t="s">
        <v>45</v>
      </c>
      <c r="I34" s="14" t="b">
        <v>1</v>
      </c>
      <c r="J34" s="16" t="b">
        <v>0</v>
      </c>
    </row>
    <row r="35" spans="1:10" hidden="1" x14ac:dyDescent="0.25">
      <c r="A35" s="10" t="s">
        <v>63</v>
      </c>
      <c r="B35" s="11">
        <v>39194</v>
      </c>
      <c r="C35" s="30" t="s">
        <v>57</v>
      </c>
      <c r="D35" s="13">
        <v>238000</v>
      </c>
      <c r="E35" s="14">
        <v>4</v>
      </c>
      <c r="F35" s="14">
        <v>2.5</v>
      </c>
      <c r="G35" s="15">
        <v>1590</v>
      </c>
      <c r="H35" s="14" t="s">
        <v>43</v>
      </c>
      <c r="I35" s="14" t="b">
        <v>0</v>
      </c>
      <c r="J35" s="16" t="b">
        <v>1</v>
      </c>
    </row>
    <row r="36" spans="1:10" hidden="1" x14ac:dyDescent="0.25">
      <c r="A36" s="17" t="s">
        <v>55</v>
      </c>
      <c r="B36" s="18">
        <v>39352</v>
      </c>
      <c r="C36" s="19" t="s">
        <v>57</v>
      </c>
      <c r="D36" s="20">
        <v>239900</v>
      </c>
      <c r="E36" s="21">
        <v>4</v>
      </c>
      <c r="F36" s="21">
        <v>3</v>
      </c>
      <c r="G36" s="22">
        <v>2041</v>
      </c>
      <c r="H36" s="21" t="s">
        <v>43</v>
      </c>
      <c r="I36" s="21" t="b">
        <v>0</v>
      </c>
      <c r="J36" s="23" t="b">
        <v>0</v>
      </c>
    </row>
    <row r="37" spans="1:10" hidden="1" x14ac:dyDescent="0.25">
      <c r="A37" s="17" t="s">
        <v>58</v>
      </c>
      <c r="B37" s="18">
        <v>39329</v>
      </c>
      <c r="C37" s="36" t="s">
        <v>42</v>
      </c>
      <c r="D37" s="20">
        <v>239900</v>
      </c>
      <c r="E37" s="21">
        <v>4</v>
      </c>
      <c r="F37" s="21">
        <v>3</v>
      </c>
      <c r="G37" s="22">
        <v>2278</v>
      </c>
      <c r="H37" s="21" t="s">
        <v>45</v>
      </c>
      <c r="I37" s="21" t="b">
        <v>0</v>
      </c>
      <c r="J37" s="23" t="b">
        <v>0</v>
      </c>
    </row>
    <row r="38" spans="1:10" hidden="1" x14ac:dyDescent="0.25">
      <c r="A38" s="17" t="s">
        <v>51</v>
      </c>
      <c r="B38" s="18">
        <v>39268</v>
      </c>
      <c r="C38" s="19" t="s">
        <v>49</v>
      </c>
      <c r="D38" s="20">
        <v>239900</v>
      </c>
      <c r="E38" s="21">
        <v>4</v>
      </c>
      <c r="F38" s="21">
        <v>3</v>
      </c>
      <c r="G38" s="22">
        <v>2260</v>
      </c>
      <c r="H38" s="21" t="s">
        <v>45</v>
      </c>
      <c r="I38" s="21" t="b">
        <v>0</v>
      </c>
      <c r="J38" s="23" t="b">
        <v>0</v>
      </c>
    </row>
    <row r="39" spans="1:10" hidden="1" x14ac:dyDescent="0.25">
      <c r="A39" s="10" t="s">
        <v>61</v>
      </c>
      <c r="B39" s="11">
        <v>39139</v>
      </c>
      <c r="C39" s="30" t="s">
        <v>42</v>
      </c>
      <c r="D39" s="13">
        <v>239900</v>
      </c>
      <c r="E39" s="14">
        <v>2</v>
      </c>
      <c r="F39" s="14">
        <v>2</v>
      </c>
      <c r="G39" s="15">
        <v>1248</v>
      </c>
      <c r="H39" s="14" t="s">
        <v>43</v>
      </c>
      <c r="I39" s="14" t="b">
        <v>0</v>
      </c>
      <c r="J39" s="16" t="b">
        <v>0</v>
      </c>
    </row>
    <row r="40" spans="1:10" hidden="1" x14ac:dyDescent="0.25">
      <c r="A40" s="17" t="s">
        <v>59</v>
      </c>
      <c r="B40" s="18">
        <v>39197</v>
      </c>
      <c r="C40" s="19" t="s">
        <v>49</v>
      </c>
      <c r="D40" s="20">
        <v>240000</v>
      </c>
      <c r="E40" s="21">
        <v>3</v>
      </c>
      <c r="F40" s="21">
        <v>2.5</v>
      </c>
      <c r="G40" s="22">
        <v>1595</v>
      </c>
      <c r="H40" s="21" t="s">
        <v>43</v>
      </c>
      <c r="I40" s="21" t="b">
        <v>0</v>
      </c>
      <c r="J40" s="23" t="b">
        <v>1</v>
      </c>
    </row>
    <row r="41" spans="1:10" hidden="1" x14ac:dyDescent="0.25">
      <c r="A41" s="17" t="s">
        <v>44</v>
      </c>
      <c r="B41" s="18">
        <v>39120</v>
      </c>
      <c r="C41" s="19" t="s">
        <v>42</v>
      </c>
      <c r="D41" s="20">
        <v>242500</v>
      </c>
      <c r="E41" s="21">
        <v>3</v>
      </c>
      <c r="F41" s="21">
        <v>2.5</v>
      </c>
      <c r="G41" s="22">
        <v>1902</v>
      </c>
      <c r="H41" s="21" t="s">
        <v>45</v>
      </c>
      <c r="I41" s="21" t="b">
        <v>0</v>
      </c>
      <c r="J41" s="23" t="b">
        <v>1</v>
      </c>
    </row>
    <row r="42" spans="1:10" hidden="1" x14ac:dyDescent="0.25">
      <c r="A42" s="17" t="s">
        <v>61</v>
      </c>
      <c r="B42" s="18">
        <v>39369</v>
      </c>
      <c r="C42" s="19" t="s">
        <v>42</v>
      </c>
      <c r="D42" s="20">
        <v>243000</v>
      </c>
      <c r="E42" s="21">
        <v>4</v>
      </c>
      <c r="F42" s="21">
        <v>2.5</v>
      </c>
      <c r="G42" s="22">
        <v>1914</v>
      </c>
      <c r="H42" s="21" t="s">
        <v>45</v>
      </c>
      <c r="I42" s="21" t="b">
        <v>0</v>
      </c>
      <c r="J42" s="23" t="b">
        <v>0</v>
      </c>
    </row>
    <row r="43" spans="1:10" hidden="1" x14ac:dyDescent="0.25">
      <c r="A43" s="17" t="s">
        <v>51</v>
      </c>
      <c r="B43" s="18">
        <v>39327</v>
      </c>
      <c r="C43" s="19" t="s">
        <v>49</v>
      </c>
      <c r="D43" s="20">
        <v>245000</v>
      </c>
      <c r="E43" s="21">
        <v>4</v>
      </c>
      <c r="F43" s="21">
        <v>3</v>
      </c>
      <c r="G43" s="22">
        <v>2084</v>
      </c>
      <c r="H43" s="21" t="s">
        <v>45</v>
      </c>
      <c r="I43" s="21" t="b">
        <v>0</v>
      </c>
      <c r="J43" s="23" t="b">
        <v>0</v>
      </c>
    </row>
    <row r="44" spans="1:10" hidden="1" x14ac:dyDescent="0.25">
      <c r="A44" s="17" t="s">
        <v>61</v>
      </c>
      <c r="B44" s="18">
        <v>39253</v>
      </c>
      <c r="C44" s="19" t="s">
        <v>49</v>
      </c>
      <c r="D44" s="20">
        <v>245000</v>
      </c>
      <c r="E44" s="21">
        <v>4</v>
      </c>
      <c r="F44" s="21">
        <v>3</v>
      </c>
      <c r="G44" s="22">
        <v>2047</v>
      </c>
      <c r="H44" s="21" t="s">
        <v>45</v>
      </c>
      <c r="I44" s="21" t="b">
        <v>0</v>
      </c>
      <c r="J44" s="23" t="b">
        <v>1</v>
      </c>
    </row>
    <row r="45" spans="1:10" hidden="1" x14ac:dyDescent="0.25">
      <c r="A45" s="17" t="s">
        <v>63</v>
      </c>
      <c r="B45" s="18">
        <v>39167</v>
      </c>
      <c r="C45" s="19" t="s">
        <v>49</v>
      </c>
      <c r="D45" s="20">
        <v>247500</v>
      </c>
      <c r="E45" s="21">
        <v>4</v>
      </c>
      <c r="F45" s="21">
        <v>3</v>
      </c>
      <c r="G45" s="22">
        <v>2000</v>
      </c>
      <c r="H45" s="21" t="s">
        <v>45</v>
      </c>
      <c r="I45" s="21" t="b">
        <v>0</v>
      </c>
      <c r="J45" s="23" t="b">
        <v>0</v>
      </c>
    </row>
    <row r="46" spans="1:10" hidden="1" x14ac:dyDescent="0.25">
      <c r="A46" s="17" t="s">
        <v>63</v>
      </c>
      <c r="B46" s="18">
        <v>39181</v>
      </c>
      <c r="C46" s="19" t="s">
        <v>57</v>
      </c>
      <c r="D46" s="20">
        <v>248500</v>
      </c>
      <c r="E46" s="21">
        <v>4</v>
      </c>
      <c r="F46" s="21">
        <v>2.5</v>
      </c>
      <c r="G46" s="22">
        <v>2101</v>
      </c>
      <c r="H46" s="21" t="s">
        <v>45</v>
      </c>
      <c r="I46" s="21" t="b">
        <v>1</v>
      </c>
      <c r="J46" s="23" t="b">
        <v>1</v>
      </c>
    </row>
    <row r="47" spans="1:10" hidden="1" x14ac:dyDescent="0.25">
      <c r="A47" s="17" t="s">
        <v>41</v>
      </c>
      <c r="B47" s="18">
        <v>39353</v>
      </c>
      <c r="C47" s="19" t="s">
        <v>49</v>
      </c>
      <c r="D47" s="20">
        <v>249000</v>
      </c>
      <c r="E47" s="21">
        <v>4</v>
      </c>
      <c r="F47" s="21">
        <v>2.5</v>
      </c>
      <c r="G47" s="22">
        <v>1902</v>
      </c>
      <c r="H47" s="21" t="s">
        <v>45</v>
      </c>
      <c r="I47" s="21" t="b">
        <v>0</v>
      </c>
      <c r="J47" s="23" t="b">
        <v>0</v>
      </c>
    </row>
    <row r="48" spans="1:10" hidden="1" x14ac:dyDescent="0.25">
      <c r="A48" s="10" t="s">
        <v>63</v>
      </c>
      <c r="B48" s="11">
        <v>39228</v>
      </c>
      <c r="C48" s="30" t="s">
        <v>49</v>
      </c>
      <c r="D48" s="13">
        <v>249000</v>
      </c>
      <c r="E48" s="14">
        <v>3</v>
      </c>
      <c r="F48" s="14">
        <v>2.5</v>
      </c>
      <c r="G48" s="15">
        <v>1730</v>
      </c>
      <c r="H48" s="14" t="s">
        <v>43</v>
      </c>
      <c r="I48" s="14" t="b">
        <v>0</v>
      </c>
      <c r="J48" s="16" t="b">
        <v>1</v>
      </c>
    </row>
    <row r="49" spans="1:10" hidden="1" x14ac:dyDescent="0.25">
      <c r="A49" s="10" t="s">
        <v>64</v>
      </c>
      <c r="B49" s="11">
        <v>39337</v>
      </c>
      <c r="C49" s="30" t="s">
        <v>49</v>
      </c>
      <c r="D49" s="13">
        <v>249900</v>
      </c>
      <c r="E49" s="14">
        <v>2</v>
      </c>
      <c r="F49" s="14">
        <v>1</v>
      </c>
      <c r="G49" s="15">
        <v>1101</v>
      </c>
      <c r="H49" s="14" t="s">
        <v>43</v>
      </c>
      <c r="I49" s="14" t="b">
        <v>0</v>
      </c>
      <c r="J49" s="16" t="b">
        <v>0</v>
      </c>
    </row>
    <row r="50" spans="1:10" hidden="1" x14ac:dyDescent="0.25">
      <c r="A50" s="17" t="s">
        <v>41</v>
      </c>
      <c r="B50" s="18">
        <v>39302</v>
      </c>
      <c r="C50" s="19" t="s">
        <v>49</v>
      </c>
      <c r="D50" s="20">
        <v>249900</v>
      </c>
      <c r="E50" s="21">
        <v>3</v>
      </c>
      <c r="F50" s="21">
        <v>2</v>
      </c>
      <c r="G50" s="22">
        <v>2050</v>
      </c>
      <c r="H50" s="21" t="s">
        <v>45</v>
      </c>
      <c r="I50" s="21" t="b">
        <v>0</v>
      </c>
      <c r="J50" s="23" t="b">
        <v>1</v>
      </c>
    </row>
    <row r="51" spans="1:10" hidden="1" x14ac:dyDescent="0.25">
      <c r="A51" s="10" t="s">
        <v>61</v>
      </c>
      <c r="B51" s="11">
        <v>39353</v>
      </c>
      <c r="C51" s="30" t="s">
        <v>42</v>
      </c>
      <c r="D51" s="13">
        <v>250000</v>
      </c>
      <c r="E51" s="14">
        <v>4</v>
      </c>
      <c r="F51" s="14">
        <v>3</v>
      </c>
      <c r="G51" s="15">
        <v>1943</v>
      </c>
      <c r="H51" s="14" t="s">
        <v>45</v>
      </c>
      <c r="I51" s="14" t="b">
        <v>0</v>
      </c>
      <c r="J51" s="16" t="b">
        <v>0</v>
      </c>
    </row>
    <row r="52" spans="1:10" hidden="1" x14ac:dyDescent="0.25">
      <c r="A52" s="17" t="s">
        <v>56</v>
      </c>
      <c r="B52" s="18">
        <v>39203</v>
      </c>
      <c r="C52" s="19" t="s">
        <v>42</v>
      </c>
      <c r="D52" s="20">
        <v>250000</v>
      </c>
      <c r="E52" s="21">
        <v>3</v>
      </c>
      <c r="F52" s="21">
        <v>2</v>
      </c>
      <c r="G52" s="22">
        <v>2066</v>
      </c>
      <c r="H52" s="21" t="s">
        <v>45</v>
      </c>
      <c r="I52" s="21" t="b">
        <v>0</v>
      </c>
      <c r="J52" s="23" t="b">
        <v>0</v>
      </c>
    </row>
    <row r="53" spans="1:10" hidden="1" x14ac:dyDescent="0.25">
      <c r="A53" s="17" t="s">
        <v>44</v>
      </c>
      <c r="B53" s="18">
        <v>39193</v>
      </c>
      <c r="C53" s="19" t="s">
        <v>57</v>
      </c>
      <c r="D53" s="20">
        <v>259900</v>
      </c>
      <c r="E53" s="21">
        <v>3</v>
      </c>
      <c r="F53" s="21">
        <v>2.5</v>
      </c>
      <c r="G53" s="22">
        <v>2122</v>
      </c>
      <c r="H53" s="21" t="s">
        <v>43</v>
      </c>
      <c r="I53" s="21" t="b">
        <v>0</v>
      </c>
      <c r="J53" s="23" t="b">
        <v>1</v>
      </c>
    </row>
    <row r="54" spans="1:10" hidden="1" x14ac:dyDescent="0.25">
      <c r="A54" s="10" t="s">
        <v>59</v>
      </c>
      <c r="B54" s="11">
        <v>39187</v>
      </c>
      <c r="C54" s="30" t="s">
        <v>57</v>
      </c>
      <c r="D54" s="13">
        <v>259900</v>
      </c>
      <c r="E54" s="14">
        <v>4</v>
      </c>
      <c r="F54" s="14">
        <v>3</v>
      </c>
      <c r="G54" s="15">
        <v>1734</v>
      </c>
      <c r="H54" s="14" t="s">
        <v>43</v>
      </c>
      <c r="I54" s="14" t="b">
        <v>0</v>
      </c>
      <c r="J54" s="16" t="b">
        <v>1</v>
      </c>
    </row>
    <row r="55" spans="1:10" hidden="1" x14ac:dyDescent="0.25">
      <c r="A55" s="17" t="s">
        <v>51</v>
      </c>
      <c r="B55" s="18">
        <v>39373</v>
      </c>
      <c r="C55" s="19" t="s">
        <v>49</v>
      </c>
      <c r="D55" s="20">
        <v>264900</v>
      </c>
      <c r="E55" s="21">
        <v>4</v>
      </c>
      <c r="F55" s="21">
        <v>2.5</v>
      </c>
      <c r="G55" s="22">
        <v>2488</v>
      </c>
      <c r="H55" s="21" t="s">
        <v>43</v>
      </c>
      <c r="I55" s="21" t="b">
        <v>0</v>
      </c>
      <c r="J55" s="23" t="b">
        <v>0</v>
      </c>
    </row>
    <row r="56" spans="1:10" hidden="1" x14ac:dyDescent="0.25">
      <c r="A56" s="17" t="s">
        <v>61</v>
      </c>
      <c r="B56" s="18">
        <v>39317</v>
      </c>
      <c r="C56" s="19" t="s">
        <v>57</v>
      </c>
      <c r="D56" s="20">
        <v>264900</v>
      </c>
      <c r="E56" s="21">
        <v>3</v>
      </c>
      <c r="F56" s="21">
        <v>2.5</v>
      </c>
      <c r="G56" s="22">
        <v>2062</v>
      </c>
      <c r="H56" s="21" t="s">
        <v>43</v>
      </c>
      <c r="I56" s="21" t="b">
        <v>0</v>
      </c>
      <c r="J56" s="23" t="b">
        <v>0</v>
      </c>
    </row>
    <row r="57" spans="1:10" hidden="1" x14ac:dyDescent="0.25">
      <c r="A57" s="17" t="s">
        <v>55</v>
      </c>
      <c r="B57" s="18">
        <v>39155</v>
      </c>
      <c r="C57" s="19" t="s">
        <v>57</v>
      </c>
      <c r="D57" s="20">
        <v>264900</v>
      </c>
      <c r="E57" s="21">
        <v>3</v>
      </c>
      <c r="F57" s="21">
        <v>3</v>
      </c>
      <c r="G57" s="22">
        <v>2495</v>
      </c>
      <c r="H57" s="21" t="s">
        <v>43</v>
      </c>
      <c r="I57" s="21" t="b">
        <v>0</v>
      </c>
      <c r="J57" s="23" t="b">
        <v>0</v>
      </c>
    </row>
    <row r="58" spans="1:10" x14ac:dyDescent="0.25">
      <c r="A58" s="17" t="s">
        <v>46</v>
      </c>
      <c r="B58" s="18">
        <v>39200</v>
      </c>
      <c r="C58" s="19" t="s">
        <v>42</v>
      </c>
      <c r="D58" s="20">
        <v>265000</v>
      </c>
      <c r="E58" s="21">
        <v>4</v>
      </c>
      <c r="F58" s="21">
        <v>3</v>
      </c>
      <c r="G58" s="22">
        <v>1905</v>
      </c>
      <c r="H58" s="21" t="s">
        <v>45</v>
      </c>
      <c r="I58" s="21" t="b">
        <v>0</v>
      </c>
      <c r="J58" s="23" t="b">
        <v>0</v>
      </c>
    </row>
    <row r="59" spans="1:10" x14ac:dyDescent="0.25">
      <c r="A59" s="10" t="s">
        <v>46</v>
      </c>
      <c r="B59" s="11">
        <v>39282</v>
      </c>
      <c r="C59" s="30" t="s">
        <v>42</v>
      </c>
      <c r="D59" s="13">
        <v>268500</v>
      </c>
      <c r="E59" s="14">
        <v>4</v>
      </c>
      <c r="F59" s="14">
        <v>2.5</v>
      </c>
      <c r="G59" s="15">
        <v>1911</v>
      </c>
      <c r="H59" s="14" t="s">
        <v>45</v>
      </c>
      <c r="I59" s="14" t="b">
        <v>0</v>
      </c>
      <c r="J59" s="16" t="b">
        <v>0</v>
      </c>
    </row>
    <row r="60" spans="1:10" hidden="1" x14ac:dyDescent="0.25">
      <c r="A60" s="10" t="s">
        <v>59</v>
      </c>
      <c r="B60" s="11">
        <v>39140</v>
      </c>
      <c r="C60" s="30" t="s">
        <v>49</v>
      </c>
      <c r="D60" s="13">
        <v>269900</v>
      </c>
      <c r="E60" s="14">
        <v>4</v>
      </c>
      <c r="F60" s="14">
        <v>2.5</v>
      </c>
      <c r="G60" s="15">
        <v>1911</v>
      </c>
      <c r="H60" s="14" t="s">
        <v>45</v>
      </c>
      <c r="I60" s="14" t="b">
        <v>0</v>
      </c>
      <c r="J60" s="16" t="b">
        <v>0</v>
      </c>
    </row>
    <row r="61" spans="1:10" hidden="1" x14ac:dyDescent="0.25">
      <c r="A61" s="10" t="s">
        <v>59</v>
      </c>
      <c r="B61" s="11">
        <v>39364</v>
      </c>
      <c r="C61" s="30" t="s">
        <v>42</v>
      </c>
      <c r="D61" s="13">
        <v>272500</v>
      </c>
      <c r="E61" s="14">
        <v>4</v>
      </c>
      <c r="F61" s="14">
        <v>3</v>
      </c>
      <c r="G61" s="15">
        <v>2006</v>
      </c>
      <c r="H61" s="14" t="s">
        <v>45</v>
      </c>
      <c r="I61" s="14" t="b">
        <v>0</v>
      </c>
      <c r="J61" s="16" t="b">
        <v>0</v>
      </c>
    </row>
    <row r="62" spans="1:10" hidden="1" x14ac:dyDescent="0.25">
      <c r="A62" s="10" t="s">
        <v>46</v>
      </c>
      <c r="B62" s="11">
        <v>39119</v>
      </c>
      <c r="C62" s="30" t="s">
        <v>42</v>
      </c>
      <c r="D62" s="13">
        <v>273500</v>
      </c>
      <c r="E62" s="14">
        <v>2</v>
      </c>
      <c r="F62" s="14">
        <v>2</v>
      </c>
      <c r="G62" s="15">
        <v>1552</v>
      </c>
      <c r="H62" s="14" t="s">
        <v>45</v>
      </c>
      <c r="I62" s="14" t="b">
        <v>1</v>
      </c>
      <c r="J62" s="16" t="b">
        <v>1</v>
      </c>
    </row>
    <row r="63" spans="1:10" hidden="1" x14ac:dyDescent="0.25">
      <c r="A63" s="17" t="s">
        <v>60</v>
      </c>
      <c r="B63" s="18">
        <v>39106</v>
      </c>
      <c r="C63" s="19" t="s">
        <v>42</v>
      </c>
      <c r="D63" s="20">
        <v>285000</v>
      </c>
      <c r="E63" s="21">
        <v>2</v>
      </c>
      <c r="F63" s="21">
        <v>1</v>
      </c>
      <c r="G63" s="22">
        <v>2036</v>
      </c>
      <c r="H63" s="21" t="s">
        <v>45</v>
      </c>
      <c r="I63" s="21" t="b">
        <v>0</v>
      </c>
      <c r="J63" s="23" t="b">
        <v>1</v>
      </c>
    </row>
    <row r="64" spans="1:10" hidden="1" x14ac:dyDescent="0.25">
      <c r="A64" s="17" t="s">
        <v>48</v>
      </c>
      <c r="B64" s="18">
        <v>39111</v>
      </c>
      <c r="C64" s="19" t="s">
        <v>49</v>
      </c>
      <c r="D64" s="20">
        <v>289000</v>
      </c>
      <c r="E64" s="21">
        <v>3</v>
      </c>
      <c r="F64" s="21">
        <v>2</v>
      </c>
      <c r="G64" s="22">
        <v>1627</v>
      </c>
      <c r="H64" s="21" t="s">
        <v>45</v>
      </c>
      <c r="I64" s="21" t="b">
        <v>0</v>
      </c>
      <c r="J64" s="23" t="b">
        <v>1</v>
      </c>
    </row>
    <row r="65" spans="1:10" hidden="1" x14ac:dyDescent="0.25">
      <c r="A65" s="10" t="s">
        <v>44</v>
      </c>
      <c r="B65" s="11">
        <v>39361</v>
      </c>
      <c r="C65" s="30" t="s">
        <v>42</v>
      </c>
      <c r="D65" s="13">
        <v>290000</v>
      </c>
      <c r="E65" s="14">
        <v>4</v>
      </c>
      <c r="F65" s="14">
        <v>2</v>
      </c>
      <c r="G65" s="15">
        <v>2400</v>
      </c>
      <c r="H65" s="14" t="s">
        <v>45</v>
      </c>
      <c r="I65" s="14" t="b">
        <v>0</v>
      </c>
      <c r="J65" s="16" t="b">
        <v>0</v>
      </c>
    </row>
    <row r="66" spans="1:10" hidden="1" x14ac:dyDescent="0.25">
      <c r="A66" s="17" t="s">
        <v>59</v>
      </c>
      <c r="B66" s="18">
        <v>39183</v>
      </c>
      <c r="C66" s="19" t="s">
        <v>49</v>
      </c>
      <c r="D66" s="20">
        <v>297500</v>
      </c>
      <c r="E66" s="21">
        <v>4</v>
      </c>
      <c r="F66" s="21">
        <v>3.5</v>
      </c>
      <c r="G66" s="22">
        <v>2170</v>
      </c>
      <c r="H66" s="21" t="s">
        <v>45</v>
      </c>
      <c r="I66" s="21" t="b">
        <v>0</v>
      </c>
      <c r="J66" s="23" t="b">
        <v>1</v>
      </c>
    </row>
    <row r="67" spans="1:10" hidden="1" x14ac:dyDescent="0.25">
      <c r="A67" s="10" t="s">
        <v>55</v>
      </c>
      <c r="B67" s="11">
        <v>39148</v>
      </c>
      <c r="C67" s="30" t="s">
        <v>57</v>
      </c>
      <c r="D67" s="13">
        <v>299000</v>
      </c>
      <c r="E67" s="14">
        <v>3</v>
      </c>
      <c r="F67" s="14">
        <v>2</v>
      </c>
      <c r="G67" s="15">
        <v>2050</v>
      </c>
      <c r="H67" s="14" t="s">
        <v>43</v>
      </c>
      <c r="I67" s="14" t="b">
        <v>0</v>
      </c>
      <c r="J67" s="16" t="b">
        <v>0</v>
      </c>
    </row>
    <row r="68" spans="1:10" hidden="1" x14ac:dyDescent="0.25">
      <c r="A68" s="10" t="s">
        <v>58</v>
      </c>
      <c r="B68" s="11">
        <v>39322</v>
      </c>
      <c r="C68" s="30" t="s">
        <v>49</v>
      </c>
      <c r="D68" s="13">
        <v>300000</v>
      </c>
      <c r="E68" s="14">
        <v>4</v>
      </c>
      <c r="F68" s="14">
        <v>3</v>
      </c>
      <c r="G68" s="15">
        <v>2650</v>
      </c>
      <c r="H68" s="14" t="s">
        <v>43</v>
      </c>
      <c r="I68" s="14" t="b">
        <v>0</v>
      </c>
      <c r="J68" s="16" t="b">
        <v>0</v>
      </c>
    </row>
    <row r="69" spans="1:10" hidden="1" x14ac:dyDescent="0.25">
      <c r="A69" s="10" t="s">
        <v>60</v>
      </c>
      <c r="B69" s="11">
        <v>39199</v>
      </c>
      <c r="C69" s="30" t="s">
        <v>49</v>
      </c>
      <c r="D69" s="13">
        <v>304900</v>
      </c>
      <c r="E69" s="14">
        <v>4</v>
      </c>
      <c r="F69" s="14">
        <v>3</v>
      </c>
      <c r="G69" s="15">
        <v>2350</v>
      </c>
      <c r="H69" s="14" t="s">
        <v>45</v>
      </c>
      <c r="I69" s="14" t="b">
        <v>0</v>
      </c>
      <c r="J69" s="16" t="b">
        <v>1</v>
      </c>
    </row>
    <row r="70" spans="1:10" hidden="1" x14ac:dyDescent="0.25">
      <c r="A70" s="37" t="s">
        <v>65</v>
      </c>
      <c r="B70" s="38"/>
      <c r="C70" s="38"/>
      <c r="D70" s="39">
        <f>SUBTOTAL(101,'[1]Sort n Filter'!$D$2:$D$126)</f>
        <v>300800.65657142852</v>
      </c>
      <c r="E70" s="40">
        <f>SUBTOTAL(101,'[1]Sort n Filter'!$E$2:$E$126)</f>
        <v>3.636190476190476</v>
      </c>
      <c r="F70" s="40">
        <f>SUBTOTAL(101,'[1]Sort n Filter'!$F$2:$F$126)</f>
        <v>2.6137619047619047</v>
      </c>
      <c r="G70" s="41"/>
      <c r="H70" s="40"/>
      <c r="I70" s="40"/>
      <c r="J70" s="42"/>
    </row>
    <row r="71" spans="1:10" hidden="1" x14ac:dyDescent="0.25">
      <c r="A71" s="17" t="s">
        <v>59</v>
      </c>
      <c r="B71" s="18">
        <v>39179</v>
      </c>
      <c r="C71" s="19" t="s">
        <v>57</v>
      </c>
      <c r="D71" s="20">
        <v>309900</v>
      </c>
      <c r="E71" s="21">
        <v>5</v>
      </c>
      <c r="F71" s="21">
        <v>3</v>
      </c>
      <c r="G71" s="22">
        <v>2447</v>
      </c>
      <c r="H71" s="21" t="s">
        <v>43</v>
      </c>
      <c r="I71" s="21" t="b">
        <v>1</v>
      </c>
      <c r="J71" s="23" t="b">
        <v>0</v>
      </c>
    </row>
    <row r="72" spans="1:10" x14ac:dyDescent="0.25">
      <c r="A72" s="17" t="s">
        <v>46</v>
      </c>
      <c r="B72" s="18">
        <v>39295</v>
      </c>
      <c r="C72" s="19" t="s">
        <v>42</v>
      </c>
      <c r="D72" s="20">
        <v>309950</v>
      </c>
      <c r="E72" s="21">
        <v>4</v>
      </c>
      <c r="F72" s="21">
        <v>3</v>
      </c>
      <c r="G72" s="22">
        <v>2800</v>
      </c>
      <c r="H72" s="21" t="s">
        <v>45</v>
      </c>
      <c r="I72" s="21" t="b">
        <v>1</v>
      </c>
      <c r="J72" s="23" t="b">
        <v>0</v>
      </c>
    </row>
    <row r="73" spans="1:10" hidden="1" x14ac:dyDescent="0.25">
      <c r="A73" s="17" t="s">
        <v>64</v>
      </c>
      <c r="B73" s="18">
        <v>39090</v>
      </c>
      <c r="C73" s="19" t="s">
        <v>42</v>
      </c>
      <c r="D73" s="20">
        <v>309950</v>
      </c>
      <c r="E73" s="21">
        <v>4</v>
      </c>
      <c r="F73" s="21">
        <v>3</v>
      </c>
      <c r="G73" s="22">
        <v>2800</v>
      </c>
      <c r="H73" s="21" t="s">
        <v>45</v>
      </c>
      <c r="I73" s="21" t="b">
        <v>0</v>
      </c>
      <c r="J73" s="23" t="b">
        <v>1</v>
      </c>
    </row>
    <row r="74" spans="1:10" hidden="1" x14ac:dyDescent="0.25">
      <c r="A74" s="17" t="s">
        <v>59</v>
      </c>
      <c r="B74" s="18">
        <v>39315</v>
      </c>
      <c r="C74" s="19" t="s">
        <v>49</v>
      </c>
      <c r="D74" s="20">
        <v>317500</v>
      </c>
      <c r="E74" s="21">
        <v>4</v>
      </c>
      <c r="F74" s="21">
        <v>3</v>
      </c>
      <c r="G74" s="22">
        <v>2367</v>
      </c>
      <c r="H74" s="21" t="s">
        <v>45</v>
      </c>
      <c r="I74" s="21" t="b">
        <v>0</v>
      </c>
      <c r="J74" s="23" t="b">
        <v>0</v>
      </c>
    </row>
    <row r="75" spans="1:10" hidden="1" x14ac:dyDescent="0.25">
      <c r="A75" s="10" t="s">
        <v>41</v>
      </c>
      <c r="B75" s="11">
        <v>39219</v>
      </c>
      <c r="C75" s="30" t="s">
        <v>42</v>
      </c>
      <c r="D75" s="13">
        <v>319000</v>
      </c>
      <c r="E75" s="14">
        <v>3</v>
      </c>
      <c r="F75" s="14">
        <v>2.5</v>
      </c>
      <c r="G75" s="15">
        <v>2586</v>
      </c>
      <c r="H75" s="14" t="s">
        <v>43</v>
      </c>
      <c r="I75" s="14" t="b">
        <v>0</v>
      </c>
      <c r="J75" s="16" t="b">
        <v>0</v>
      </c>
    </row>
    <row r="76" spans="1:10" hidden="1" x14ac:dyDescent="0.25">
      <c r="A76" s="17" t="s">
        <v>63</v>
      </c>
      <c r="B76" s="18">
        <v>39183</v>
      </c>
      <c r="C76" s="19" t="s">
        <v>42</v>
      </c>
      <c r="D76" s="20">
        <v>319000</v>
      </c>
      <c r="E76" s="21">
        <v>4</v>
      </c>
      <c r="F76" s="21">
        <v>2</v>
      </c>
      <c r="G76" s="22">
        <v>1690</v>
      </c>
      <c r="H76" s="21" t="s">
        <v>43</v>
      </c>
      <c r="I76" s="21" t="b">
        <v>1</v>
      </c>
      <c r="J76" s="23" t="b">
        <v>0</v>
      </c>
    </row>
    <row r="77" spans="1:10" hidden="1" x14ac:dyDescent="0.25">
      <c r="A77" s="17" t="s">
        <v>61</v>
      </c>
      <c r="B77" s="18">
        <v>39191</v>
      </c>
      <c r="C77" s="19" t="s">
        <v>49</v>
      </c>
      <c r="D77" s="20">
        <v>325000</v>
      </c>
      <c r="E77" s="21">
        <v>4</v>
      </c>
      <c r="F77" s="21">
        <v>3</v>
      </c>
      <c r="G77" s="22">
        <v>2800</v>
      </c>
      <c r="H77" s="21" t="s">
        <v>43</v>
      </c>
      <c r="I77" s="21" t="b">
        <v>1</v>
      </c>
      <c r="J77" s="23" t="b">
        <v>1</v>
      </c>
    </row>
    <row r="78" spans="1:10" hidden="1" x14ac:dyDescent="0.25">
      <c r="A78" s="10" t="s">
        <v>61</v>
      </c>
      <c r="B78" s="11">
        <v>39164</v>
      </c>
      <c r="C78" s="30" t="s">
        <v>49</v>
      </c>
      <c r="D78" s="13">
        <v>325000</v>
      </c>
      <c r="E78" s="14">
        <v>4</v>
      </c>
      <c r="F78" s="14">
        <v>3</v>
      </c>
      <c r="G78" s="15">
        <v>2770</v>
      </c>
      <c r="H78" s="14" t="s">
        <v>45</v>
      </c>
      <c r="I78" s="14" t="b">
        <v>0</v>
      </c>
      <c r="J78" s="16" t="b">
        <v>0</v>
      </c>
    </row>
    <row r="79" spans="1:10" x14ac:dyDescent="0.25">
      <c r="A79" s="17" t="s">
        <v>46</v>
      </c>
      <c r="B79" s="18">
        <v>39097</v>
      </c>
      <c r="C79" s="19" t="s">
        <v>42</v>
      </c>
      <c r="D79" s="20">
        <v>325000</v>
      </c>
      <c r="E79" s="21">
        <v>3</v>
      </c>
      <c r="F79" s="21">
        <v>2.5</v>
      </c>
      <c r="G79" s="22">
        <v>1752</v>
      </c>
      <c r="H79" s="21" t="s">
        <v>45</v>
      </c>
      <c r="I79" s="21" t="b">
        <v>0</v>
      </c>
      <c r="J79" s="23" t="b">
        <v>1</v>
      </c>
    </row>
    <row r="80" spans="1:10" hidden="1" x14ac:dyDescent="0.25">
      <c r="A80" s="17" t="s">
        <v>41</v>
      </c>
      <c r="B80" s="18">
        <v>39221</v>
      </c>
      <c r="C80" s="19" t="s">
        <v>42</v>
      </c>
      <c r="D80" s="20">
        <v>335000</v>
      </c>
      <c r="E80" s="21">
        <v>3</v>
      </c>
      <c r="F80" s="21">
        <v>2.5</v>
      </c>
      <c r="G80" s="22">
        <v>2000</v>
      </c>
      <c r="H80" s="21" t="s">
        <v>45</v>
      </c>
      <c r="I80" s="21" t="b">
        <v>1</v>
      </c>
      <c r="J80" s="23" t="b">
        <v>1</v>
      </c>
    </row>
    <row r="81" spans="1:10" hidden="1" x14ac:dyDescent="0.25">
      <c r="A81" s="10" t="s">
        <v>58</v>
      </c>
      <c r="B81" s="11">
        <v>39295</v>
      </c>
      <c r="C81" s="30" t="s">
        <v>42</v>
      </c>
      <c r="D81" s="13">
        <v>338876</v>
      </c>
      <c r="E81" s="14">
        <v>4</v>
      </c>
      <c r="F81" s="14">
        <v>3</v>
      </c>
      <c r="G81" s="15">
        <v>2483</v>
      </c>
      <c r="H81" s="14" t="s">
        <v>45</v>
      </c>
      <c r="I81" s="14" t="b">
        <v>1</v>
      </c>
      <c r="J81" s="16" t="b">
        <v>0</v>
      </c>
    </row>
    <row r="82" spans="1:10" hidden="1" x14ac:dyDescent="0.25">
      <c r="A82" s="10" t="s">
        <v>63</v>
      </c>
      <c r="B82" s="11">
        <v>39144</v>
      </c>
      <c r="C82" s="30" t="s">
        <v>49</v>
      </c>
      <c r="D82" s="13">
        <v>338876</v>
      </c>
      <c r="E82" s="14">
        <v>4</v>
      </c>
      <c r="F82" s="14">
        <v>2.5</v>
      </c>
      <c r="G82" s="15">
        <v>2612</v>
      </c>
      <c r="H82" s="14" t="s">
        <v>45</v>
      </c>
      <c r="I82" s="14" t="b">
        <v>0</v>
      </c>
      <c r="J82" s="16" t="b">
        <v>0</v>
      </c>
    </row>
    <row r="83" spans="1:10" hidden="1" x14ac:dyDescent="0.25">
      <c r="A83" s="17" t="s">
        <v>59</v>
      </c>
      <c r="B83" s="18">
        <v>39351</v>
      </c>
      <c r="C83" s="19" t="s">
        <v>49</v>
      </c>
      <c r="D83" s="20">
        <v>339900</v>
      </c>
      <c r="E83" s="21">
        <v>4</v>
      </c>
      <c r="F83" s="21">
        <v>3</v>
      </c>
      <c r="G83" s="22">
        <v>2687</v>
      </c>
      <c r="H83" s="21" t="s">
        <v>45</v>
      </c>
      <c r="I83" s="21" t="b">
        <v>0</v>
      </c>
      <c r="J83" s="23" t="b">
        <v>1</v>
      </c>
    </row>
    <row r="84" spans="1:10" hidden="1" x14ac:dyDescent="0.25">
      <c r="A84" s="17" t="s">
        <v>51</v>
      </c>
      <c r="B84" s="18">
        <v>39321</v>
      </c>
      <c r="C84" s="19" t="s">
        <v>42</v>
      </c>
      <c r="D84" s="20">
        <v>339900</v>
      </c>
      <c r="E84" s="21">
        <v>4</v>
      </c>
      <c r="F84" s="21">
        <v>2</v>
      </c>
      <c r="G84" s="22">
        <v>2238</v>
      </c>
      <c r="H84" s="21" t="s">
        <v>45</v>
      </c>
      <c r="I84" s="21" t="b">
        <v>0</v>
      </c>
      <c r="J84" s="23" t="b">
        <v>0</v>
      </c>
    </row>
    <row r="85" spans="1:10" hidden="1" x14ac:dyDescent="0.25">
      <c r="A85" s="17" t="s">
        <v>46</v>
      </c>
      <c r="B85" s="18">
        <v>39187</v>
      </c>
      <c r="C85" s="19" t="s">
        <v>57</v>
      </c>
      <c r="D85" s="20">
        <v>339900</v>
      </c>
      <c r="E85" s="21">
        <v>3</v>
      </c>
      <c r="F85" s="21">
        <v>2</v>
      </c>
      <c r="G85" s="22">
        <v>1828</v>
      </c>
      <c r="H85" s="21" t="s">
        <v>45</v>
      </c>
      <c r="I85" s="21" t="b">
        <v>1</v>
      </c>
      <c r="J85" s="23" t="b">
        <v>1</v>
      </c>
    </row>
    <row r="86" spans="1:10" hidden="1" x14ac:dyDescent="0.25">
      <c r="A86" s="10" t="s">
        <v>48</v>
      </c>
      <c r="B86" s="11">
        <v>39358</v>
      </c>
      <c r="C86" s="30" t="s">
        <v>42</v>
      </c>
      <c r="D86" s="13">
        <v>340000</v>
      </c>
      <c r="E86" s="14">
        <v>4</v>
      </c>
      <c r="F86" s="14">
        <v>2.5</v>
      </c>
      <c r="G86" s="15">
        <v>2517</v>
      </c>
      <c r="H86" s="14" t="s">
        <v>43</v>
      </c>
      <c r="I86" s="14" t="b">
        <v>0</v>
      </c>
      <c r="J86" s="16" t="b">
        <v>0</v>
      </c>
    </row>
    <row r="87" spans="1:10" hidden="1" x14ac:dyDescent="0.25">
      <c r="A87" s="10" t="s">
        <v>64</v>
      </c>
      <c r="B87" s="11">
        <v>39366</v>
      </c>
      <c r="C87" s="30" t="s">
        <v>42</v>
      </c>
      <c r="D87" s="13">
        <v>345000</v>
      </c>
      <c r="E87" s="14">
        <v>3</v>
      </c>
      <c r="F87" s="14">
        <v>2</v>
      </c>
      <c r="G87" s="15">
        <v>2694</v>
      </c>
      <c r="H87" s="14" t="s">
        <v>45</v>
      </c>
      <c r="I87" s="14" t="b">
        <v>0</v>
      </c>
      <c r="J87" s="16" t="b">
        <v>0</v>
      </c>
    </row>
    <row r="88" spans="1:10" hidden="1" x14ac:dyDescent="0.25">
      <c r="A88" s="10" t="s">
        <v>55</v>
      </c>
      <c r="B88" s="11">
        <v>39304</v>
      </c>
      <c r="C88" s="30" t="s">
        <v>57</v>
      </c>
      <c r="D88" s="13">
        <v>345000</v>
      </c>
      <c r="E88" s="14">
        <v>4</v>
      </c>
      <c r="F88" s="14">
        <v>3</v>
      </c>
      <c r="G88" s="15">
        <v>2388</v>
      </c>
      <c r="H88" s="14" t="s">
        <v>43</v>
      </c>
      <c r="I88" s="14" t="b">
        <v>1</v>
      </c>
      <c r="J88" s="16" t="b">
        <v>1</v>
      </c>
    </row>
    <row r="89" spans="1:10" hidden="1" x14ac:dyDescent="0.25">
      <c r="A89" s="17" t="s">
        <v>41</v>
      </c>
      <c r="B89" s="18">
        <v>39357</v>
      </c>
      <c r="C89" s="36" t="s">
        <v>57</v>
      </c>
      <c r="D89" s="20">
        <v>349000</v>
      </c>
      <c r="E89" s="21">
        <v>3</v>
      </c>
      <c r="F89" s="21">
        <v>2.5</v>
      </c>
      <c r="G89" s="22">
        <v>1727</v>
      </c>
      <c r="H89" s="21" t="s">
        <v>43</v>
      </c>
      <c r="I89" s="21" t="b">
        <v>1</v>
      </c>
      <c r="J89" s="23" t="b">
        <v>1</v>
      </c>
    </row>
    <row r="90" spans="1:10" hidden="1" x14ac:dyDescent="0.25">
      <c r="A90" s="10" t="s">
        <v>41</v>
      </c>
      <c r="B90" s="11">
        <v>39338</v>
      </c>
      <c r="C90" s="30" t="s">
        <v>57</v>
      </c>
      <c r="D90" s="13">
        <v>349000</v>
      </c>
      <c r="E90" s="14">
        <v>3</v>
      </c>
      <c r="F90" s="14">
        <v>2</v>
      </c>
      <c r="G90" s="15">
        <v>1810</v>
      </c>
      <c r="H90" s="14" t="s">
        <v>43</v>
      </c>
      <c r="I90" s="14" t="b">
        <v>1</v>
      </c>
      <c r="J90" s="16" t="b">
        <v>1</v>
      </c>
    </row>
    <row r="91" spans="1:10" hidden="1" x14ac:dyDescent="0.25">
      <c r="A91" s="10" t="s">
        <v>41</v>
      </c>
      <c r="B91" s="11">
        <v>39299</v>
      </c>
      <c r="C91" s="30" t="s">
        <v>57</v>
      </c>
      <c r="D91" s="13">
        <v>349000</v>
      </c>
      <c r="E91" s="14">
        <v>3</v>
      </c>
      <c r="F91" s="14">
        <v>2.5</v>
      </c>
      <c r="G91" s="15">
        <v>2000</v>
      </c>
      <c r="H91" s="14" t="s">
        <v>45</v>
      </c>
      <c r="I91" s="14" t="b">
        <v>1</v>
      </c>
      <c r="J91" s="16" t="b">
        <v>0</v>
      </c>
    </row>
    <row r="92" spans="1:10" hidden="1" x14ac:dyDescent="0.25">
      <c r="A92" s="10" t="s">
        <v>61</v>
      </c>
      <c r="B92" s="11">
        <v>39285</v>
      </c>
      <c r="C92" s="30" t="s">
        <v>57</v>
      </c>
      <c r="D92" s="13">
        <v>349000</v>
      </c>
      <c r="E92" s="14">
        <v>4</v>
      </c>
      <c r="F92" s="14">
        <v>3</v>
      </c>
      <c r="G92" s="15">
        <v>3930</v>
      </c>
      <c r="H92" s="14" t="s">
        <v>45</v>
      </c>
      <c r="I92" s="14" t="b">
        <v>1</v>
      </c>
      <c r="J92" s="16" t="b">
        <v>0</v>
      </c>
    </row>
    <row r="93" spans="1:10" hidden="1" x14ac:dyDescent="0.25">
      <c r="A93" s="17" t="s">
        <v>58</v>
      </c>
      <c r="B93" s="18">
        <v>39283</v>
      </c>
      <c r="C93" s="36" t="s">
        <v>49</v>
      </c>
      <c r="D93" s="20">
        <v>349000</v>
      </c>
      <c r="E93" s="21">
        <v>4</v>
      </c>
      <c r="F93" s="21">
        <v>3</v>
      </c>
      <c r="G93" s="22">
        <v>1838</v>
      </c>
      <c r="H93" s="21" t="s">
        <v>45</v>
      </c>
      <c r="I93" s="21" t="b">
        <v>0</v>
      </c>
      <c r="J93" s="23" t="b">
        <v>0</v>
      </c>
    </row>
    <row r="94" spans="1:10" hidden="1" x14ac:dyDescent="0.25">
      <c r="A94" s="10" t="s">
        <v>46</v>
      </c>
      <c r="B94" s="11">
        <v>39226</v>
      </c>
      <c r="C94" s="30" t="s">
        <v>57</v>
      </c>
      <c r="D94" s="13">
        <v>349000</v>
      </c>
      <c r="E94" s="14">
        <v>4</v>
      </c>
      <c r="F94" s="14">
        <v>2.5</v>
      </c>
      <c r="G94" s="15">
        <v>2730</v>
      </c>
      <c r="H94" s="14" t="s">
        <v>43</v>
      </c>
      <c r="I94" s="14" t="b">
        <v>1</v>
      </c>
      <c r="J94" s="16" t="b">
        <v>1</v>
      </c>
    </row>
    <row r="95" spans="1:10" hidden="1" x14ac:dyDescent="0.25">
      <c r="A95" s="17" t="s">
        <v>63</v>
      </c>
      <c r="B95" s="18">
        <v>39203</v>
      </c>
      <c r="C95" s="19" t="s">
        <v>57</v>
      </c>
      <c r="D95" s="20">
        <v>349900</v>
      </c>
      <c r="E95" s="21">
        <v>4</v>
      </c>
      <c r="F95" s="21">
        <v>3</v>
      </c>
      <c r="G95" s="22">
        <v>2290</v>
      </c>
      <c r="H95" s="21" t="s">
        <v>45</v>
      </c>
      <c r="I95" s="21" t="b">
        <v>1</v>
      </c>
      <c r="J95" s="23" t="b">
        <v>1</v>
      </c>
    </row>
    <row r="96" spans="1:10" hidden="1" x14ac:dyDescent="0.25">
      <c r="A96" s="10" t="s">
        <v>55</v>
      </c>
      <c r="B96" s="11">
        <v>39163</v>
      </c>
      <c r="C96" s="30" t="s">
        <v>57</v>
      </c>
      <c r="D96" s="13">
        <v>350000</v>
      </c>
      <c r="E96" s="14">
        <v>3</v>
      </c>
      <c r="F96" s="14">
        <v>2.5</v>
      </c>
      <c r="G96" s="15">
        <v>1991</v>
      </c>
      <c r="H96" s="14" t="s">
        <v>43</v>
      </c>
      <c r="I96" s="14" t="b">
        <v>0</v>
      </c>
      <c r="J96" s="16" t="b">
        <v>1</v>
      </c>
    </row>
    <row r="97" spans="1:10" hidden="1" x14ac:dyDescent="0.25">
      <c r="A97" s="10" t="s">
        <v>41</v>
      </c>
      <c r="B97" s="11">
        <v>39123</v>
      </c>
      <c r="C97" s="30" t="s">
        <v>42</v>
      </c>
      <c r="D97" s="13">
        <v>350000</v>
      </c>
      <c r="E97" s="14">
        <v>3</v>
      </c>
      <c r="F97" s="14">
        <v>2</v>
      </c>
      <c r="G97" s="15">
        <v>2275</v>
      </c>
      <c r="H97" s="14" t="s">
        <v>45</v>
      </c>
      <c r="I97" s="14" t="b">
        <v>1</v>
      </c>
      <c r="J97" s="16" t="b">
        <v>0</v>
      </c>
    </row>
    <row r="98" spans="1:10" hidden="1" x14ac:dyDescent="0.25">
      <c r="A98" s="17" t="s">
        <v>48</v>
      </c>
      <c r="B98" s="18">
        <v>39133</v>
      </c>
      <c r="C98" s="19" t="s">
        <v>42</v>
      </c>
      <c r="D98" s="20">
        <v>354000</v>
      </c>
      <c r="E98" s="21">
        <v>4</v>
      </c>
      <c r="F98" s="21">
        <v>2</v>
      </c>
      <c r="G98" s="22">
        <v>2088</v>
      </c>
      <c r="H98" s="21" t="s">
        <v>45</v>
      </c>
      <c r="I98" s="21" t="b">
        <v>0</v>
      </c>
      <c r="J98" s="23" t="b">
        <v>0</v>
      </c>
    </row>
    <row r="99" spans="1:10" hidden="1" x14ac:dyDescent="0.25">
      <c r="A99" s="17" t="s">
        <v>55</v>
      </c>
      <c r="B99" s="18">
        <v>39259</v>
      </c>
      <c r="C99" s="19" t="s">
        <v>57</v>
      </c>
      <c r="D99" s="20">
        <v>355000</v>
      </c>
      <c r="E99" s="21">
        <v>4</v>
      </c>
      <c r="F99" s="21">
        <v>2.5</v>
      </c>
      <c r="G99" s="22">
        <v>2647</v>
      </c>
      <c r="H99" s="21" t="s">
        <v>43</v>
      </c>
      <c r="I99" s="21" t="b">
        <v>1</v>
      </c>
      <c r="J99" s="23" t="b">
        <v>0</v>
      </c>
    </row>
    <row r="100" spans="1:10" hidden="1" x14ac:dyDescent="0.25">
      <c r="A100" s="17" t="s">
        <v>61</v>
      </c>
      <c r="B100" s="18">
        <v>39256</v>
      </c>
      <c r="C100" s="19" t="s">
        <v>57</v>
      </c>
      <c r="D100" s="20">
        <v>359000</v>
      </c>
      <c r="E100" s="21">
        <v>3</v>
      </c>
      <c r="F100" s="21">
        <v>2.5</v>
      </c>
      <c r="G100" s="22">
        <v>2210</v>
      </c>
      <c r="H100" s="21" t="s">
        <v>45</v>
      </c>
      <c r="I100" s="21" t="b">
        <v>0</v>
      </c>
      <c r="J100" s="23" t="b">
        <v>0</v>
      </c>
    </row>
    <row r="101" spans="1:10" hidden="1" x14ac:dyDescent="0.25">
      <c r="A101" s="17" t="s">
        <v>56</v>
      </c>
      <c r="B101" s="18">
        <v>39297</v>
      </c>
      <c r="C101" s="19" t="s">
        <v>57</v>
      </c>
      <c r="D101" s="20">
        <v>359900</v>
      </c>
      <c r="E101" s="21">
        <v>3</v>
      </c>
      <c r="F101" s="21">
        <v>2</v>
      </c>
      <c r="G101" s="22">
        <v>2198</v>
      </c>
      <c r="H101" s="21" t="s">
        <v>43</v>
      </c>
      <c r="I101" s="21" t="b">
        <v>1</v>
      </c>
      <c r="J101" s="23" t="b">
        <v>0</v>
      </c>
    </row>
    <row r="102" spans="1:10" hidden="1" x14ac:dyDescent="0.25">
      <c r="A102" s="17" t="s">
        <v>58</v>
      </c>
      <c r="B102" s="18">
        <v>39216</v>
      </c>
      <c r="C102" s="36" t="s">
        <v>57</v>
      </c>
      <c r="D102" s="20">
        <v>359900</v>
      </c>
      <c r="E102" s="21">
        <v>3</v>
      </c>
      <c r="F102" s="21">
        <v>3</v>
      </c>
      <c r="G102" s="22">
        <v>1839</v>
      </c>
      <c r="H102" s="21" t="s">
        <v>43</v>
      </c>
      <c r="I102" s="21" t="b">
        <v>0</v>
      </c>
      <c r="J102" s="23" t="b">
        <v>1</v>
      </c>
    </row>
    <row r="103" spans="1:10" hidden="1" x14ac:dyDescent="0.25">
      <c r="A103" s="10" t="s">
        <v>61</v>
      </c>
      <c r="B103" s="11">
        <v>39373</v>
      </c>
      <c r="C103" s="30" t="s">
        <v>49</v>
      </c>
      <c r="D103" s="13">
        <v>360000</v>
      </c>
      <c r="E103" s="14">
        <v>3</v>
      </c>
      <c r="F103" s="14">
        <v>2.5</v>
      </c>
      <c r="G103" s="15">
        <v>2330</v>
      </c>
      <c r="H103" s="14" t="s">
        <v>45</v>
      </c>
      <c r="I103" s="14" t="b">
        <v>0</v>
      </c>
      <c r="J103" s="16" t="b">
        <v>0</v>
      </c>
    </row>
    <row r="104" spans="1:10" hidden="1" x14ac:dyDescent="0.25">
      <c r="A104" s="17" t="s">
        <v>48</v>
      </c>
      <c r="B104" s="18">
        <v>39221</v>
      </c>
      <c r="C104" s="36" t="s">
        <v>49</v>
      </c>
      <c r="D104" s="20">
        <v>360000</v>
      </c>
      <c r="E104" s="21">
        <v>5</v>
      </c>
      <c r="F104" s="21">
        <v>3</v>
      </c>
      <c r="G104" s="22">
        <v>2112</v>
      </c>
      <c r="H104" s="21" t="s">
        <v>45</v>
      </c>
      <c r="I104" s="21" t="b">
        <v>1</v>
      </c>
      <c r="J104" s="23" t="b">
        <v>1</v>
      </c>
    </row>
    <row r="105" spans="1:10" hidden="1" x14ac:dyDescent="0.25">
      <c r="A105" s="10" t="s">
        <v>59</v>
      </c>
      <c r="B105" s="11">
        <v>39155</v>
      </c>
      <c r="C105" s="30" t="s">
        <v>42</v>
      </c>
      <c r="D105" s="13">
        <v>364900</v>
      </c>
      <c r="E105" s="14">
        <v>4</v>
      </c>
      <c r="F105" s="14">
        <v>2.5</v>
      </c>
      <c r="G105" s="15">
        <v>2507</v>
      </c>
      <c r="H105" s="14" t="s">
        <v>45</v>
      </c>
      <c r="I105" s="14" t="b">
        <v>0</v>
      </c>
      <c r="J105" s="16" t="b">
        <v>0</v>
      </c>
    </row>
    <row r="106" spans="1:10" hidden="1" x14ac:dyDescent="0.25">
      <c r="A106" s="10" t="s">
        <v>59</v>
      </c>
      <c r="B106" s="11">
        <v>39326</v>
      </c>
      <c r="C106" s="30" t="s">
        <v>49</v>
      </c>
      <c r="D106" s="13">
        <v>365000</v>
      </c>
      <c r="E106" s="14">
        <v>5</v>
      </c>
      <c r="F106" s="14">
        <v>3</v>
      </c>
      <c r="G106" s="15">
        <v>3938</v>
      </c>
      <c r="H106" s="14" t="s">
        <v>45</v>
      </c>
      <c r="I106" s="14" t="b">
        <v>0</v>
      </c>
      <c r="J106" s="16" t="b">
        <v>0</v>
      </c>
    </row>
    <row r="107" spans="1:10" hidden="1" x14ac:dyDescent="0.25">
      <c r="A107" s="10" t="s">
        <v>41</v>
      </c>
      <c r="B107" s="11">
        <v>39179</v>
      </c>
      <c r="C107" s="12" t="s">
        <v>42</v>
      </c>
      <c r="D107" s="13">
        <v>365000</v>
      </c>
      <c r="E107" s="14">
        <v>3</v>
      </c>
      <c r="F107" s="14">
        <v>2.5</v>
      </c>
      <c r="G107" s="15">
        <v>1871</v>
      </c>
      <c r="H107" s="14" t="s">
        <v>45</v>
      </c>
      <c r="I107" s="14" t="b">
        <v>0</v>
      </c>
      <c r="J107" s="16" t="b">
        <v>0</v>
      </c>
    </row>
    <row r="108" spans="1:10" hidden="1" x14ac:dyDescent="0.25">
      <c r="A108" s="17" t="s">
        <v>41</v>
      </c>
      <c r="B108" s="18">
        <v>39286</v>
      </c>
      <c r="C108" s="19" t="s">
        <v>57</v>
      </c>
      <c r="D108" s="20">
        <v>369900</v>
      </c>
      <c r="E108" s="21">
        <v>5</v>
      </c>
      <c r="F108" s="21">
        <v>3</v>
      </c>
      <c r="G108" s="22">
        <v>2477</v>
      </c>
      <c r="H108" s="21" t="s">
        <v>45</v>
      </c>
      <c r="I108" s="21" t="b">
        <v>0</v>
      </c>
      <c r="J108" s="23" t="b">
        <v>0</v>
      </c>
    </row>
    <row r="109" spans="1:10" hidden="1" x14ac:dyDescent="0.25">
      <c r="A109" s="10" t="s">
        <v>61</v>
      </c>
      <c r="B109" s="11">
        <v>39205</v>
      </c>
      <c r="C109" s="30" t="s">
        <v>57</v>
      </c>
      <c r="D109" s="13">
        <v>369900</v>
      </c>
      <c r="E109" s="14">
        <v>3</v>
      </c>
      <c r="F109" s="14">
        <v>2.5</v>
      </c>
      <c r="G109" s="15">
        <v>2030</v>
      </c>
      <c r="H109" s="14" t="s">
        <v>43</v>
      </c>
      <c r="I109" s="14" t="b">
        <v>1</v>
      </c>
      <c r="J109" s="16" t="b">
        <v>0</v>
      </c>
    </row>
    <row r="110" spans="1:10" hidden="1" x14ac:dyDescent="0.25">
      <c r="A110" s="10" t="s">
        <v>56</v>
      </c>
      <c r="B110" s="11">
        <v>39110</v>
      </c>
      <c r="C110" s="30" t="s">
        <v>57</v>
      </c>
      <c r="D110" s="13">
        <v>369900</v>
      </c>
      <c r="E110" s="14">
        <v>4</v>
      </c>
      <c r="F110" s="14">
        <v>3</v>
      </c>
      <c r="G110" s="15">
        <v>1988</v>
      </c>
      <c r="H110" s="14" t="s">
        <v>43</v>
      </c>
      <c r="I110" s="14" t="b">
        <v>0</v>
      </c>
      <c r="J110" s="16" t="b">
        <v>1</v>
      </c>
    </row>
    <row r="111" spans="1:10" hidden="1" x14ac:dyDescent="0.25">
      <c r="A111" s="10" t="s">
        <v>41</v>
      </c>
      <c r="B111" s="11">
        <v>39278</v>
      </c>
      <c r="C111" s="30" t="s">
        <v>57</v>
      </c>
      <c r="D111" s="13">
        <v>374900</v>
      </c>
      <c r="E111" s="14">
        <v>4</v>
      </c>
      <c r="F111" s="14">
        <v>3</v>
      </c>
      <c r="G111" s="15">
        <v>3927</v>
      </c>
      <c r="H111" s="14" t="s">
        <v>45</v>
      </c>
      <c r="I111" s="14" t="b">
        <v>0</v>
      </c>
      <c r="J111" s="16" t="b">
        <v>0</v>
      </c>
    </row>
    <row r="112" spans="1:10" hidden="1" x14ac:dyDescent="0.25">
      <c r="A112" s="17" t="s">
        <v>51</v>
      </c>
      <c r="B112" s="18">
        <v>39193</v>
      </c>
      <c r="C112" s="19" t="s">
        <v>42</v>
      </c>
      <c r="D112" s="20">
        <v>375000</v>
      </c>
      <c r="E112" s="21">
        <v>4</v>
      </c>
      <c r="F112" s="21">
        <v>3</v>
      </c>
      <c r="G112" s="22">
        <v>2467</v>
      </c>
      <c r="H112" s="21" t="s">
        <v>45</v>
      </c>
      <c r="I112" s="21" t="b">
        <v>1</v>
      </c>
      <c r="J112" s="23" t="b">
        <v>0</v>
      </c>
    </row>
    <row r="113" spans="1:10" hidden="1" x14ac:dyDescent="0.25">
      <c r="A113" s="17" t="s">
        <v>58</v>
      </c>
      <c r="B113" s="18">
        <v>39107</v>
      </c>
      <c r="C113" s="19" t="s">
        <v>42</v>
      </c>
      <c r="D113" s="20">
        <v>375000</v>
      </c>
      <c r="E113" s="21">
        <v>4</v>
      </c>
      <c r="F113" s="21">
        <v>3</v>
      </c>
      <c r="G113" s="22">
        <v>2368</v>
      </c>
      <c r="H113" s="21" t="s">
        <v>45</v>
      </c>
      <c r="I113" s="21" t="b">
        <v>1</v>
      </c>
      <c r="J113" s="23" t="b">
        <v>1</v>
      </c>
    </row>
    <row r="114" spans="1:10" hidden="1" x14ac:dyDescent="0.25">
      <c r="A114" s="10" t="s">
        <v>58</v>
      </c>
      <c r="B114" s="11">
        <v>39171</v>
      </c>
      <c r="C114" s="30" t="s">
        <v>57</v>
      </c>
      <c r="D114" s="13">
        <v>379000</v>
      </c>
      <c r="E114" s="14">
        <v>4</v>
      </c>
      <c r="F114" s="14">
        <v>3</v>
      </c>
      <c r="G114" s="15">
        <v>3000</v>
      </c>
      <c r="H114" s="14" t="s">
        <v>45</v>
      </c>
      <c r="I114" s="14" t="b">
        <v>0</v>
      </c>
      <c r="J114" s="16" t="b">
        <v>1</v>
      </c>
    </row>
    <row r="115" spans="1:10" hidden="1" x14ac:dyDescent="0.25">
      <c r="A115" s="10" t="s">
        <v>46</v>
      </c>
      <c r="B115" s="11">
        <v>39121</v>
      </c>
      <c r="C115" s="30" t="s">
        <v>57</v>
      </c>
      <c r="D115" s="13">
        <v>379000</v>
      </c>
      <c r="E115" s="14">
        <v>3</v>
      </c>
      <c r="F115" s="14">
        <v>3</v>
      </c>
      <c r="G115" s="15">
        <v>2354</v>
      </c>
      <c r="H115" s="14" t="s">
        <v>43</v>
      </c>
      <c r="I115" s="14" t="b">
        <v>0</v>
      </c>
      <c r="J115" s="16" t="b">
        <v>1</v>
      </c>
    </row>
    <row r="116" spans="1:10" hidden="1" x14ac:dyDescent="0.25">
      <c r="A116" s="17" t="s">
        <v>46</v>
      </c>
      <c r="B116" s="18">
        <v>39239</v>
      </c>
      <c r="C116" s="19" t="s">
        <v>57</v>
      </c>
      <c r="D116" s="20">
        <v>379900</v>
      </c>
      <c r="E116" s="21">
        <v>3</v>
      </c>
      <c r="F116" s="21">
        <v>2.5</v>
      </c>
      <c r="G116" s="22">
        <v>2468</v>
      </c>
      <c r="H116" s="21" t="s">
        <v>43</v>
      </c>
      <c r="I116" s="21" t="b">
        <v>0</v>
      </c>
      <c r="J116" s="23" t="b">
        <v>0</v>
      </c>
    </row>
    <row r="117" spans="1:10" hidden="1" x14ac:dyDescent="0.25">
      <c r="A117" s="17" t="s">
        <v>41</v>
      </c>
      <c r="B117" s="18">
        <v>39311</v>
      </c>
      <c r="C117" s="19" t="s">
        <v>57</v>
      </c>
      <c r="D117" s="20">
        <v>389000</v>
      </c>
      <c r="E117" s="21">
        <v>4</v>
      </c>
      <c r="F117" s="21">
        <v>3</v>
      </c>
      <c r="G117" s="22">
        <v>3109</v>
      </c>
      <c r="H117" s="21" t="s">
        <v>45</v>
      </c>
      <c r="I117" s="21" t="b">
        <v>0</v>
      </c>
      <c r="J117" s="23" t="b">
        <v>0</v>
      </c>
    </row>
    <row r="118" spans="1:10" hidden="1" x14ac:dyDescent="0.25">
      <c r="A118" s="17" t="s">
        <v>64</v>
      </c>
      <c r="B118" s="18">
        <v>39242</v>
      </c>
      <c r="C118" s="19" t="s">
        <v>57</v>
      </c>
      <c r="D118" s="20">
        <v>389500</v>
      </c>
      <c r="E118" s="21">
        <v>4</v>
      </c>
      <c r="F118" s="21">
        <v>2</v>
      </c>
      <c r="G118" s="22">
        <v>1971</v>
      </c>
      <c r="H118" s="21" t="s">
        <v>45</v>
      </c>
      <c r="I118" s="21" t="b">
        <v>0</v>
      </c>
      <c r="J118" s="23" t="b">
        <v>0</v>
      </c>
    </row>
    <row r="119" spans="1:10" hidden="1" x14ac:dyDescent="0.25">
      <c r="A119" s="10" t="s">
        <v>44</v>
      </c>
      <c r="B119" s="11">
        <v>39306</v>
      </c>
      <c r="C119" s="30" t="s">
        <v>42</v>
      </c>
      <c r="D119" s="13">
        <v>389900</v>
      </c>
      <c r="E119" s="14">
        <v>4</v>
      </c>
      <c r="F119" s="14">
        <v>2.5</v>
      </c>
      <c r="G119" s="15">
        <v>2284</v>
      </c>
      <c r="H119" s="14" t="s">
        <v>45</v>
      </c>
      <c r="I119" s="14" t="b">
        <v>0</v>
      </c>
      <c r="J119" s="16" t="b">
        <v>1</v>
      </c>
    </row>
    <row r="120" spans="1:10" hidden="1" x14ac:dyDescent="0.25">
      <c r="A120" s="17" t="s">
        <v>41</v>
      </c>
      <c r="B120" s="18">
        <v>39165</v>
      </c>
      <c r="C120" s="19" t="s">
        <v>57</v>
      </c>
      <c r="D120" s="20">
        <v>398000</v>
      </c>
      <c r="E120" s="21">
        <v>4</v>
      </c>
      <c r="F120" s="21">
        <v>2.5</v>
      </c>
      <c r="G120" s="22">
        <v>2620</v>
      </c>
      <c r="H120" s="21" t="s">
        <v>45</v>
      </c>
      <c r="I120" s="21" t="b">
        <v>0</v>
      </c>
      <c r="J120" s="23" t="b">
        <v>0</v>
      </c>
    </row>
    <row r="121" spans="1:10" hidden="1" x14ac:dyDescent="0.25">
      <c r="A121" s="10" t="s">
        <v>44</v>
      </c>
      <c r="B121" s="11">
        <v>39196</v>
      </c>
      <c r="C121" s="30" t="s">
        <v>57</v>
      </c>
      <c r="D121" s="13">
        <v>405000</v>
      </c>
      <c r="E121" s="14">
        <v>2</v>
      </c>
      <c r="F121" s="14">
        <v>3</v>
      </c>
      <c r="G121" s="15">
        <v>2444</v>
      </c>
      <c r="H121" s="14" t="s">
        <v>45</v>
      </c>
      <c r="I121" s="14" t="b">
        <v>1</v>
      </c>
      <c r="J121" s="16" t="b">
        <v>1</v>
      </c>
    </row>
    <row r="122" spans="1:10" hidden="1" x14ac:dyDescent="0.25">
      <c r="A122" s="17" t="s">
        <v>60</v>
      </c>
      <c r="B122" s="18">
        <v>39137</v>
      </c>
      <c r="C122" s="19" t="s">
        <v>57</v>
      </c>
      <c r="D122" s="20">
        <v>425900</v>
      </c>
      <c r="E122" s="21">
        <v>5</v>
      </c>
      <c r="F122" s="21">
        <v>3</v>
      </c>
      <c r="G122" s="22">
        <v>2414</v>
      </c>
      <c r="H122" s="21" t="s">
        <v>45</v>
      </c>
      <c r="I122" s="21" t="b">
        <v>1</v>
      </c>
      <c r="J122" s="23" t="b">
        <v>0</v>
      </c>
    </row>
    <row r="123" spans="1:10" hidden="1" x14ac:dyDescent="0.25">
      <c r="A123" s="10" t="s">
        <v>62</v>
      </c>
      <c r="B123" s="11">
        <v>39211</v>
      </c>
      <c r="C123" s="30" t="s">
        <v>42</v>
      </c>
      <c r="D123" s="13">
        <v>549000</v>
      </c>
      <c r="E123" s="14">
        <v>4</v>
      </c>
      <c r="F123" s="14">
        <v>3</v>
      </c>
      <c r="G123" s="15">
        <v>1940</v>
      </c>
      <c r="H123" s="14" t="s">
        <v>45</v>
      </c>
      <c r="I123" s="14" t="b">
        <v>1</v>
      </c>
      <c r="J123" s="16" t="b">
        <v>0</v>
      </c>
    </row>
    <row r="124" spans="1:10" hidden="1" x14ac:dyDescent="0.25">
      <c r="A124" s="17" t="s">
        <v>41</v>
      </c>
      <c r="B124" s="18">
        <v>39237</v>
      </c>
      <c r="C124" s="19" t="s">
        <v>49</v>
      </c>
      <c r="D124" s="20">
        <v>574900</v>
      </c>
      <c r="E124" s="21">
        <v>5</v>
      </c>
      <c r="F124" s="21">
        <v>4</v>
      </c>
      <c r="G124" s="22">
        <v>4700</v>
      </c>
      <c r="H124" s="21" t="s">
        <v>45</v>
      </c>
      <c r="I124" s="21" t="b">
        <v>0</v>
      </c>
      <c r="J124" s="23" t="b">
        <v>0</v>
      </c>
    </row>
    <row r="125" spans="1:10" hidden="1" x14ac:dyDescent="0.25">
      <c r="A125" s="17" t="s">
        <v>41</v>
      </c>
      <c r="B125" s="18">
        <v>39209</v>
      </c>
      <c r="C125" s="19" t="s">
        <v>42</v>
      </c>
      <c r="D125" s="20">
        <v>625000</v>
      </c>
      <c r="E125" s="21">
        <v>6</v>
      </c>
      <c r="F125" s="21">
        <v>4</v>
      </c>
      <c r="G125" s="22">
        <v>3950</v>
      </c>
      <c r="H125" s="21" t="s">
        <v>45</v>
      </c>
      <c r="I125" s="21" t="b">
        <v>1</v>
      </c>
      <c r="J125" s="23" t="b">
        <v>0</v>
      </c>
    </row>
    <row r="126" spans="1:10" hidden="1" x14ac:dyDescent="0.25">
      <c r="A126" s="17" t="s">
        <v>56</v>
      </c>
      <c r="B126" s="18">
        <v>39176</v>
      </c>
      <c r="C126" s="19" t="s">
        <v>57</v>
      </c>
      <c r="D126" s="20">
        <v>799000</v>
      </c>
      <c r="E126" s="21">
        <v>6</v>
      </c>
      <c r="F126" s="21">
        <v>5</v>
      </c>
      <c r="G126" s="22">
        <v>4800</v>
      </c>
      <c r="H126" s="21" t="s">
        <v>45</v>
      </c>
      <c r="I126" s="21" t="b">
        <v>0</v>
      </c>
      <c r="J126" s="23" t="b">
        <v>0</v>
      </c>
    </row>
    <row r="127" spans="1:10" ht="15.75" hidden="1" thickTop="1" x14ac:dyDescent="0.25">
      <c r="A127" s="43" t="s">
        <v>63</v>
      </c>
      <c r="B127" s="44">
        <v>39111</v>
      </c>
      <c r="C127" s="45" t="s">
        <v>57</v>
      </c>
      <c r="D127" s="46">
        <v>1200500</v>
      </c>
      <c r="E127" s="47">
        <v>5</v>
      </c>
      <c r="F127" s="47">
        <v>5</v>
      </c>
      <c r="G127" s="48">
        <v>4696</v>
      </c>
      <c r="H127" s="47" t="s">
        <v>45</v>
      </c>
      <c r="I127" s="47" t="b">
        <v>1</v>
      </c>
      <c r="J127" s="49" t="b">
        <v>0</v>
      </c>
    </row>
    <row r="130" spans="11:11" x14ac:dyDescent="0.25">
      <c r="K130" s="27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5" x14ac:dyDescent="0.25"/>
  <cols>
    <col min="2" max="2" width="10.85546875" bestFit="1" customWidth="1"/>
  </cols>
  <sheetData>
    <row r="1" spans="1:12" x14ac:dyDescent="0.25">
      <c r="A1" s="7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9" t="s">
        <v>40</v>
      </c>
    </row>
    <row r="2" spans="1:12" x14ac:dyDescent="0.25">
      <c r="A2" s="10" t="s">
        <v>41</v>
      </c>
      <c r="B2" s="11">
        <v>39235</v>
      </c>
      <c r="C2" s="12" t="s">
        <v>42</v>
      </c>
      <c r="D2" s="13">
        <v>119000</v>
      </c>
      <c r="E2" s="14">
        <v>1</v>
      </c>
      <c r="F2" s="14">
        <v>1</v>
      </c>
      <c r="G2" s="15">
        <v>950</v>
      </c>
      <c r="H2" s="14" t="s">
        <v>43</v>
      </c>
      <c r="I2" s="14" t="b">
        <v>0</v>
      </c>
      <c r="J2" s="16" t="b">
        <v>0</v>
      </c>
    </row>
    <row r="3" spans="1:12" x14ac:dyDescent="0.25">
      <c r="A3" s="17" t="s">
        <v>44</v>
      </c>
      <c r="B3" s="18">
        <v>39328</v>
      </c>
      <c r="C3" s="19" t="s">
        <v>42</v>
      </c>
      <c r="D3" s="20">
        <v>149900</v>
      </c>
      <c r="E3" s="21">
        <v>2</v>
      </c>
      <c r="F3" s="21">
        <v>1</v>
      </c>
      <c r="G3" s="22">
        <v>1234</v>
      </c>
      <c r="H3" s="21" t="s">
        <v>45</v>
      </c>
      <c r="I3" s="21" t="b">
        <v>0</v>
      </c>
      <c r="J3" s="23" t="b">
        <v>0</v>
      </c>
      <c r="L3" s="27" t="s">
        <v>53</v>
      </c>
    </row>
    <row r="4" spans="1:12" x14ac:dyDescent="0.25">
      <c r="A4" s="17" t="s">
        <v>46</v>
      </c>
      <c r="B4" s="18">
        <v>39364</v>
      </c>
      <c r="C4" s="19" t="s">
        <v>42</v>
      </c>
      <c r="D4" s="20">
        <v>199000</v>
      </c>
      <c r="E4" s="21">
        <v>3</v>
      </c>
      <c r="F4" s="21">
        <v>2.5</v>
      </c>
      <c r="G4" s="22">
        <v>1510</v>
      </c>
      <c r="H4" s="21" t="s">
        <v>43</v>
      </c>
      <c r="I4" s="21" t="b">
        <v>0</v>
      </c>
      <c r="J4" s="23" t="b">
        <v>0</v>
      </c>
    </row>
    <row r="5" spans="1:12" x14ac:dyDescent="0.25">
      <c r="A5" s="10" t="s">
        <v>48</v>
      </c>
      <c r="B5" s="11">
        <v>39138</v>
      </c>
      <c r="C5" s="30" t="s">
        <v>49</v>
      </c>
      <c r="D5" s="13">
        <v>204900</v>
      </c>
      <c r="E5" s="14">
        <v>3</v>
      </c>
      <c r="F5" s="14">
        <v>2.5</v>
      </c>
      <c r="G5" s="15">
        <v>1630</v>
      </c>
      <c r="H5" s="14" t="s">
        <v>45</v>
      </c>
      <c r="I5" s="14" t="b">
        <v>0</v>
      </c>
      <c r="J5" s="16" t="b">
        <v>1</v>
      </c>
    </row>
    <row r="6" spans="1:12" x14ac:dyDescent="0.25">
      <c r="A6" s="10" t="s">
        <v>51</v>
      </c>
      <c r="B6" s="11">
        <v>39163</v>
      </c>
      <c r="C6" s="30" t="s">
        <v>49</v>
      </c>
      <c r="D6" s="13">
        <v>205000</v>
      </c>
      <c r="E6" s="14">
        <v>3</v>
      </c>
      <c r="F6" s="14">
        <v>2.5</v>
      </c>
      <c r="G6" s="15">
        <v>2001</v>
      </c>
      <c r="H6" s="14" t="s">
        <v>45</v>
      </c>
      <c r="I6" s="14" t="b">
        <v>1</v>
      </c>
      <c r="J6" s="16" t="b">
        <v>0</v>
      </c>
    </row>
    <row r="7" spans="1:12" x14ac:dyDescent="0.25">
      <c r="A7" s="10" t="s">
        <v>41</v>
      </c>
      <c r="B7" s="11">
        <v>39341</v>
      </c>
      <c r="C7" s="12" t="s">
        <v>49</v>
      </c>
      <c r="D7" s="13">
        <v>205500</v>
      </c>
      <c r="E7" s="14">
        <v>4</v>
      </c>
      <c r="F7" s="14">
        <v>2.5</v>
      </c>
      <c r="G7" s="15">
        <v>2036</v>
      </c>
      <c r="H7" s="14" t="s">
        <v>43</v>
      </c>
      <c r="I7" s="14" t="b">
        <v>0</v>
      </c>
      <c r="J7" s="16" t="b">
        <v>1</v>
      </c>
    </row>
    <row r="8" spans="1:12" x14ac:dyDescent="0.25">
      <c r="A8" s="17" t="s">
        <v>44</v>
      </c>
      <c r="B8" s="18">
        <v>39275</v>
      </c>
      <c r="C8" s="19" t="s">
        <v>49</v>
      </c>
      <c r="D8" s="20">
        <v>205500</v>
      </c>
      <c r="E8" s="21">
        <v>4</v>
      </c>
      <c r="F8" s="21">
        <v>2.5</v>
      </c>
      <c r="G8" s="22">
        <v>1751</v>
      </c>
      <c r="H8" s="21" t="s">
        <v>45</v>
      </c>
      <c r="I8" s="21" t="b">
        <v>0</v>
      </c>
      <c r="J8" s="23" t="b">
        <v>0</v>
      </c>
    </row>
    <row r="9" spans="1:12" x14ac:dyDescent="0.25">
      <c r="A9" s="10" t="s">
        <v>55</v>
      </c>
      <c r="B9" s="11">
        <v>39259</v>
      </c>
      <c r="C9" s="30" t="s">
        <v>49</v>
      </c>
      <c r="D9" s="13">
        <v>208750</v>
      </c>
      <c r="E9" s="14">
        <v>4</v>
      </c>
      <c r="F9" s="14">
        <v>2</v>
      </c>
      <c r="G9" s="15">
        <v>1800</v>
      </c>
      <c r="H9" s="14" t="s">
        <v>45</v>
      </c>
      <c r="I9" s="14" t="b">
        <v>0</v>
      </c>
      <c r="J9" s="16" t="b">
        <v>0</v>
      </c>
    </row>
    <row r="10" spans="1:12" x14ac:dyDescent="0.25">
      <c r="A10" s="10" t="s">
        <v>46</v>
      </c>
      <c r="B10" s="11">
        <v>39193</v>
      </c>
      <c r="C10" s="12" t="s">
        <v>49</v>
      </c>
      <c r="D10" s="13">
        <v>208750</v>
      </c>
      <c r="E10" s="14">
        <v>4</v>
      </c>
      <c r="F10" s="14">
        <v>3</v>
      </c>
      <c r="G10" s="15">
        <v>2207</v>
      </c>
      <c r="H10" s="14" t="s">
        <v>45</v>
      </c>
      <c r="I10" s="14" t="b">
        <v>1</v>
      </c>
      <c r="J10" s="16" t="b">
        <v>1</v>
      </c>
    </row>
    <row r="11" spans="1:12" x14ac:dyDescent="0.25">
      <c r="A11" s="10" t="s">
        <v>46</v>
      </c>
      <c r="B11" s="11">
        <v>39313</v>
      </c>
      <c r="C11" s="12" t="s">
        <v>42</v>
      </c>
      <c r="D11" s="13">
        <v>214500</v>
      </c>
      <c r="E11" s="14">
        <v>4</v>
      </c>
      <c r="F11" s="14">
        <v>2.5</v>
      </c>
      <c r="G11" s="15">
        <v>1862</v>
      </c>
      <c r="H11" s="14" t="s">
        <v>45</v>
      </c>
      <c r="I11" s="14" t="b">
        <v>1</v>
      </c>
      <c r="J11" s="16" t="b">
        <v>0</v>
      </c>
    </row>
    <row r="12" spans="1:12" x14ac:dyDescent="0.25">
      <c r="A12" s="10" t="s">
        <v>56</v>
      </c>
      <c r="B12" s="11">
        <v>39292</v>
      </c>
      <c r="C12" s="30" t="s">
        <v>57</v>
      </c>
      <c r="D12" s="13">
        <v>215000</v>
      </c>
      <c r="E12" s="14">
        <v>4</v>
      </c>
      <c r="F12" s="14">
        <v>2.5</v>
      </c>
      <c r="G12" s="15">
        <v>1640</v>
      </c>
      <c r="H12" s="14" t="s">
        <v>43</v>
      </c>
      <c r="I12" s="14" t="b">
        <v>1</v>
      </c>
      <c r="J12" s="16" t="b">
        <v>0</v>
      </c>
    </row>
    <row r="13" spans="1:12" x14ac:dyDescent="0.25">
      <c r="A13" s="10" t="s">
        <v>58</v>
      </c>
      <c r="B13" s="11">
        <v>39167</v>
      </c>
      <c r="C13" s="30" t="s">
        <v>49</v>
      </c>
      <c r="D13" s="13">
        <v>215000</v>
      </c>
      <c r="E13" s="14">
        <v>1</v>
      </c>
      <c r="F13" s="14">
        <v>2</v>
      </c>
      <c r="G13" s="15">
        <v>1552</v>
      </c>
      <c r="H13" s="14" t="s">
        <v>43</v>
      </c>
      <c r="I13" s="14" t="b">
        <v>0</v>
      </c>
      <c r="J13" s="16" t="b">
        <v>1</v>
      </c>
    </row>
    <row r="14" spans="1:12" x14ac:dyDescent="0.25">
      <c r="A14" s="17" t="s">
        <v>41</v>
      </c>
      <c r="B14" s="18">
        <v>39165</v>
      </c>
      <c r="C14" s="36" t="s">
        <v>42</v>
      </c>
      <c r="D14" s="20">
        <v>215000</v>
      </c>
      <c r="E14" s="21">
        <v>3</v>
      </c>
      <c r="F14" s="21">
        <v>1.75</v>
      </c>
      <c r="G14" s="22">
        <v>2157</v>
      </c>
      <c r="H14" s="21" t="s">
        <v>45</v>
      </c>
      <c r="I14" s="21" t="b">
        <v>1</v>
      </c>
      <c r="J14" s="23" t="b">
        <v>1</v>
      </c>
    </row>
    <row r="15" spans="1:12" x14ac:dyDescent="0.25">
      <c r="A15" s="10" t="s">
        <v>59</v>
      </c>
      <c r="B15" s="11">
        <v>39259</v>
      </c>
      <c r="C15" s="30" t="s">
        <v>49</v>
      </c>
      <c r="D15" s="13">
        <v>225000</v>
      </c>
      <c r="E15" s="14">
        <v>4</v>
      </c>
      <c r="F15" s="14">
        <v>3</v>
      </c>
      <c r="G15" s="15">
        <v>2013</v>
      </c>
      <c r="H15" s="14" t="s">
        <v>45</v>
      </c>
      <c r="I15" s="14" t="b">
        <v>1</v>
      </c>
      <c r="J15" s="16" t="b">
        <v>0</v>
      </c>
    </row>
    <row r="16" spans="1:12" x14ac:dyDescent="0.25">
      <c r="A16" s="10" t="s">
        <v>60</v>
      </c>
      <c r="B16" s="11">
        <v>39323</v>
      </c>
      <c r="C16" s="12" t="s">
        <v>42</v>
      </c>
      <c r="D16" s="13">
        <v>225911</v>
      </c>
      <c r="E16" s="14">
        <v>4</v>
      </c>
      <c r="F16" s="14">
        <v>3</v>
      </c>
      <c r="G16" s="15">
        <v>2285</v>
      </c>
      <c r="H16" s="14" t="s">
        <v>45</v>
      </c>
      <c r="I16" s="14" t="b">
        <v>1</v>
      </c>
      <c r="J16" s="16" t="b">
        <v>0</v>
      </c>
    </row>
    <row r="17" spans="1:10" x14ac:dyDescent="0.25">
      <c r="A17" s="10" t="s">
        <v>48</v>
      </c>
      <c r="B17" s="11">
        <v>39306</v>
      </c>
      <c r="C17" s="30" t="s">
        <v>49</v>
      </c>
      <c r="D17" s="13">
        <v>225911</v>
      </c>
      <c r="E17" s="14">
        <v>4</v>
      </c>
      <c r="F17" s="14">
        <v>2.5</v>
      </c>
      <c r="G17" s="15">
        <v>1908</v>
      </c>
      <c r="H17" s="14" t="s">
        <v>45</v>
      </c>
      <c r="I17" s="14" t="b">
        <v>0</v>
      </c>
      <c r="J17" s="16" t="b">
        <v>1</v>
      </c>
    </row>
    <row r="18" spans="1:10" x14ac:dyDescent="0.25">
      <c r="A18" s="10" t="s">
        <v>61</v>
      </c>
      <c r="B18" s="11">
        <v>39205</v>
      </c>
      <c r="C18" s="30" t="s">
        <v>49</v>
      </c>
      <c r="D18" s="13">
        <v>225911</v>
      </c>
      <c r="E18" s="14">
        <v>4</v>
      </c>
      <c r="F18" s="14">
        <v>2.5</v>
      </c>
      <c r="G18" s="15">
        <v>1908</v>
      </c>
      <c r="H18" s="14" t="s">
        <v>45</v>
      </c>
      <c r="I18" s="14" t="b">
        <v>1</v>
      </c>
      <c r="J18" s="16" t="b">
        <v>0</v>
      </c>
    </row>
    <row r="19" spans="1:10" x14ac:dyDescent="0.25">
      <c r="A19" s="17" t="s">
        <v>59</v>
      </c>
      <c r="B19" s="18">
        <v>39364</v>
      </c>
      <c r="C19" s="19" t="s">
        <v>42</v>
      </c>
      <c r="D19" s="20">
        <v>227500</v>
      </c>
      <c r="E19" s="21">
        <v>4</v>
      </c>
      <c r="F19" s="21">
        <v>3</v>
      </c>
      <c r="G19" s="22">
        <v>1990</v>
      </c>
      <c r="H19" s="21" t="s">
        <v>45</v>
      </c>
      <c r="I19" s="21" t="b">
        <v>1</v>
      </c>
      <c r="J19" s="23" t="b">
        <v>0</v>
      </c>
    </row>
    <row r="20" spans="1:10" x14ac:dyDescent="0.25">
      <c r="A20" s="10" t="s">
        <v>59</v>
      </c>
      <c r="B20" s="11">
        <v>39193</v>
      </c>
      <c r="C20" s="12" t="s">
        <v>49</v>
      </c>
      <c r="D20" s="13">
        <v>227500</v>
      </c>
      <c r="E20" s="14">
        <v>4</v>
      </c>
      <c r="F20" s="14">
        <v>3</v>
      </c>
      <c r="G20" s="15">
        <v>1905</v>
      </c>
      <c r="H20" s="14" t="s">
        <v>43</v>
      </c>
      <c r="I20" s="14" t="b">
        <v>0</v>
      </c>
      <c r="J20" s="16" t="b">
        <v>1</v>
      </c>
    </row>
    <row r="21" spans="1:10" x14ac:dyDescent="0.25">
      <c r="A21" s="10" t="s">
        <v>56</v>
      </c>
      <c r="B21" s="11">
        <v>39320</v>
      </c>
      <c r="C21" s="30" t="s">
        <v>49</v>
      </c>
      <c r="D21" s="13">
        <v>229500</v>
      </c>
      <c r="E21" s="14">
        <v>3</v>
      </c>
      <c r="F21" s="14">
        <v>2</v>
      </c>
      <c r="G21" s="15">
        <v>1694</v>
      </c>
      <c r="H21" s="14" t="s">
        <v>45</v>
      </c>
      <c r="I21" s="14" t="b">
        <v>0</v>
      </c>
      <c r="J21" s="16" t="b">
        <v>0</v>
      </c>
    </row>
    <row r="22" spans="1:10" x14ac:dyDescent="0.25">
      <c r="A22" s="10" t="s">
        <v>51</v>
      </c>
      <c r="B22" s="11">
        <v>39297</v>
      </c>
      <c r="C22" s="30" t="s">
        <v>49</v>
      </c>
      <c r="D22" s="13">
        <v>229500</v>
      </c>
      <c r="E22" s="14">
        <v>4</v>
      </c>
      <c r="F22" s="14">
        <v>2.5</v>
      </c>
      <c r="G22" s="15">
        <v>2284</v>
      </c>
      <c r="H22" s="14" t="s">
        <v>43</v>
      </c>
      <c r="I22" s="14" t="b">
        <v>0</v>
      </c>
      <c r="J22" s="16" t="b">
        <v>0</v>
      </c>
    </row>
    <row r="23" spans="1:10" x14ac:dyDescent="0.25">
      <c r="A23" s="10" t="s">
        <v>62</v>
      </c>
      <c r="B23" s="11">
        <v>39264</v>
      </c>
      <c r="C23" s="12" t="s">
        <v>57</v>
      </c>
      <c r="D23" s="13">
        <v>229500</v>
      </c>
      <c r="E23" s="14">
        <v>6</v>
      </c>
      <c r="F23" s="14">
        <v>3</v>
      </c>
      <c r="G23" s="15">
        <v>2700</v>
      </c>
      <c r="H23" s="14" t="s">
        <v>45</v>
      </c>
      <c r="I23" s="14" t="b">
        <v>1</v>
      </c>
      <c r="J23" s="16" t="b">
        <v>0</v>
      </c>
    </row>
    <row r="24" spans="1:10" x14ac:dyDescent="0.25">
      <c r="A24" s="17" t="s">
        <v>62</v>
      </c>
      <c r="B24" s="18">
        <v>39214</v>
      </c>
      <c r="C24" s="19" t="s">
        <v>42</v>
      </c>
      <c r="D24" s="20">
        <v>229500</v>
      </c>
      <c r="E24" s="21">
        <v>4</v>
      </c>
      <c r="F24" s="21">
        <v>3</v>
      </c>
      <c r="G24" s="22">
        <v>2041</v>
      </c>
      <c r="H24" s="21" t="s">
        <v>45</v>
      </c>
      <c r="I24" s="21" t="b">
        <v>0</v>
      </c>
      <c r="J24" s="23" t="b">
        <v>1</v>
      </c>
    </row>
    <row r="25" spans="1:10" x14ac:dyDescent="0.25">
      <c r="A25" s="17" t="s">
        <v>62</v>
      </c>
      <c r="B25" s="18">
        <v>39259</v>
      </c>
      <c r="C25" s="19" t="s">
        <v>49</v>
      </c>
      <c r="D25" s="20">
        <v>229900</v>
      </c>
      <c r="E25" s="21">
        <v>3</v>
      </c>
      <c r="F25" s="21">
        <v>2.5</v>
      </c>
      <c r="G25" s="22">
        <v>1580</v>
      </c>
      <c r="H25" s="21" t="s">
        <v>45</v>
      </c>
      <c r="I25" s="21" t="b">
        <v>1</v>
      </c>
      <c r="J25" s="23" t="b">
        <v>0</v>
      </c>
    </row>
    <row r="26" spans="1:10" x14ac:dyDescent="0.25">
      <c r="A26" s="17" t="s">
        <v>62</v>
      </c>
      <c r="B26" s="18">
        <v>39229</v>
      </c>
      <c r="C26" s="19" t="s">
        <v>57</v>
      </c>
      <c r="D26" s="20">
        <v>229900</v>
      </c>
      <c r="E26" s="21">
        <v>4</v>
      </c>
      <c r="F26" s="21">
        <v>3</v>
      </c>
      <c r="G26" s="22">
        <v>2041</v>
      </c>
      <c r="H26" s="21" t="s">
        <v>43</v>
      </c>
      <c r="I26" s="21" t="b">
        <v>0</v>
      </c>
      <c r="J26" s="23" t="b">
        <v>0</v>
      </c>
    </row>
    <row r="27" spans="1:10" x14ac:dyDescent="0.25">
      <c r="A27" s="10" t="s">
        <v>62</v>
      </c>
      <c r="B27" s="11">
        <v>39193</v>
      </c>
      <c r="C27" s="12" t="s">
        <v>57</v>
      </c>
      <c r="D27" s="13">
        <v>229900</v>
      </c>
      <c r="E27" s="14">
        <v>3</v>
      </c>
      <c r="F27" s="14">
        <v>3</v>
      </c>
      <c r="G27" s="15">
        <v>2266</v>
      </c>
      <c r="H27" s="14" t="s">
        <v>43</v>
      </c>
      <c r="I27" s="14" t="b">
        <v>0</v>
      </c>
      <c r="J27" s="16" t="b">
        <v>0</v>
      </c>
    </row>
    <row r="28" spans="1:10" x14ac:dyDescent="0.25">
      <c r="A28" s="17" t="s">
        <v>61</v>
      </c>
      <c r="B28" s="18">
        <v>39149</v>
      </c>
      <c r="C28" s="36" t="s">
        <v>42</v>
      </c>
      <c r="D28" s="20">
        <v>229900</v>
      </c>
      <c r="E28" s="21">
        <v>4</v>
      </c>
      <c r="F28" s="21">
        <v>3</v>
      </c>
      <c r="G28" s="22">
        <v>2006</v>
      </c>
      <c r="H28" s="21" t="s">
        <v>45</v>
      </c>
      <c r="I28" s="21" t="b">
        <v>0</v>
      </c>
      <c r="J28" s="23" t="b">
        <v>0</v>
      </c>
    </row>
    <row r="29" spans="1:10" x14ac:dyDescent="0.25">
      <c r="A29" s="10" t="s">
        <v>56</v>
      </c>
      <c r="B29" s="11">
        <v>39157</v>
      </c>
      <c r="C29" s="12" t="s">
        <v>42</v>
      </c>
      <c r="D29" s="13">
        <v>235910</v>
      </c>
      <c r="E29" s="14">
        <v>4</v>
      </c>
      <c r="F29" s="14">
        <v>3</v>
      </c>
      <c r="G29" s="15">
        <v>2285</v>
      </c>
      <c r="H29" s="14" t="s">
        <v>45</v>
      </c>
      <c r="I29" s="14" t="b">
        <v>1</v>
      </c>
      <c r="J29" s="16" t="b">
        <v>1</v>
      </c>
    </row>
    <row r="30" spans="1:10" x14ac:dyDescent="0.25">
      <c r="A30" s="10" t="s">
        <v>51</v>
      </c>
      <c r="B30" s="11">
        <v>39355</v>
      </c>
      <c r="C30" s="12" t="s">
        <v>49</v>
      </c>
      <c r="D30" s="13">
        <v>235990</v>
      </c>
      <c r="E30" s="14">
        <v>5</v>
      </c>
      <c r="F30" s="14">
        <v>3</v>
      </c>
      <c r="G30" s="15">
        <v>2723</v>
      </c>
      <c r="H30" s="14" t="s">
        <v>43</v>
      </c>
      <c r="I30" s="14" t="b">
        <v>0</v>
      </c>
      <c r="J30" s="16" t="b">
        <v>0</v>
      </c>
    </row>
    <row r="31" spans="1:10" x14ac:dyDescent="0.25">
      <c r="A31" s="17" t="s">
        <v>59</v>
      </c>
      <c r="B31" s="18">
        <v>39251</v>
      </c>
      <c r="C31" s="19" t="s">
        <v>57</v>
      </c>
      <c r="D31" s="20">
        <v>235990</v>
      </c>
      <c r="E31" s="21">
        <v>4</v>
      </c>
      <c r="F31" s="21">
        <v>2</v>
      </c>
      <c r="G31" s="22">
        <v>1656</v>
      </c>
      <c r="H31" s="21" t="s">
        <v>43</v>
      </c>
      <c r="I31" s="21" t="b">
        <v>1</v>
      </c>
      <c r="J31" s="23" t="b">
        <v>0</v>
      </c>
    </row>
    <row r="32" spans="1:10" x14ac:dyDescent="0.25">
      <c r="A32" s="10" t="s">
        <v>51</v>
      </c>
      <c r="B32" s="11">
        <v>39271</v>
      </c>
      <c r="C32" s="12" t="s">
        <v>42</v>
      </c>
      <c r="D32" s="13">
        <v>236900</v>
      </c>
      <c r="E32" s="14">
        <v>3</v>
      </c>
      <c r="F32" s="14">
        <v>2</v>
      </c>
      <c r="G32" s="15">
        <v>1700</v>
      </c>
      <c r="H32" s="14" t="s">
        <v>45</v>
      </c>
      <c r="I32" s="14" t="b">
        <v>0</v>
      </c>
      <c r="J32" s="16" t="b">
        <v>0</v>
      </c>
    </row>
    <row r="33" spans="1:10" x14ac:dyDescent="0.25">
      <c r="A33" s="10" t="s">
        <v>41</v>
      </c>
      <c r="B33" s="11">
        <v>39197</v>
      </c>
      <c r="C33" s="30" t="s">
        <v>49</v>
      </c>
      <c r="D33" s="13">
        <v>236900</v>
      </c>
      <c r="E33" s="14">
        <v>1</v>
      </c>
      <c r="F33" s="14">
        <v>2</v>
      </c>
      <c r="G33" s="15">
        <v>1483</v>
      </c>
      <c r="H33" s="14" t="s">
        <v>43</v>
      </c>
      <c r="I33" s="14" t="b">
        <v>0</v>
      </c>
      <c r="J33" s="16" t="b">
        <v>0</v>
      </c>
    </row>
    <row r="34" spans="1:10" x14ac:dyDescent="0.25">
      <c r="A34" s="10" t="s">
        <v>41</v>
      </c>
      <c r="B34" s="11">
        <v>39285</v>
      </c>
      <c r="C34" s="12" t="s">
        <v>49</v>
      </c>
      <c r="D34" s="13">
        <v>238000</v>
      </c>
      <c r="E34" s="14">
        <v>3</v>
      </c>
      <c r="F34" s="14">
        <v>2.5</v>
      </c>
      <c r="G34" s="15">
        <v>2300</v>
      </c>
      <c r="H34" s="14" t="s">
        <v>45</v>
      </c>
      <c r="I34" s="14" t="b">
        <v>1</v>
      </c>
      <c r="J34" s="16" t="b">
        <v>0</v>
      </c>
    </row>
    <row r="35" spans="1:10" x14ac:dyDescent="0.25">
      <c r="A35" s="10" t="s">
        <v>63</v>
      </c>
      <c r="B35" s="11">
        <v>39194</v>
      </c>
      <c r="C35" s="30" t="s">
        <v>57</v>
      </c>
      <c r="D35" s="13">
        <v>238000</v>
      </c>
      <c r="E35" s="14">
        <v>4</v>
      </c>
      <c r="F35" s="14">
        <v>2.5</v>
      </c>
      <c r="G35" s="15">
        <v>1590</v>
      </c>
      <c r="H35" s="14" t="s">
        <v>43</v>
      </c>
      <c r="I35" s="14" t="b">
        <v>0</v>
      </c>
      <c r="J35" s="16" t="b">
        <v>1</v>
      </c>
    </row>
    <row r="36" spans="1:10" x14ac:dyDescent="0.25">
      <c r="A36" s="17" t="s">
        <v>55</v>
      </c>
      <c r="B36" s="18">
        <v>39352</v>
      </c>
      <c r="C36" s="19" t="s">
        <v>57</v>
      </c>
      <c r="D36" s="20">
        <v>239900</v>
      </c>
      <c r="E36" s="21">
        <v>4</v>
      </c>
      <c r="F36" s="21">
        <v>3</v>
      </c>
      <c r="G36" s="22">
        <v>2041</v>
      </c>
      <c r="H36" s="21" t="s">
        <v>43</v>
      </c>
      <c r="I36" s="21" t="b">
        <v>0</v>
      </c>
      <c r="J36" s="23" t="b">
        <v>0</v>
      </c>
    </row>
    <row r="37" spans="1:10" x14ac:dyDescent="0.25">
      <c r="A37" s="17" t="s">
        <v>58</v>
      </c>
      <c r="B37" s="18">
        <v>39329</v>
      </c>
      <c r="C37" s="36" t="s">
        <v>42</v>
      </c>
      <c r="D37" s="20">
        <v>239900</v>
      </c>
      <c r="E37" s="21">
        <v>4</v>
      </c>
      <c r="F37" s="21">
        <v>3</v>
      </c>
      <c r="G37" s="22">
        <v>2278</v>
      </c>
      <c r="H37" s="21" t="s">
        <v>45</v>
      </c>
      <c r="I37" s="21" t="b">
        <v>0</v>
      </c>
      <c r="J37" s="23" t="b">
        <v>0</v>
      </c>
    </row>
    <row r="38" spans="1:10" x14ac:dyDescent="0.25">
      <c r="A38" s="17" t="s">
        <v>51</v>
      </c>
      <c r="B38" s="18">
        <v>39268</v>
      </c>
      <c r="C38" s="19" t="s">
        <v>49</v>
      </c>
      <c r="D38" s="20">
        <v>239900</v>
      </c>
      <c r="E38" s="21">
        <v>4</v>
      </c>
      <c r="F38" s="21">
        <v>3</v>
      </c>
      <c r="G38" s="22">
        <v>2260</v>
      </c>
      <c r="H38" s="21" t="s">
        <v>45</v>
      </c>
      <c r="I38" s="21" t="b">
        <v>0</v>
      </c>
      <c r="J38" s="23" t="b">
        <v>0</v>
      </c>
    </row>
    <row r="39" spans="1:10" x14ac:dyDescent="0.25">
      <c r="A39" s="10" t="s">
        <v>61</v>
      </c>
      <c r="B39" s="11">
        <v>39139</v>
      </c>
      <c r="C39" s="30" t="s">
        <v>42</v>
      </c>
      <c r="D39" s="13">
        <v>239900</v>
      </c>
      <c r="E39" s="14">
        <v>2</v>
      </c>
      <c r="F39" s="14">
        <v>2</v>
      </c>
      <c r="G39" s="15">
        <v>1248</v>
      </c>
      <c r="H39" s="14" t="s">
        <v>43</v>
      </c>
      <c r="I39" s="14" t="b">
        <v>0</v>
      </c>
      <c r="J39" s="16" t="b">
        <v>0</v>
      </c>
    </row>
    <row r="40" spans="1:10" x14ac:dyDescent="0.25">
      <c r="A40" s="17" t="s">
        <v>59</v>
      </c>
      <c r="B40" s="18">
        <v>39197</v>
      </c>
      <c r="C40" s="19" t="s">
        <v>49</v>
      </c>
      <c r="D40" s="20">
        <v>240000</v>
      </c>
      <c r="E40" s="21">
        <v>3</v>
      </c>
      <c r="F40" s="21">
        <v>2.5</v>
      </c>
      <c r="G40" s="22">
        <v>1595</v>
      </c>
      <c r="H40" s="21" t="s">
        <v>43</v>
      </c>
      <c r="I40" s="21" t="b">
        <v>0</v>
      </c>
      <c r="J40" s="23" t="b">
        <v>1</v>
      </c>
    </row>
    <row r="41" spans="1:10" x14ac:dyDescent="0.25">
      <c r="A41" s="17" t="s">
        <v>44</v>
      </c>
      <c r="B41" s="18">
        <v>39120</v>
      </c>
      <c r="C41" s="19" t="s">
        <v>42</v>
      </c>
      <c r="D41" s="20">
        <v>242500</v>
      </c>
      <c r="E41" s="21">
        <v>3</v>
      </c>
      <c r="F41" s="21">
        <v>2.5</v>
      </c>
      <c r="G41" s="22">
        <v>1902</v>
      </c>
      <c r="H41" s="21" t="s">
        <v>45</v>
      </c>
      <c r="I41" s="21" t="b">
        <v>0</v>
      </c>
      <c r="J41" s="23" t="b">
        <v>1</v>
      </c>
    </row>
    <row r="42" spans="1:10" x14ac:dyDescent="0.25">
      <c r="A42" s="17" t="s">
        <v>61</v>
      </c>
      <c r="B42" s="18">
        <v>39369</v>
      </c>
      <c r="C42" s="19" t="s">
        <v>42</v>
      </c>
      <c r="D42" s="20">
        <v>243000</v>
      </c>
      <c r="E42" s="21">
        <v>4</v>
      </c>
      <c r="F42" s="21">
        <v>2.5</v>
      </c>
      <c r="G42" s="22">
        <v>1914</v>
      </c>
      <c r="H42" s="21" t="s">
        <v>45</v>
      </c>
      <c r="I42" s="21" t="b">
        <v>0</v>
      </c>
      <c r="J42" s="23" t="b">
        <v>0</v>
      </c>
    </row>
    <row r="43" spans="1:10" x14ac:dyDescent="0.25">
      <c r="A43" s="17" t="s">
        <v>51</v>
      </c>
      <c r="B43" s="18">
        <v>39327</v>
      </c>
      <c r="C43" s="19" t="s">
        <v>49</v>
      </c>
      <c r="D43" s="20">
        <v>245000</v>
      </c>
      <c r="E43" s="21">
        <v>4</v>
      </c>
      <c r="F43" s="21">
        <v>3</v>
      </c>
      <c r="G43" s="22">
        <v>2084</v>
      </c>
      <c r="H43" s="21" t="s">
        <v>45</v>
      </c>
      <c r="I43" s="21" t="b">
        <v>0</v>
      </c>
      <c r="J43" s="23" t="b">
        <v>0</v>
      </c>
    </row>
    <row r="44" spans="1:10" x14ac:dyDescent="0.25">
      <c r="A44" s="17" t="s">
        <v>61</v>
      </c>
      <c r="B44" s="18">
        <v>39253</v>
      </c>
      <c r="C44" s="19" t="s">
        <v>49</v>
      </c>
      <c r="D44" s="20">
        <v>245000</v>
      </c>
      <c r="E44" s="21">
        <v>4</v>
      </c>
      <c r="F44" s="21">
        <v>3</v>
      </c>
      <c r="G44" s="22">
        <v>2047</v>
      </c>
      <c r="H44" s="21" t="s">
        <v>45</v>
      </c>
      <c r="I44" s="21" t="b">
        <v>0</v>
      </c>
      <c r="J44" s="23" t="b">
        <v>1</v>
      </c>
    </row>
    <row r="45" spans="1:10" x14ac:dyDescent="0.25">
      <c r="A45" s="17" t="s">
        <v>63</v>
      </c>
      <c r="B45" s="18">
        <v>39167</v>
      </c>
      <c r="C45" s="19" t="s">
        <v>49</v>
      </c>
      <c r="D45" s="20">
        <v>247500</v>
      </c>
      <c r="E45" s="21">
        <v>4</v>
      </c>
      <c r="F45" s="21">
        <v>3</v>
      </c>
      <c r="G45" s="22">
        <v>2000</v>
      </c>
      <c r="H45" s="21" t="s">
        <v>45</v>
      </c>
      <c r="I45" s="21" t="b">
        <v>0</v>
      </c>
      <c r="J45" s="23" t="b">
        <v>0</v>
      </c>
    </row>
    <row r="46" spans="1:10" x14ac:dyDescent="0.25">
      <c r="A46" s="17" t="s">
        <v>63</v>
      </c>
      <c r="B46" s="18">
        <v>39181</v>
      </c>
      <c r="C46" s="19" t="s">
        <v>57</v>
      </c>
      <c r="D46" s="20">
        <v>248500</v>
      </c>
      <c r="E46" s="21">
        <v>4</v>
      </c>
      <c r="F46" s="21">
        <v>2.5</v>
      </c>
      <c r="G46" s="22">
        <v>2101</v>
      </c>
      <c r="H46" s="21" t="s">
        <v>45</v>
      </c>
      <c r="I46" s="21" t="b">
        <v>1</v>
      </c>
      <c r="J46" s="23" t="b">
        <v>1</v>
      </c>
    </row>
    <row r="47" spans="1:10" x14ac:dyDescent="0.25">
      <c r="A47" s="17" t="s">
        <v>41</v>
      </c>
      <c r="B47" s="18">
        <v>39353</v>
      </c>
      <c r="C47" s="19" t="s">
        <v>49</v>
      </c>
      <c r="D47" s="20">
        <v>249000</v>
      </c>
      <c r="E47" s="21">
        <v>4</v>
      </c>
      <c r="F47" s="21">
        <v>2.5</v>
      </c>
      <c r="G47" s="22">
        <v>1902</v>
      </c>
      <c r="H47" s="21" t="s">
        <v>45</v>
      </c>
      <c r="I47" s="21" t="b">
        <v>0</v>
      </c>
      <c r="J47" s="23" t="b">
        <v>0</v>
      </c>
    </row>
    <row r="48" spans="1:10" x14ac:dyDescent="0.25">
      <c r="A48" s="10" t="s">
        <v>63</v>
      </c>
      <c r="B48" s="11">
        <v>39228</v>
      </c>
      <c r="C48" s="30" t="s">
        <v>49</v>
      </c>
      <c r="D48" s="13">
        <v>249000</v>
      </c>
      <c r="E48" s="14">
        <v>3</v>
      </c>
      <c r="F48" s="14">
        <v>2.5</v>
      </c>
      <c r="G48" s="15">
        <v>1730</v>
      </c>
      <c r="H48" s="14" t="s">
        <v>43</v>
      </c>
      <c r="I48" s="14" t="b">
        <v>0</v>
      </c>
      <c r="J48" s="16" t="b">
        <v>1</v>
      </c>
    </row>
    <row r="49" spans="1:10" x14ac:dyDescent="0.25">
      <c r="A49" s="10" t="s">
        <v>64</v>
      </c>
      <c r="B49" s="11">
        <v>39337</v>
      </c>
      <c r="C49" s="30" t="s">
        <v>49</v>
      </c>
      <c r="D49" s="13">
        <v>249900</v>
      </c>
      <c r="E49" s="14">
        <v>2</v>
      </c>
      <c r="F49" s="14">
        <v>1</v>
      </c>
      <c r="G49" s="15">
        <v>1101</v>
      </c>
      <c r="H49" s="14" t="s">
        <v>43</v>
      </c>
      <c r="I49" s="14" t="b">
        <v>0</v>
      </c>
      <c r="J49" s="16" t="b">
        <v>0</v>
      </c>
    </row>
    <row r="50" spans="1:10" x14ac:dyDescent="0.25">
      <c r="A50" s="17" t="s">
        <v>41</v>
      </c>
      <c r="B50" s="18">
        <v>39302</v>
      </c>
      <c r="C50" s="19" t="s">
        <v>49</v>
      </c>
      <c r="D50" s="20">
        <v>249900</v>
      </c>
      <c r="E50" s="21">
        <v>3</v>
      </c>
      <c r="F50" s="21">
        <v>2</v>
      </c>
      <c r="G50" s="22">
        <v>2050</v>
      </c>
      <c r="H50" s="21" t="s">
        <v>45</v>
      </c>
      <c r="I50" s="21" t="b">
        <v>0</v>
      </c>
      <c r="J50" s="23" t="b">
        <v>1</v>
      </c>
    </row>
    <row r="51" spans="1:10" x14ac:dyDescent="0.25">
      <c r="A51" s="10" t="s">
        <v>61</v>
      </c>
      <c r="B51" s="11">
        <v>39353</v>
      </c>
      <c r="C51" s="30" t="s">
        <v>42</v>
      </c>
      <c r="D51" s="13">
        <v>250000</v>
      </c>
      <c r="E51" s="14">
        <v>4</v>
      </c>
      <c r="F51" s="14">
        <v>3</v>
      </c>
      <c r="G51" s="15">
        <v>1943</v>
      </c>
      <c r="H51" s="14" t="s">
        <v>45</v>
      </c>
      <c r="I51" s="14" t="b">
        <v>0</v>
      </c>
      <c r="J51" s="16" t="b">
        <v>0</v>
      </c>
    </row>
    <row r="52" spans="1:10" x14ac:dyDescent="0.25">
      <c r="A52" s="17" t="s">
        <v>56</v>
      </c>
      <c r="B52" s="18">
        <v>39203</v>
      </c>
      <c r="C52" s="19" t="s">
        <v>42</v>
      </c>
      <c r="D52" s="20">
        <v>250000</v>
      </c>
      <c r="E52" s="21">
        <v>3</v>
      </c>
      <c r="F52" s="21">
        <v>2</v>
      </c>
      <c r="G52" s="22">
        <v>2066</v>
      </c>
      <c r="H52" s="21" t="s">
        <v>45</v>
      </c>
      <c r="I52" s="21" t="b">
        <v>0</v>
      </c>
      <c r="J52" s="23" t="b">
        <v>0</v>
      </c>
    </row>
    <row r="53" spans="1:10" x14ac:dyDescent="0.25">
      <c r="A53" s="17" t="s">
        <v>44</v>
      </c>
      <c r="B53" s="18">
        <v>39193</v>
      </c>
      <c r="C53" s="19" t="s">
        <v>57</v>
      </c>
      <c r="D53" s="20">
        <v>259900</v>
      </c>
      <c r="E53" s="21">
        <v>3</v>
      </c>
      <c r="F53" s="21">
        <v>2.5</v>
      </c>
      <c r="G53" s="22">
        <v>2122</v>
      </c>
      <c r="H53" s="21" t="s">
        <v>43</v>
      </c>
      <c r="I53" s="21" t="b">
        <v>0</v>
      </c>
      <c r="J53" s="23" t="b">
        <v>1</v>
      </c>
    </row>
    <row r="54" spans="1:10" x14ac:dyDescent="0.25">
      <c r="A54" s="10" t="s">
        <v>59</v>
      </c>
      <c r="B54" s="11">
        <v>39187</v>
      </c>
      <c r="C54" s="30" t="s">
        <v>57</v>
      </c>
      <c r="D54" s="13">
        <v>259900</v>
      </c>
      <c r="E54" s="14">
        <v>4</v>
      </c>
      <c r="F54" s="14">
        <v>3</v>
      </c>
      <c r="G54" s="15">
        <v>1734</v>
      </c>
      <c r="H54" s="14" t="s">
        <v>43</v>
      </c>
      <c r="I54" s="14" t="b">
        <v>0</v>
      </c>
      <c r="J54" s="16" t="b">
        <v>1</v>
      </c>
    </row>
    <row r="55" spans="1:10" x14ac:dyDescent="0.25">
      <c r="A55" s="17" t="s">
        <v>51</v>
      </c>
      <c r="B55" s="18">
        <v>39373</v>
      </c>
      <c r="C55" s="19" t="s">
        <v>49</v>
      </c>
      <c r="D55" s="20">
        <v>264900</v>
      </c>
      <c r="E55" s="21">
        <v>4</v>
      </c>
      <c r="F55" s="21">
        <v>2.5</v>
      </c>
      <c r="G55" s="22">
        <v>2488</v>
      </c>
      <c r="H55" s="21" t="s">
        <v>43</v>
      </c>
      <c r="I55" s="21" t="b">
        <v>0</v>
      </c>
      <c r="J55" s="23" t="b">
        <v>0</v>
      </c>
    </row>
    <row r="56" spans="1:10" x14ac:dyDescent="0.25">
      <c r="A56" s="17" t="s">
        <v>61</v>
      </c>
      <c r="B56" s="18">
        <v>39317</v>
      </c>
      <c r="C56" s="19" t="s">
        <v>57</v>
      </c>
      <c r="D56" s="20">
        <v>264900</v>
      </c>
      <c r="E56" s="21">
        <v>3</v>
      </c>
      <c r="F56" s="21">
        <v>2.5</v>
      </c>
      <c r="G56" s="22">
        <v>2062</v>
      </c>
      <c r="H56" s="21" t="s">
        <v>43</v>
      </c>
      <c r="I56" s="21" t="b">
        <v>0</v>
      </c>
      <c r="J56" s="23" t="b">
        <v>0</v>
      </c>
    </row>
    <row r="57" spans="1:10" x14ac:dyDescent="0.25">
      <c r="A57" s="17" t="s">
        <v>55</v>
      </c>
      <c r="B57" s="18">
        <v>39155</v>
      </c>
      <c r="C57" s="19" t="s">
        <v>57</v>
      </c>
      <c r="D57" s="20">
        <v>264900</v>
      </c>
      <c r="E57" s="21">
        <v>3</v>
      </c>
      <c r="F57" s="21">
        <v>3</v>
      </c>
      <c r="G57" s="22">
        <v>2495</v>
      </c>
      <c r="H57" s="21" t="s">
        <v>43</v>
      </c>
      <c r="I57" s="21" t="b">
        <v>0</v>
      </c>
      <c r="J57" s="23" t="b">
        <v>0</v>
      </c>
    </row>
    <row r="58" spans="1:10" x14ac:dyDescent="0.25">
      <c r="A58" s="17" t="s">
        <v>46</v>
      </c>
      <c r="B58" s="18">
        <v>39200</v>
      </c>
      <c r="C58" s="19" t="s">
        <v>42</v>
      </c>
      <c r="D58" s="20">
        <v>265000</v>
      </c>
      <c r="E58" s="21">
        <v>4</v>
      </c>
      <c r="F58" s="21">
        <v>3</v>
      </c>
      <c r="G58" s="22">
        <v>1905</v>
      </c>
      <c r="H58" s="21" t="s">
        <v>45</v>
      </c>
      <c r="I58" s="21" t="b">
        <v>0</v>
      </c>
      <c r="J58" s="23" t="b">
        <v>0</v>
      </c>
    </row>
    <row r="59" spans="1:10" x14ac:dyDescent="0.25">
      <c r="A59" s="10" t="s">
        <v>46</v>
      </c>
      <c r="B59" s="11">
        <v>39282</v>
      </c>
      <c r="C59" s="30" t="s">
        <v>42</v>
      </c>
      <c r="D59" s="13">
        <v>268500</v>
      </c>
      <c r="E59" s="14">
        <v>4</v>
      </c>
      <c r="F59" s="14">
        <v>2.5</v>
      </c>
      <c r="G59" s="15">
        <v>1911</v>
      </c>
      <c r="H59" s="14" t="s">
        <v>45</v>
      </c>
      <c r="I59" s="14" t="b">
        <v>0</v>
      </c>
      <c r="J59" s="16" t="b">
        <v>0</v>
      </c>
    </row>
    <row r="60" spans="1:10" x14ac:dyDescent="0.25">
      <c r="A60" s="10" t="s">
        <v>59</v>
      </c>
      <c r="B60" s="11">
        <v>39140</v>
      </c>
      <c r="C60" s="30" t="s">
        <v>49</v>
      </c>
      <c r="D60" s="13">
        <v>269900</v>
      </c>
      <c r="E60" s="14">
        <v>4</v>
      </c>
      <c r="F60" s="14">
        <v>2.5</v>
      </c>
      <c r="G60" s="15">
        <v>1911</v>
      </c>
      <c r="H60" s="14" t="s">
        <v>45</v>
      </c>
      <c r="I60" s="14" t="b">
        <v>0</v>
      </c>
      <c r="J60" s="16" t="b">
        <v>0</v>
      </c>
    </row>
    <row r="61" spans="1:10" x14ac:dyDescent="0.25">
      <c r="A61" s="10" t="s">
        <v>59</v>
      </c>
      <c r="B61" s="11">
        <v>39364</v>
      </c>
      <c r="C61" s="30" t="s">
        <v>42</v>
      </c>
      <c r="D61" s="13">
        <v>272500</v>
      </c>
      <c r="E61" s="14">
        <v>4</v>
      </c>
      <c r="F61" s="14">
        <v>3</v>
      </c>
      <c r="G61" s="15">
        <v>2006</v>
      </c>
      <c r="H61" s="14" t="s">
        <v>45</v>
      </c>
      <c r="I61" s="14" t="b">
        <v>0</v>
      </c>
      <c r="J61" s="16" t="b">
        <v>0</v>
      </c>
    </row>
    <row r="62" spans="1:10" x14ac:dyDescent="0.25">
      <c r="A62" s="10" t="s">
        <v>46</v>
      </c>
      <c r="B62" s="11">
        <v>39119</v>
      </c>
      <c r="C62" s="30" t="s">
        <v>42</v>
      </c>
      <c r="D62" s="13">
        <v>273500</v>
      </c>
      <c r="E62" s="14">
        <v>2</v>
      </c>
      <c r="F62" s="14">
        <v>2</v>
      </c>
      <c r="G62" s="15">
        <v>1552</v>
      </c>
      <c r="H62" s="14" t="s">
        <v>45</v>
      </c>
      <c r="I62" s="14" t="b">
        <v>1</v>
      </c>
      <c r="J62" s="16" t="b">
        <v>1</v>
      </c>
    </row>
    <row r="63" spans="1:10" x14ac:dyDescent="0.25">
      <c r="A63" s="17" t="s">
        <v>60</v>
      </c>
      <c r="B63" s="18">
        <v>39106</v>
      </c>
      <c r="C63" s="19" t="s">
        <v>42</v>
      </c>
      <c r="D63" s="20">
        <v>285000</v>
      </c>
      <c r="E63" s="21">
        <v>2</v>
      </c>
      <c r="F63" s="21">
        <v>1</v>
      </c>
      <c r="G63" s="22">
        <v>2036</v>
      </c>
      <c r="H63" s="21" t="s">
        <v>45</v>
      </c>
      <c r="I63" s="21" t="b">
        <v>0</v>
      </c>
      <c r="J63" s="23" t="b">
        <v>1</v>
      </c>
    </row>
    <row r="64" spans="1:10" x14ac:dyDescent="0.25">
      <c r="A64" s="17" t="s">
        <v>48</v>
      </c>
      <c r="B64" s="18">
        <v>39111</v>
      </c>
      <c r="C64" s="19" t="s">
        <v>49</v>
      </c>
      <c r="D64" s="20">
        <v>289000</v>
      </c>
      <c r="E64" s="21">
        <v>3</v>
      </c>
      <c r="F64" s="21">
        <v>2</v>
      </c>
      <c r="G64" s="22">
        <v>1627</v>
      </c>
      <c r="H64" s="21" t="s">
        <v>45</v>
      </c>
      <c r="I64" s="21" t="b">
        <v>0</v>
      </c>
      <c r="J64" s="23" t="b">
        <v>1</v>
      </c>
    </row>
    <row r="65" spans="1:10" x14ac:dyDescent="0.25">
      <c r="A65" s="10" t="s">
        <v>44</v>
      </c>
      <c r="B65" s="11">
        <v>39361</v>
      </c>
      <c r="C65" s="30" t="s">
        <v>42</v>
      </c>
      <c r="D65" s="13">
        <v>290000</v>
      </c>
      <c r="E65" s="14">
        <v>4</v>
      </c>
      <c r="F65" s="14">
        <v>2</v>
      </c>
      <c r="G65" s="15">
        <v>2400</v>
      </c>
      <c r="H65" s="14" t="s">
        <v>45</v>
      </c>
      <c r="I65" s="14" t="b">
        <v>0</v>
      </c>
      <c r="J65" s="16" t="b">
        <v>0</v>
      </c>
    </row>
    <row r="66" spans="1:10" x14ac:dyDescent="0.25">
      <c r="A66" s="17" t="s">
        <v>59</v>
      </c>
      <c r="B66" s="18">
        <v>39183</v>
      </c>
      <c r="C66" s="19" t="s">
        <v>49</v>
      </c>
      <c r="D66" s="20">
        <v>297500</v>
      </c>
      <c r="E66" s="21">
        <v>4</v>
      </c>
      <c r="F66" s="21">
        <v>3.5</v>
      </c>
      <c r="G66" s="22">
        <v>2170</v>
      </c>
      <c r="H66" s="21" t="s">
        <v>45</v>
      </c>
      <c r="I66" s="21" t="b">
        <v>0</v>
      </c>
      <c r="J66" s="23" t="b">
        <v>1</v>
      </c>
    </row>
    <row r="67" spans="1:10" x14ac:dyDescent="0.25">
      <c r="A67" s="10" t="s">
        <v>55</v>
      </c>
      <c r="B67" s="11">
        <v>39148</v>
      </c>
      <c r="C67" s="30" t="s">
        <v>57</v>
      </c>
      <c r="D67" s="13">
        <v>299000</v>
      </c>
      <c r="E67" s="14">
        <v>3</v>
      </c>
      <c r="F67" s="14">
        <v>2</v>
      </c>
      <c r="G67" s="15">
        <v>2050</v>
      </c>
      <c r="H67" s="14" t="s">
        <v>43</v>
      </c>
      <c r="I67" s="14" t="b">
        <v>0</v>
      </c>
      <c r="J67" s="16" t="b">
        <v>0</v>
      </c>
    </row>
    <row r="68" spans="1:10" x14ac:dyDescent="0.25">
      <c r="A68" s="10" t="s">
        <v>58</v>
      </c>
      <c r="B68" s="11">
        <v>39322</v>
      </c>
      <c r="C68" s="30" t="s">
        <v>49</v>
      </c>
      <c r="D68" s="13">
        <v>300000</v>
      </c>
      <c r="E68" s="14">
        <v>4</v>
      </c>
      <c r="F68" s="14">
        <v>3</v>
      </c>
      <c r="G68" s="15">
        <v>2650</v>
      </c>
      <c r="H68" s="14" t="s">
        <v>43</v>
      </c>
      <c r="I68" s="14" t="b">
        <v>0</v>
      </c>
      <c r="J68" s="16" t="b">
        <v>0</v>
      </c>
    </row>
    <row r="69" spans="1:10" x14ac:dyDescent="0.25">
      <c r="A69" s="37" t="s">
        <v>65</v>
      </c>
      <c r="B69" s="38"/>
      <c r="C69" s="38"/>
      <c r="D69" s="39">
        <f>SUBTOTAL(101,'[1]Sort n Filter'!$D$2:$D$126)</f>
        <v>300800.65657142852</v>
      </c>
      <c r="E69" s="40">
        <f>SUBTOTAL(101,'[1]Sort n Filter'!$E$2:$E$126)</f>
        <v>3.636190476190476</v>
      </c>
      <c r="F69" s="40">
        <f>SUBTOTAL(101,'[1]Sort n Filter'!$F$2:$F$126)</f>
        <v>2.6137619047619047</v>
      </c>
      <c r="G69" s="41"/>
      <c r="H69" s="40"/>
      <c r="I69" s="40"/>
      <c r="J69" s="42"/>
    </row>
    <row r="70" spans="1:10" x14ac:dyDescent="0.25">
      <c r="A70" s="10" t="s">
        <v>60</v>
      </c>
      <c r="B70" s="11">
        <v>39199</v>
      </c>
      <c r="C70" s="30" t="s">
        <v>49</v>
      </c>
      <c r="D70" s="13">
        <v>304900</v>
      </c>
      <c r="E70" s="14">
        <v>4</v>
      </c>
      <c r="F70" s="14">
        <v>3</v>
      </c>
      <c r="G70" s="15">
        <v>2350</v>
      </c>
      <c r="H70" s="14" t="s">
        <v>45</v>
      </c>
      <c r="I70" s="14" t="b">
        <v>0</v>
      </c>
      <c r="J70" s="16" t="b">
        <v>1</v>
      </c>
    </row>
    <row r="71" spans="1:10" x14ac:dyDescent="0.25">
      <c r="A71" s="17" t="s">
        <v>59</v>
      </c>
      <c r="B71" s="18">
        <v>39179</v>
      </c>
      <c r="C71" s="19" t="s">
        <v>57</v>
      </c>
      <c r="D71" s="20">
        <v>309900</v>
      </c>
      <c r="E71" s="21">
        <v>5</v>
      </c>
      <c r="F71" s="21">
        <v>3</v>
      </c>
      <c r="G71" s="22">
        <v>2447</v>
      </c>
      <c r="H71" s="21" t="s">
        <v>43</v>
      </c>
      <c r="I71" s="21" t="b">
        <v>1</v>
      </c>
      <c r="J71" s="23" t="b">
        <v>0</v>
      </c>
    </row>
    <row r="72" spans="1:10" x14ac:dyDescent="0.25">
      <c r="A72" s="17" t="s">
        <v>46</v>
      </c>
      <c r="B72" s="18">
        <v>39295</v>
      </c>
      <c r="C72" s="19" t="s">
        <v>42</v>
      </c>
      <c r="D72" s="20">
        <v>309950</v>
      </c>
      <c r="E72" s="21">
        <v>4</v>
      </c>
      <c r="F72" s="21">
        <v>3</v>
      </c>
      <c r="G72" s="22">
        <v>2800</v>
      </c>
      <c r="H72" s="21" t="s">
        <v>45</v>
      </c>
      <c r="I72" s="21" t="b">
        <v>1</v>
      </c>
      <c r="J72" s="23" t="b">
        <v>0</v>
      </c>
    </row>
    <row r="73" spans="1:10" x14ac:dyDescent="0.25">
      <c r="A73" s="17" t="s">
        <v>64</v>
      </c>
      <c r="B73" s="18">
        <v>39090</v>
      </c>
      <c r="C73" s="19" t="s">
        <v>42</v>
      </c>
      <c r="D73" s="20">
        <v>309950</v>
      </c>
      <c r="E73" s="21">
        <v>4</v>
      </c>
      <c r="F73" s="21">
        <v>3</v>
      </c>
      <c r="G73" s="22">
        <v>2800</v>
      </c>
      <c r="H73" s="21" t="s">
        <v>45</v>
      </c>
      <c r="I73" s="21" t="b">
        <v>0</v>
      </c>
      <c r="J73" s="23" t="b">
        <v>1</v>
      </c>
    </row>
    <row r="74" spans="1:10" x14ac:dyDescent="0.25">
      <c r="A74" s="17" t="s">
        <v>59</v>
      </c>
      <c r="B74" s="18">
        <v>39315</v>
      </c>
      <c r="C74" s="19" t="s">
        <v>49</v>
      </c>
      <c r="D74" s="20">
        <v>317500</v>
      </c>
      <c r="E74" s="21">
        <v>4</v>
      </c>
      <c r="F74" s="21">
        <v>3</v>
      </c>
      <c r="G74" s="22">
        <v>2367</v>
      </c>
      <c r="H74" s="21" t="s">
        <v>45</v>
      </c>
      <c r="I74" s="21" t="b">
        <v>0</v>
      </c>
      <c r="J74" s="23" t="b">
        <v>0</v>
      </c>
    </row>
    <row r="75" spans="1:10" x14ac:dyDescent="0.25">
      <c r="A75" s="10" t="s">
        <v>41</v>
      </c>
      <c r="B75" s="11">
        <v>39219</v>
      </c>
      <c r="C75" s="30" t="s">
        <v>42</v>
      </c>
      <c r="D75" s="13">
        <v>319000</v>
      </c>
      <c r="E75" s="14">
        <v>3</v>
      </c>
      <c r="F75" s="14">
        <v>2.5</v>
      </c>
      <c r="G75" s="15">
        <v>2586</v>
      </c>
      <c r="H75" s="14" t="s">
        <v>43</v>
      </c>
      <c r="I75" s="14" t="b">
        <v>0</v>
      </c>
      <c r="J75" s="16" t="b">
        <v>0</v>
      </c>
    </row>
    <row r="76" spans="1:10" x14ac:dyDescent="0.25">
      <c r="A76" s="17" t="s">
        <v>63</v>
      </c>
      <c r="B76" s="18">
        <v>39183</v>
      </c>
      <c r="C76" s="19" t="s">
        <v>42</v>
      </c>
      <c r="D76" s="20">
        <v>319000</v>
      </c>
      <c r="E76" s="21">
        <v>4</v>
      </c>
      <c r="F76" s="21">
        <v>2</v>
      </c>
      <c r="G76" s="22">
        <v>1690</v>
      </c>
      <c r="H76" s="21" t="s">
        <v>43</v>
      </c>
      <c r="I76" s="21" t="b">
        <v>1</v>
      </c>
      <c r="J76" s="23" t="b">
        <v>0</v>
      </c>
    </row>
    <row r="77" spans="1:10" x14ac:dyDescent="0.25">
      <c r="A77" s="17" t="s">
        <v>61</v>
      </c>
      <c r="B77" s="18">
        <v>39191</v>
      </c>
      <c r="C77" s="19" t="s">
        <v>49</v>
      </c>
      <c r="D77" s="20">
        <v>325000</v>
      </c>
      <c r="E77" s="21">
        <v>4</v>
      </c>
      <c r="F77" s="21">
        <v>3</v>
      </c>
      <c r="G77" s="22">
        <v>2800</v>
      </c>
      <c r="H77" s="21" t="s">
        <v>43</v>
      </c>
      <c r="I77" s="21" t="b">
        <v>1</v>
      </c>
      <c r="J77" s="23" t="b">
        <v>1</v>
      </c>
    </row>
    <row r="78" spans="1:10" x14ac:dyDescent="0.25">
      <c r="A78" s="10" t="s">
        <v>61</v>
      </c>
      <c r="B78" s="11">
        <v>39164</v>
      </c>
      <c r="C78" s="30" t="s">
        <v>49</v>
      </c>
      <c r="D78" s="13">
        <v>325000</v>
      </c>
      <c r="E78" s="14">
        <v>4</v>
      </c>
      <c r="F78" s="14">
        <v>3</v>
      </c>
      <c r="G78" s="15">
        <v>2770</v>
      </c>
      <c r="H78" s="14" t="s">
        <v>45</v>
      </c>
      <c r="I78" s="14" t="b">
        <v>0</v>
      </c>
      <c r="J78" s="16" t="b">
        <v>0</v>
      </c>
    </row>
    <row r="79" spans="1:10" x14ac:dyDescent="0.25">
      <c r="A79" s="17" t="s">
        <v>46</v>
      </c>
      <c r="B79" s="18">
        <v>39097</v>
      </c>
      <c r="C79" s="19" t="s">
        <v>42</v>
      </c>
      <c r="D79" s="20">
        <v>325000</v>
      </c>
      <c r="E79" s="21">
        <v>3</v>
      </c>
      <c r="F79" s="21">
        <v>2.5</v>
      </c>
      <c r="G79" s="22">
        <v>1752</v>
      </c>
      <c r="H79" s="21" t="s">
        <v>45</v>
      </c>
      <c r="I79" s="21" t="b">
        <v>0</v>
      </c>
      <c r="J79" s="23" t="b">
        <v>1</v>
      </c>
    </row>
    <row r="80" spans="1:10" x14ac:dyDescent="0.25">
      <c r="A80" s="17" t="s">
        <v>41</v>
      </c>
      <c r="B80" s="18">
        <v>39221</v>
      </c>
      <c r="C80" s="19" t="s">
        <v>42</v>
      </c>
      <c r="D80" s="20">
        <v>335000</v>
      </c>
      <c r="E80" s="21">
        <v>3</v>
      </c>
      <c r="F80" s="21">
        <v>2.5</v>
      </c>
      <c r="G80" s="22">
        <v>2000</v>
      </c>
      <c r="H80" s="21" t="s">
        <v>45</v>
      </c>
      <c r="I80" s="21" t="b">
        <v>1</v>
      </c>
      <c r="J80" s="23" t="b">
        <v>1</v>
      </c>
    </row>
    <row r="81" spans="1:10" x14ac:dyDescent="0.25">
      <c r="A81" s="10" t="s">
        <v>58</v>
      </c>
      <c r="B81" s="11">
        <v>39295</v>
      </c>
      <c r="C81" s="30" t="s">
        <v>42</v>
      </c>
      <c r="D81" s="13">
        <v>338876</v>
      </c>
      <c r="E81" s="14">
        <v>4</v>
      </c>
      <c r="F81" s="14">
        <v>3</v>
      </c>
      <c r="G81" s="15">
        <v>2483</v>
      </c>
      <c r="H81" s="14" t="s">
        <v>45</v>
      </c>
      <c r="I81" s="14" t="b">
        <v>1</v>
      </c>
      <c r="J81" s="16" t="b">
        <v>0</v>
      </c>
    </row>
    <row r="82" spans="1:10" x14ac:dyDescent="0.25">
      <c r="A82" s="10" t="s">
        <v>63</v>
      </c>
      <c r="B82" s="11">
        <v>39144</v>
      </c>
      <c r="C82" s="30" t="s">
        <v>49</v>
      </c>
      <c r="D82" s="13">
        <v>338876</v>
      </c>
      <c r="E82" s="14">
        <v>4</v>
      </c>
      <c r="F82" s="14">
        <v>2.5</v>
      </c>
      <c r="G82" s="15">
        <v>2612</v>
      </c>
      <c r="H82" s="14" t="s">
        <v>45</v>
      </c>
      <c r="I82" s="14" t="b">
        <v>0</v>
      </c>
      <c r="J82" s="16" t="b">
        <v>0</v>
      </c>
    </row>
    <row r="83" spans="1:10" x14ac:dyDescent="0.25">
      <c r="A83" s="17" t="s">
        <v>59</v>
      </c>
      <c r="B83" s="18">
        <v>39351</v>
      </c>
      <c r="C83" s="19" t="s">
        <v>49</v>
      </c>
      <c r="D83" s="20">
        <v>339900</v>
      </c>
      <c r="E83" s="21">
        <v>4</v>
      </c>
      <c r="F83" s="21">
        <v>3</v>
      </c>
      <c r="G83" s="22">
        <v>2687</v>
      </c>
      <c r="H83" s="21" t="s">
        <v>45</v>
      </c>
      <c r="I83" s="21" t="b">
        <v>0</v>
      </c>
      <c r="J83" s="23" t="b">
        <v>1</v>
      </c>
    </row>
    <row r="84" spans="1:10" x14ac:dyDescent="0.25">
      <c r="A84" s="17" t="s">
        <v>51</v>
      </c>
      <c r="B84" s="18">
        <v>39321</v>
      </c>
      <c r="C84" s="19" t="s">
        <v>42</v>
      </c>
      <c r="D84" s="20">
        <v>339900</v>
      </c>
      <c r="E84" s="21">
        <v>4</v>
      </c>
      <c r="F84" s="21">
        <v>2</v>
      </c>
      <c r="G84" s="22">
        <v>2238</v>
      </c>
      <c r="H84" s="21" t="s">
        <v>45</v>
      </c>
      <c r="I84" s="21" t="b">
        <v>0</v>
      </c>
      <c r="J84" s="23" t="b">
        <v>0</v>
      </c>
    </row>
    <row r="85" spans="1:10" x14ac:dyDescent="0.25">
      <c r="A85" s="17" t="s">
        <v>46</v>
      </c>
      <c r="B85" s="18">
        <v>39187</v>
      </c>
      <c r="C85" s="19" t="s">
        <v>57</v>
      </c>
      <c r="D85" s="20">
        <v>339900</v>
      </c>
      <c r="E85" s="21">
        <v>3</v>
      </c>
      <c r="F85" s="21">
        <v>2</v>
      </c>
      <c r="G85" s="22">
        <v>1828</v>
      </c>
      <c r="H85" s="21" t="s">
        <v>45</v>
      </c>
      <c r="I85" s="21" t="b">
        <v>1</v>
      </c>
      <c r="J85" s="23" t="b">
        <v>1</v>
      </c>
    </row>
    <row r="86" spans="1:10" x14ac:dyDescent="0.25">
      <c r="A86" s="10" t="s">
        <v>48</v>
      </c>
      <c r="B86" s="11">
        <v>39358</v>
      </c>
      <c r="C86" s="30" t="s">
        <v>42</v>
      </c>
      <c r="D86" s="13">
        <v>340000</v>
      </c>
      <c r="E86" s="14">
        <v>4</v>
      </c>
      <c r="F86" s="14">
        <v>2.5</v>
      </c>
      <c r="G86" s="15">
        <v>2517</v>
      </c>
      <c r="H86" s="14" t="s">
        <v>43</v>
      </c>
      <c r="I86" s="14" t="b">
        <v>0</v>
      </c>
      <c r="J86" s="16" t="b">
        <v>0</v>
      </c>
    </row>
    <row r="87" spans="1:10" x14ac:dyDescent="0.25">
      <c r="A87" s="10" t="s">
        <v>64</v>
      </c>
      <c r="B87" s="11">
        <v>39366</v>
      </c>
      <c r="C87" s="30" t="s">
        <v>42</v>
      </c>
      <c r="D87" s="13">
        <v>345000</v>
      </c>
      <c r="E87" s="14">
        <v>3</v>
      </c>
      <c r="F87" s="14">
        <v>2</v>
      </c>
      <c r="G87" s="15">
        <v>2694</v>
      </c>
      <c r="H87" s="14" t="s">
        <v>45</v>
      </c>
      <c r="I87" s="14" t="b">
        <v>0</v>
      </c>
      <c r="J87" s="16" t="b">
        <v>0</v>
      </c>
    </row>
    <row r="88" spans="1:10" x14ac:dyDescent="0.25">
      <c r="A88" s="10" t="s">
        <v>55</v>
      </c>
      <c r="B88" s="11">
        <v>39304</v>
      </c>
      <c r="C88" s="30" t="s">
        <v>57</v>
      </c>
      <c r="D88" s="13">
        <v>345000</v>
      </c>
      <c r="E88" s="14">
        <v>4</v>
      </c>
      <c r="F88" s="14">
        <v>3</v>
      </c>
      <c r="G88" s="15">
        <v>2388</v>
      </c>
      <c r="H88" s="14" t="s">
        <v>43</v>
      </c>
      <c r="I88" s="14" t="b">
        <v>1</v>
      </c>
      <c r="J88" s="16" t="b">
        <v>1</v>
      </c>
    </row>
    <row r="89" spans="1:10" x14ac:dyDescent="0.25">
      <c r="A89" s="17" t="s">
        <v>41</v>
      </c>
      <c r="B89" s="18">
        <v>39357</v>
      </c>
      <c r="C89" s="36" t="s">
        <v>57</v>
      </c>
      <c r="D89" s="20">
        <v>349000</v>
      </c>
      <c r="E89" s="21">
        <v>3</v>
      </c>
      <c r="F89" s="21">
        <v>2.5</v>
      </c>
      <c r="G89" s="22">
        <v>1727</v>
      </c>
      <c r="H89" s="21" t="s">
        <v>43</v>
      </c>
      <c r="I89" s="21" t="b">
        <v>1</v>
      </c>
      <c r="J89" s="23" t="b">
        <v>1</v>
      </c>
    </row>
    <row r="90" spans="1:10" x14ac:dyDescent="0.25">
      <c r="A90" s="10" t="s">
        <v>41</v>
      </c>
      <c r="B90" s="11">
        <v>39338</v>
      </c>
      <c r="C90" s="30" t="s">
        <v>57</v>
      </c>
      <c r="D90" s="13">
        <v>349000</v>
      </c>
      <c r="E90" s="14">
        <v>3</v>
      </c>
      <c r="F90" s="14">
        <v>2</v>
      </c>
      <c r="G90" s="15">
        <v>1810</v>
      </c>
      <c r="H90" s="14" t="s">
        <v>43</v>
      </c>
      <c r="I90" s="14" t="b">
        <v>1</v>
      </c>
      <c r="J90" s="16" t="b">
        <v>1</v>
      </c>
    </row>
    <row r="91" spans="1:10" x14ac:dyDescent="0.25">
      <c r="A91" s="10" t="s">
        <v>41</v>
      </c>
      <c r="B91" s="11">
        <v>39299</v>
      </c>
      <c r="C91" s="30" t="s">
        <v>57</v>
      </c>
      <c r="D91" s="13">
        <v>349000</v>
      </c>
      <c r="E91" s="14">
        <v>3</v>
      </c>
      <c r="F91" s="14">
        <v>2.5</v>
      </c>
      <c r="G91" s="15">
        <v>2000</v>
      </c>
      <c r="H91" s="14" t="s">
        <v>45</v>
      </c>
      <c r="I91" s="14" t="b">
        <v>1</v>
      </c>
      <c r="J91" s="16" t="b">
        <v>0</v>
      </c>
    </row>
    <row r="92" spans="1:10" x14ac:dyDescent="0.25">
      <c r="A92" s="10" t="s">
        <v>61</v>
      </c>
      <c r="B92" s="11">
        <v>39285</v>
      </c>
      <c r="C92" s="30" t="s">
        <v>57</v>
      </c>
      <c r="D92" s="13">
        <v>349000</v>
      </c>
      <c r="E92" s="14">
        <v>4</v>
      </c>
      <c r="F92" s="14">
        <v>3</v>
      </c>
      <c r="G92" s="15">
        <v>3930</v>
      </c>
      <c r="H92" s="14" t="s">
        <v>45</v>
      </c>
      <c r="I92" s="14" t="b">
        <v>1</v>
      </c>
      <c r="J92" s="16" t="b">
        <v>0</v>
      </c>
    </row>
    <row r="93" spans="1:10" x14ac:dyDescent="0.25">
      <c r="A93" s="17" t="s">
        <v>58</v>
      </c>
      <c r="B93" s="18">
        <v>39283</v>
      </c>
      <c r="C93" s="36" t="s">
        <v>49</v>
      </c>
      <c r="D93" s="20">
        <v>349000</v>
      </c>
      <c r="E93" s="21">
        <v>4</v>
      </c>
      <c r="F93" s="21">
        <v>3</v>
      </c>
      <c r="G93" s="22">
        <v>1838</v>
      </c>
      <c r="H93" s="21" t="s">
        <v>45</v>
      </c>
      <c r="I93" s="21" t="b">
        <v>0</v>
      </c>
      <c r="J93" s="23" t="b">
        <v>0</v>
      </c>
    </row>
    <row r="94" spans="1:10" x14ac:dyDescent="0.25">
      <c r="A94" s="10" t="s">
        <v>46</v>
      </c>
      <c r="B94" s="11">
        <v>39226</v>
      </c>
      <c r="C94" s="30" t="s">
        <v>57</v>
      </c>
      <c r="D94" s="13">
        <v>349000</v>
      </c>
      <c r="E94" s="14">
        <v>4</v>
      </c>
      <c r="F94" s="14">
        <v>2.5</v>
      </c>
      <c r="G94" s="15">
        <v>2730</v>
      </c>
      <c r="H94" s="14" t="s">
        <v>43</v>
      </c>
      <c r="I94" s="14" t="b">
        <v>1</v>
      </c>
      <c r="J94" s="16" t="b">
        <v>1</v>
      </c>
    </row>
    <row r="95" spans="1:10" x14ac:dyDescent="0.25">
      <c r="A95" s="17" t="s">
        <v>63</v>
      </c>
      <c r="B95" s="18">
        <v>39203</v>
      </c>
      <c r="C95" s="19" t="s">
        <v>57</v>
      </c>
      <c r="D95" s="20">
        <v>349900</v>
      </c>
      <c r="E95" s="21">
        <v>4</v>
      </c>
      <c r="F95" s="21">
        <v>3</v>
      </c>
      <c r="G95" s="22">
        <v>2290</v>
      </c>
      <c r="H95" s="21" t="s">
        <v>45</v>
      </c>
      <c r="I95" s="21" t="b">
        <v>1</v>
      </c>
      <c r="J95" s="23" t="b">
        <v>1</v>
      </c>
    </row>
    <row r="96" spans="1:10" x14ac:dyDescent="0.25">
      <c r="A96" s="10" t="s">
        <v>55</v>
      </c>
      <c r="B96" s="11">
        <v>39163</v>
      </c>
      <c r="C96" s="30" t="s">
        <v>57</v>
      </c>
      <c r="D96" s="13">
        <v>350000</v>
      </c>
      <c r="E96" s="14">
        <v>3</v>
      </c>
      <c r="F96" s="14">
        <v>2.5</v>
      </c>
      <c r="G96" s="15">
        <v>1991</v>
      </c>
      <c r="H96" s="14" t="s">
        <v>43</v>
      </c>
      <c r="I96" s="14" t="b">
        <v>0</v>
      </c>
      <c r="J96" s="16" t="b">
        <v>1</v>
      </c>
    </row>
    <row r="97" spans="1:10" x14ac:dyDescent="0.25">
      <c r="A97" s="10" t="s">
        <v>41</v>
      </c>
      <c r="B97" s="11">
        <v>39123</v>
      </c>
      <c r="C97" s="30" t="s">
        <v>42</v>
      </c>
      <c r="D97" s="13">
        <v>350000</v>
      </c>
      <c r="E97" s="14">
        <v>3</v>
      </c>
      <c r="F97" s="14">
        <v>2</v>
      </c>
      <c r="G97" s="15">
        <v>2275</v>
      </c>
      <c r="H97" s="14" t="s">
        <v>45</v>
      </c>
      <c r="I97" s="14" t="b">
        <v>1</v>
      </c>
      <c r="J97" s="16" t="b">
        <v>0</v>
      </c>
    </row>
    <row r="98" spans="1:10" x14ac:dyDescent="0.25">
      <c r="A98" s="17" t="s">
        <v>48</v>
      </c>
      <c r="B98" s="18">
        <v>39133</v>
      </c>
      <c r="C98" s="19" t="s">
        <v>42</v>
      </c>
      <c r="D98" s="20">
        <v>354000</v>
      </c>
      <c r="E98" s="21">
        <v>4</v>
      </c>
      <c r="F98" s="21">
        <v>2</v>
      </c>
      <c r="G98" s="22">
        <v>2088</v>
      </c>
      <c r="H98" s="21" t="s">
        <v>45</v>
      </c>
      <c r="I98" s="21" t="b">
        <v>0</v>
      </c>
      <c r="J98" s="23" t="b">
        <v>0</v>
      </c>
    </row>
    <row r="99" spans="1:10" x14ac:dyDescent="0.25">
      <c r="A99" s="17" t="s">
        <v>55</v>
      </c>
      <c r="B99" s="18">
        <v>39259</v>
      </c>
      <c r="C99" s="19" t="s">
        <v>57</v>
      </c>
      <c r="D99" s="20">
        <v>355000</v>
      </c>
      <c r="E99" s="21">
        <v>4</v>
      </c>
      <c r="F99" s="21">
        <v>2.5</v>
      </c>
      <c r="G99" s="22">
        <v>2647</v>
      </c>
      <c r="H99" s="21" t="s">
        <v>43</v>
      </c>
      <c r="I99" s="21" t="b">
        <v>1</v>
      </c>
      <c r="J99" s="23" t="b">
        <v>0</v>
      </c>
    </row>
    <row r="100" spans="1:10" x14ac:dyDescent="0.25">
      <c r="A100" s="17" t="s">
        <v>61</v>
      </c>
      <c r="B100" s="18">
        <v>39256</v>
      </c>
      <c r="C100" s="19" t="s">
        <v>57</v>
      </c>
      <c r="D100" s="20">
        <v>359000</v>
      </c>
      <c r="E100" s="21">
        <v>3</v>
      </c>
      <c r="F100" s="21">
        <v>2.5</v>
      </c>
      <c r="G100" s="22">
        <v>2210</v>
      </c>
      <c r="H100" s="21" t="s">
        <v>45</v>
      </c>
      <c r="I100" s="21" t="b">
        <v>0</v>
      </c>
      <c r="J100" s="23" t="b">
        <v>0</v>
      </c>
    </row>
    <row r="101" spans="1:10" x14ac:dyDescent="0.25">
      <c r="A101" s="17" t="s">
        <v>56</v>
      </c>
      <c r="B101" s="18">
        <v>39297</v>
      </c>
      <c r="C101" s="19" t="s">
        <v>57</v>
      </c>
      <c r="D101" s="20">
        <v>359900</v>
      </c>
      <c r="E101" s="21">
        <v>3</v>
      </c>
      <c r="F101" s="21">
        <v>2</v>
      </c>
      <c r="G101" s="22">
        <v>2198</v>
      </c>
      <c r="H101" s="21" t="s">
        <v>43</v>
      </c>
      <c r="I101" s="21" t="b">
        <v>1</v>
      </c>
      <c r="J101" s="23" t="b">
        <v>0</v>
      </c>
    </row>
    <row r="102" spans="1:10" x14ac:dyDescent="0.25">
      <c r="A102" s="17" t="s">
        <v>58</v>
      </c>
      <c r="B102" s="18">
        <v>39216</v>
      </c>
      <c r="C102" s="36" t="s">
        <v>57</v>
      </c>
      <c r="D102" s="20">
        <v>359900</v>
      </c>
      <c r="E102" s="21">
        <v>3</v>
      </c>
      <c r="F102" s="21">
        <v>3</v>
      </c>
      <c r="G102" s="22">
        <v>1839</v>
      </c>
      <c r="H102" s="21" t="s">
        <v>43</v>
      </c>
      <c r="I102" s="21" t="b">
        <v>0</v>
      </c>
      <c r="J102" s="23" t="b">
        <v>1</v>
      </c>
    </row>
    <row r="103" spans="1:10" x14ac:dyDescent="0.25">
      <c r="A103" s="10" t="s">
        <v>61</v>
      </c>
      <c r="B103" s="11">
        <v>39373</v>
      </c>
      <c r="C103" s="30" t="s">
        <v>49</v>
      </c>
      <c r="D103" s="13">
        <v>360000</v>
      </c>
      <c r="E103" s="14">
        <v>3</v>
      </c>
      <c r="F103" s="14">
        <v>2.5</v>
      </c>
      <c r="G103" s="15">
        <v>2330</v>
      </c>
      <c r="H103" s="14" t="s">
        <v>45</v>
      </c>
      <c r="I103" s="14" t="b">
        <v>0</v>
      </c>
      <c r="J103" s="16" t="b">
        <v>0</v>
      </c>
    </row>
    <row r="104" spans="1:10" x14ac:dyDescent="0.25">
      <c r="A104" s="17" t="s">
        <v>48</v>
      </c>
      <c r="B104" s="18">
        <v>39221</v>
      </c>
      <c r="C104" s="36" t="s">
        <v>49</v>
      </c>
      <c r="D104" s="20">
        <v>360000</v>
      </c>
      <c r="E104" s="21">
        <v>5</v>
      </c>
      <c r="F104" s="21">
        <v>3</v>
      </c>
      <c r="G104" s="22">
        <v>2112</v>
      </c>
      <c r="H104" s="21" t="s">
        <v>45</v>
      </c>
      <c r="I104" s="21" t="b">
        <v>1</v>
      </c>
      <c r="J104" s="23" t="b">
        <v>1</v>
      </c>
    </row>
    <row r="105" spans="1:10" x14ac:dyDescent="0.25">
      <c r="A105" s="10" t="s">
        <v>59</v>
      </c>
      <c r="B105" s="11">
        <v>39155</v>
      </c>
      <c r="C105" s="30" t="s">
        <v>42</v>
      </c>
      <c r="D105" s="13">
        <v>364900</v>
      </c>
      <c r="E105" s="14">
        <v>4</v>
      </c>
      <c r="F105" s="14">
        <v>2.5</v>
      </c>
      <c r="G105" s="15">
        <v>2507</v>
      </c>
      <c r="H105" s="14" t="s">
        <v>45</v>
      </c>
      <c r="I105" s="14" t="b">
        <v>0</v>
      </c>
      <c r="J105" s="16" t="b">
        <v>0</v>
      </c>
    </row>
    <row r="106" spans="1:10" x14ac:dyDescent="0.25">
      <c r="A106" s="10" t="s">
        <v>59</v>
      </c>
      <c r="B106" s="11">
        <v>39326</v>
      </c>
      <c r="C106" s="30" t="s">
        <v>49</v>
      </c>
      <c r="D106" s="13">
        <v>365000</v>
      </c>
      <c r="E106" s="14">
        <v>5</v>
      </c>
      <c r="F106" s="14">
        <v>3</v>
      </c>
      <c r="G106" s="15">
        <v>3938</v>
      </c>
      <c r="H106" s="14" t="s">
        <v>45</v>
      </c>
      <c r="I106" s="14" t="b">
        <v>0</v>
      </c>
      <c r="J106" s="16" t="b">
        <v>0</v>
      </c>
    </row>
    <row r="107" spans="1:10" x14ac:dyDescent="0.25">
      <c r="A107" s="10" t="s">
        <v>41</v>
      </c>
      <c r="B107" s="11">
        <v>39179</v>
      </c>
      <c r="C107" s="12" t="s">
        <v>42</v>
      </c>
      <c r="D107" s="13">
        <v>365000</v>
      </c>
      <c r="E107" s="14">
        <v>3</v>
      </c>
      <c r="F107" s="14">
        <v>2.5</v>
      </c>
      <c r="G107" s="15">
        <v>1871</v>
      </c>
      <c r="H107" s="14" t="s">
        <v>45</v>
      </c>
      <c r="I107" s="14" t="b">
        <v>0</v>
      </c>
      <c r="J107" s="16" t="b">
        <v>0</v>
      </c>
    </row>
    <row r="108" spans="1:10" x14ac:dyDescent="0.25">
      <c r="A108" s="17" t="s">
        <v>41</v>
      </c>
      <c r="B108" s="18">
        <v>39286</v>
      </c>
      <c r="C108" s="19" t="s">
        <v>57</v>
      </c>
      <c r="D108" s="20">
        <v>369900</v>
      </c>
      <c r="E108" s="21">
        <v>5</v>
      </c>
      <c r="F108" s="21">
        <v>3</v>
      </c>
      <c r="G108" s="22">
        <v>2477</v>
      </c>
      <c r="H108" s="21" t="s">
        <v>45</v>
      </c>
      <c r="I108" s="21" t="b">
        <v>0</v>
      </c>
      <c r="J108" s="23" t="b">
        <v>0</v>
      </c>
    </row>
    <row r="109" spans="1:10" x14ac:dyDescent="0.25">
      <c r="A109" s="10" t="s">
        <v>61</v>
      </c>
      <c r="B109" s="11">
        <v>39205</v>
      </c>
      <c r="C109" s="30" t="s">
        <v>57</v>
      </c>
      <c r="D109" s="13">
        <v>369900</v>
      </c>
      <c r="E109" s="14">
        <v>3</v>
      </c>
      <c r="F109" s="14">
        <v>2.5</v>
      </c>
      <c r="G109" s="15">
        <v>2030</v>
      </c>
      <c r="H109" s="14" t="s">
        <v>43</v>
      </c>
      <c r="I109" s="14" t="b">
        <v>1</v>
      </c>
      <c r="J109" s="16" t="b">
        <v>0</v>
      </c>
    </row>
    <row r="110" spans="1:10" x14ac:dyDescent="0.25">
      <c r="A110" s="10" t="s">
        <v>56</v>
      </c>
      <c r="B110" s="11">
        <v>39110</v>
      </c>
      <c r="C110" s="30" t="s">
        <v>57</v>
      </c>
      <c r="D110" s="13">
        <v>369900</v>
      </c>
      <c r="E110" s="14">
        <v>4</v>
      </c>
      <c r="F110" s="14">
        <v>3</v>
      </c>
      <c r="G110" s="15">
        <v>1988</v>
      </c>
      <c r="H110" s="14" t="s">
        <v>43</v>
      </c>
      <c r="I110" s="14" t="b">
        <v>0</v>
      </c>
      <c r="J110" s="16" t="b">
        <v>1</v>
      </c>
    </row>
    <row r="111" spans="1:10" x14ac:dyDescent="0.25">
      <c r="A111" s="10" t="s">
        <v>41</v>
      </c>
      <c r="B111" s="11">
        <v>39278</v>
      </c>
      <c r="C111" s="30" t="s">
        <v>57</v>
      </c>
      <c r="D111" s="13">
        <v>374900</v>
      </c>
      <c r="E111" s="14">
        <v>4</v>
      </c>
      <c r="F111" s="14">
        <v>3</v>
      </c>
      <c r="G111" s="15">
        <v>3927</v>
      </c>
      <c r="H111" s="14" t="s">
        <v>45</v>
      </c>
      <c r="I111" s="14" t="b">
        <v>0</v>
      </c>
      <c r="J111" s="16" t="b">
        <v>0</v>
      </c>
    </row>
    <row r="112" spans="1:10" x14ac:dyDescent="0.25">
      <c r="A112" s="17" t="s">
        <v>51</v>
      </c>
      <c r="B112" s="18">
        <v>39193</v>
      </c>
      <c r="C112" s="19" t="s">
        <v>42</v>
      </c>
      <c r="D112" s="20">
        <v>375000</v>
      </c>
      <c r="E112" s="21">
        <v>4</v>
      </c>
      <c r="F112" s="21">
        <v>3</v>
      </c>
      <c r="G112" s="22">
        <v>2467</v>
      </c>
      <c r="H112" s="21" t="s">
        <v>45</v>
      </c>
      <c r="I112" s="21" t="b">
        <v>1</v>
      </c>
      <c r="J112" s="23" t="b">
        <v>0</v>
      </c>
    </row>
    <row r="113" spans="1:10" x14ac:dyDescent="0.25">
      <c r="A113" s="17" t="s">
        <v>58</v>
      </c>
      <c r="B113" s="18">
        <v>39107</v>
      </c>
      <c r="C113" s="19" t="s">
        <v>42</v>
      </c>
      <c r="D113" s="20">
        <v>375000</v>
      </c>
      <c r="E113" s="21">
        <v>4</v>
      </c>
      <c r="F113" s="21">
        <v>3</v>
      </c>
      <c r="G113" s="22">
        <v>2368</v>
      </c>
      <c r="H113" s="21" t="s">
        <v>45</v>
      </c>
      <c r="I113" s="21" t="b">
        <v>1</v>
      </c>
      <c r="J113" s="23" t="b">
        <v>1</v>
      </c>
    </row>
    <row r="114" spans="1:10" x14ac:dyDescent="0.25">
      <c r="A114" s="10" t="s">
        <v>58</v>
      </c>
      <c r="B114" s="11">
        <v>39171</v>
      </c>
      <c r="C114" s="30" t="s">
        <v>57</v>
      </c>
      <c r="D114" s="13">
        <v>379000</v>
      </c>
      <c r="E114" s="14">
        <v>4</v>
      </c>
      <c r="F114" s="14">
        <v>3</v>
      </c>
      <c r="G114" s="15">
        <v>3000</v>
      </c>
      <c r="H114" s="14" t="s">
        <v>45</v>
      </c>
      <c r="I114" s="14" t="b">
        <v>0</v>
      </c>
      <c r="J114" s="16" t="b">
        <v>1</v>
      </c>
    </row>
    <row r="115" spans="1:10" x14ac:dyDescent="0.25">
      <c r="A115" s="10" t="s">
        <v>46</v>
      </c>
      <c r="B115" s="11">
        <v>39121</v>
      </c>
      <c r="C115" s="30" t="s">
        <v>57</v>
      </c>
      <c r="D115" s="13">
        <v>379000</v>
      </c>
      <c r="E115" s="14">
        <v>3</v>
      </c>
      <c r="F115" s="14">
        <v>3</v>
      </c>
      <c r="G115" s="15">
        <v>2354</v>
      </c>
      <c r="H115" s="14" t="s">
        <v>43</v>
      </c>
      <c r="I115" s="14" t="b">
        <v>0</v>
      </c>
      <c r="J115" s="16" t="b">
        <v>1</v>
      </c>
    </row>
    <row r="116" spans="1:10" x14ac:dyDescent="0.25">
      <c r="A116" s="17" t="s">
        <v>46</v>
      </c>
      <c r="B116" s="18">
        <v>39239</v>
      </c>
      <c r="C116" s="19" t="s">
        <v>57</v>
      </c>
      <c r="D116" s="20">
        <v>379900</v>
      </c>
      <c r="E116" s="21">
        <v>3</v>
      </c>
      <c r="F116" s="21">
        <v>2.5</v>
      </c>
      <c r="G116" s="22">
        <v>2468</v>
      </c>
      <c r="H116" s="21" t="s">
        <v>43</v>
      </c>
      <c r="I116" s="21" t="b">
        <v>0</v>
      </c>
      <c r="J116" s="23" t="b">
        <v>0</v>
      </c>
    </row>
    <row r="117" spans="1:10" x14ac:dyDescent="0.25">
      <c r="A117" s="17" t="s">
        <v>41</v>
      </c>
      <c r="B117" s="18">
        <v>39311</v>
      </c>
      <c r="C117" s="19" t="s">
        <v>57</v>
      </c>
      <c r="D117" s="20">
        <v>389000</v>
      </c>
      <c r="E117" s="21">
        <v>4</v>
      </c>
      <c r="F117" s="21">
        <v>3</v>
      </c>
      <c r="G117" s="22">
        <v>3109</v>
      </c>
      <c r="H117" s="21" t="s">
        <v>45</v>
      </c>
      <c r="I117" s="21" t="b">
        <v>0</v>
      </c>
      <c r="J117" s="23" t="b">
        <v>0</v>
      </c>
    </row>
    <row r="118" spans="1:10" x14ac:dyDescent="0.25">
      <c r="A118" s="17" t="s">
        <v>64</v>
      </c>
      <c r="B118" s="18">
        <v>39242</v>
      </c>
      <c r="C118" s="19" t="s">
        <v>57</v>
      </c>
      <c r="D118" s="20">
        <v>389500</v>
      </c>
      <c r="E118" s="21">
        <v>4</v>
      </c>
      <c r="F118" s="21">
        <v>2</v>
      </c>
      <c r="G118" s="22">
        <v>1971</v>
      </c>
      <c r="H118" s="21" t="s">
        <v>45</v>
      </c>
      <c r="I118" s="21" t="b">
        <v>0</v>
      </c>
      <c r="J118" s="23" t="b">
        <v>0</v>
      </c>
    </row>
    <row r="119" spans="1:10" x14ac:dyDescent="0.25">
      <c r="A119" s="10" t="s">
        <v>44</v>
      </c>
      <c r="B119" s="11">
        <v>39306</v>
      </c>
      <c r="C119" s="30" t="s">
        <v>42</v>
      </c>
      <c r="D119" s="13">
        <v>389900</v>
      </c>
      <c r="E119" s="14">
        <v>4</v>
      </c>
      <c r="F119" s="14">
        <v>2.5</v>
      </c>
      <c r="G119" s="15">
        <v>2284</v>
      </c>
      <c r="H119" s="14" t="s">
        <v>45</v>
      </c>
      <c r="I119" s="14" t="b">
        <v>0</v>
      </c>
      <c r="J119" s="16" t="b">
        <v>1</v>
      </c>
    </row>
    <row r="120" spans="1:10" x14ac:dyDescent="0.25">
      <c r="A120" s="17" t="s">
        <v>41</v>
      </c>
      <c r="B120" s="18">
        <v>39165</v>
      </c>
      <c r="C120" s="19" t="s">
        <v>57</v>
      </c>
      <c r="D120" s="20">
        <v>398000</v>
      </c>
      <c r="E120" s="21">
        <v>4</v>
      </c>
      <c r="F120" s="21">
        <v>2.5</v>
      </c>
      <c r="G120" s="22">
        <v>2620</v>
      </c>
      <c r="H120" s="21" t="s">
        <v>45</v>
      </c>
      <c r="I120" s="21" t="b">
        <v>0</v>
      </c>
      <c r="J120" s="23" t="b">
        <v>0</v>
      </c>
    </row>
    <row r="121" spans="1:10" x14ac:dyDescent="0.25">
      <c r="A121" s="10" t="s">
        <v>44</v>
      </c>
      <c r="B121" s="11">
        <v>39196</v>
      </c>
      <c r="C121" s="30" t="s">
        <v>57</v>
      </c>
      <c r="D121" s="13">
        <v>405000</v>
      </c>
      <c r="E121" s="14">
        <v>2</v>
      </c>
      <c r="F121" s="14">
        <v>3</v>
      </c>
      <c r="G121" s="15">
        <v>2444</v>
      </c>
      <c r="H121" s="14" t="s">
        <v>45</v>
      </c>
      <c r="I121" s="14" t="b">
        <v>1</v>
      </c>
      <c r="J121" s="16" t="b">
        <v>1</v>
      </c>
    </row>
    <row r="122" spans="1:10" x14ac:dyDescent="0.25">
      <c r="A122" s="17" t="s">
        <v>60</v>
      </c>
      <c r="B122" s="18">
        <v>39137</v>
      </c>
      <c r="C122" s="19" t="s">
        <v>57</v>
      </c>
      <c r="D122" s="20">
        <v>425900</v>
      </c>
      <c r="E122" s="21">
        <v>5</v>
      </c>
      <c r="F122" s="21">
        <v>3</v>
      </c>
      <c r="G122" s="22">
        <v>2414</v>
      </c>
      <c r="H122" s="21" t="s">
        <v>45</v>
      </c>
      <c r="I122" s="21" t="b">
        <v>1</v>
      </c>
      <c r="J122" s="23" t="b">
        <v>0</v>
      </c>
    </row>
    <row r="123" spans="1:10" x14ac:dyDescent="0.25">
      <c r="A123" s="10" t="s">
        <v>62</v>
      </c>
      <c r="B123" s="11">
        <v>39211</v>
      </c>
      <c r="C123" s="30" t="s">
        <v>42</v>
      </c>
      <c r="D123" s="13">
        <v>549000</v>
      </c>
      <c r="E123" s="14">
        <v>4</v>
      </c>
      <c r="F123" s="14">
        <v>3</v>
      </c>
      <c r="G123" s="15">
        <v>1940</v>
      </c>
      <c r="H123" s="14" t="s">
        <v>45</v>
      </c>
      <c r="I123" s="14" t="b">
        <v>1</v>
      </c>
      <c r="J123" s="16" t="b">
        <v>0</v>
      </c>
    </row>
    <row r="124" spans="1:10" x14ac:dyDescent="0.25">
      <c r="A124" s="17" t="s">
        <v>41</v>
      </c>
      <c r="B124" s="18">
        <v>39237</v>
      </c>
      <c r="C124" s="19" t="s">
        <v>49</v>
      </c>
      <c r="D124" s="20">
        <v>574900</v>
      </c>
      <c r="E124" s="21">
        <v>5</v>
      </c>
      <c r="F124" s="21">
        <v>4</v>
      </c>
      <c r="G124" s="22">
        <v>4700</v>
      </c>
      <c r="H124" s="21" t="s">
        <v>45</v>
      </c>
      <c r="I124" s="21" t="b">
        <v>0</v>
      </c>
      <c r="J124" s="23" t="b">
        <v>0</v>
      </c>
    </row>
    <row r="125" spans="1:10" x14ac:dyDescent="0.25">
      <c r="A125" s="17" t="s">
        <v>41</v>
      </c>
      <c r="B125" s="18">
        <v>39209</v>
      </c>
      <c r="C125" s="19" t="s">
        <v>42</v>
      </c>
      <c r="D125" s="20">
        <v>625000</v>
      </c>
      <c r="E125" s="21">
        <v>6</v>
      </c>
      <c r="F125" s="21">
        <v>4</v>
      </c>
      <c r="G125" s="22">
        <v>3950</v>
      </c>
      <c r="H125" s="21" t="s">
        <v>45</v>
      </c>
      <c r="I125" s="21" t="b">
        <v>1</v>
      </c>
      <c r="J125" s="23" t="b">
        <v>0</v>
      </c>
    </row>
    <row r="126" spans="1:10" ht="15.75" thickBot="1" x14ac:dyDescent="0.3">
      <c r="A126" s="17" t="s">
        <v>56</v>
      </c>
      <c r="B126" s="18">
        <v>39176</v>
      </c>
      <c r="C126" s="19" t="s">
        <v>57</v>
      </c>
      <c r="D126" s="20">
        <v>799000</v>
      </c>
      <c r="E126" s="21">
        <v>6</v>
      </c>
      <c r="F126" s="21">
        <v>5</v>
      </c>
      <c r="G126" s="22">
        <v>4800</v>
      </c>
      <c r="H126" s="21" t="s">
        <v>45</v>
      </c>
      <c r="I126" s="21" t="b">
        <v>0</v>
      </c>
      <c r="J126" s="23" t="b">
        <v>0</v>
      </c>
    </row>
    <row r="127" spans="1:10" ht="15.75" thickTop="1" x14ac:dyDescent="0.25">
      <c r="A127" s="43" t="s">
        <v>63</v>
      </c>
      <c r="B127" s="44">
        <v>39111</v>
      </c>
      <c r="C127" s="45" t="s">
        <v>57</v>
      </c>
      <c r="D127" s="46">
        <v>1200500</v>
      </c>
      <c r="E127" s="47">
        <v>5</v>
      </c>
      <c r="F127" s="47">
        <v>5</v>
      </c>
      <c r="G127" s="48">
        <v>4696</v>
      </c>
      <c r="H127" s="47" t="s">
        <v>45</v>
      </c>
      <c r="I127" s="47" t="b">
        <v>1</v>
      </c>
      <c r="J127" s="49" t="b">
        <v>0</v>
      </c>
    </row>
  </sheetData>
  <sortState ref="A2:J127">
    <sortCondition ref="D2:D127"/>
    <sortCondition descending="1" ref="B2:B1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7"/>
  <sheetViews>
    <sheetView workbookViewId="0">
      <selection activeCell="O87" sqref="O87"/>
    </sheetView>
  </sheetViews>
  <sheetFormatPr defaultRowHeight="15" x14ac:dyDescent="0.25"/>
  <sheetData>
    <row r="1" spans="1:15" x14ac:dyDescent="0.25">
      <c r="A1" s="7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9" t="s">
        <v>40</v>
      </c>
    </row>
    <row r="2" spans="1:15" hidden="1" x14ac:dyDescent="0.25">
      <c r="A2" s="10" t="s">
        <v>41</v>
      </c>
      <c r="B2" s="11">
        <v>39235</v>
      </c>
      <c r="C2" s="12" t="s">
        <v>42</v>
      </c>
      <c r="D2" s="13">
        <v>119000</v>
      </c>
      <c r="E2" s="14">
        <v>1</v>
      </c>
      <c r="F2" s="14">
        <v>1</v>
      </c>
      <c r="G2" s="15">
        <v>950</v>
      </c>
      <c r="H2" s="14" t="s">
        <v>43</v>
      </c>
      <c r="I2" s="14" t="b">
        <v>0</v>
      </c>
      <c r="J2" s="16" t="b">
        <v>0</v>
      </c>
      <c r="M2" s="8" t="s">
        <v>33</v>
      </c>
      <c r="N2" s="8" t="s">
        <v>37</v>
      </c>
      <c r="O2" s="8" t="s">
        <v>38</v>
      </c>
    </row>
    <row r="3" spans="1:15" hidden="1" x14ac:dyDescent="0.25">
      <c r="A3" s="17" t="s">
        <v>44</v>
      </c>
      <c r="B3" s="18">
        <v>39328</v>
      </c>
      <c r="C3" s="19" t="s">
        <v>42</v>
      </c>
      <c r="D3" s="20">
        <v>149900</v>
      </c>
      <c r="E3" s="21">
        <v>2</v>
      </c>
      <c r="F3" s="21">
        <v>1</v>
      </c>
      <c r="G3" s="22">
        <v>1234</v>
      </c>
      <c r="H3" s="21" t="s">
        <v>45</v>
      </c>
      <c r="I3" s="21" t="b">
        <v>0</v>
      </c>
      <c r="J3" s="23" t="b">
        <v>0</v>
      </c>
      <c r="M3" s="12" t="s">
        <v>42</v>
      </c>
      <c r="N3" t="s">
        <v>133</v>
      </c>
      <c r="O3" s="21" t="s">
        <v>45</v>
      </c>
    </row>
    <row r="4" spans="1:15" hidden="1" x14ac:dyDescent="0.25">
      <c r="A4" s="17" t="s">
        <v>46</v>
      </c>
      <c r="B4" s="18">
        <v>39364</v>
      </c>
      <c r="C4" s="19" t="s">
        <v>42</v>
      </c>
      <c r="D4" s="20">
        <v>199000</v>
      </c>
      <c r="E4" s="21">
        <v>3</v>
      </c>
      <c r="F4" s="21">
        <v>2.5</v>
      </c>
      <c r="G4" s="22">
        <v>1510</v>
      </c>
      <c r="H4" s="21" t="s">
        <v>43</v>
      </c>
      <c r="I4" s="21" t="b">
        <v>0</v>
      </c>
      <c r="J4" s="23" t="b">
        <v>0</v>
      </c>
    </row>
    <row r="5" spans="1:15" hidden="1" x14ac:dyDescent="0.25">
      <c r="A5" s="10" t="s">
        <v>48</v>
      </c>
      <c r="B5" s="11">
        <v>39138</v>
      </c>
      <c r="C5" s="30" t="s">
        <v>49</v>
      </c>
      <c r="D5" s="13">
        <v>204900</v>
      </c>
      <c r="E5" s="14">
        <v>3</v>
      </c>
      <c r="F5" s="14">
        <v>2.5</v>
      </c>
      <c r="G5" s="15">
        <v>1630</v>
      </c>
      <c r="H5" s="14" t="s">
        <v>45</v>
      </c>
      <c r="I5" s="14" t="b">
        <v>0</v>
      </c>
      <c r="J5" s="16" t="b">
        <v>1</v>
      </c>
    </row>
    <row r="6" spans="1:15" hidden="1" x14ac:dyDescent="0.25">
      <c r="A6" s="10" t="s">
        <v>51</v>
      </c>
      <c r="B6" s="11">
        <v>39163</v>
      </c>
      <c r="C6" s="30" t="s">
        <v>49</v>
      </c>
      <c r="D6" s="13">
        <v>205000</v>
      </c>
      <c r="E6" s="14">
        <v>3</v>
      </c>
      <c r="F6" s="14">
        <v>2.5</v>
      </c>
      <c r="G6" s="15">
        <v>2001</v>
      </c>
      <c r="H6" s="14" t="s">
        <v>45</v>
      </c>
      <c r="I6" s="14" t="b">
        <v>1</v>
      </c>
      <c r="J6" s="16" t="b">
        <v>0</v>
      </c>
    </row>
    <row r="7" spans="1:15" hidden="1" x14ac:dyDescent="0.25">
      <c r="A7" s="10" t="s">
        <v>41</v>
      </c>
      <c r="B7" s="11">
        <v>39341</v>
      </c>
      <c r="C7" s="12" t="s">
        <v>49</v>
      </c>
      <c r="D7" s="13">
        <v>205500</v>
      </c>
      <c r="E7" s="14">
        <v>4</v>
      </c>
      <c r="F7" s="14">
        <v>2.5</v>
      </c>
      <c r="G7" s="15">
        <v>2036</v>
      </c>
      <c r="H7" s="14" t="s">
        <v>43</v>
      </c>
      <c r="I7" s="14" t="b">
        <v>0</v>
      </c>
      <c r="J7" s="16" t="b">
        <v>1</v>
      </c>
    </row>
    <row r="8" spans="1:15" hidden="1" x14ac:dyDescent="0.25">
      <c r="A8" s="17" t="s">
        <v>44</v>
      </c>
      <c r="B8" s="18">
        <v>39275</v>
      </c>
      <c r="C8" s="19" t="s">
        <v>49</v>
      </c>
      <c r="D8" s="20">
        <v>205500</v>
      </c>
      <c r="E8" s="21">
        <v>4</v>
      </c>
      <c r="F8" s="21">
        <v>2.5</v>
      </c>
      <c r="G8" s="22">
        <v>1751</v>
      </c>
      <c r="H8" s="21" t="s">
        <v>45</v>
      </c>
      <c r="I8" s="21" t="b">
        <v>0</v>
      </c>
      <c r="J8" s="23" t="b">
        <v>0</v>
      </c>
    </row>
    <row r="9" spans="1:15" hidden="1" x14ac:dyDescent="0.25">
      <c r="A9" s="10" t="s">
        <v>55</v>
      </c>
      <c r="B9" s="11">
        <v>39259</v>
      </c>
      <c r="C9" s="30" t="s">
        <v>49</v>
      </c>
      <c r="D9" s="13">
        <v>208750</v>
      </c>
      <c r="E9" s="14">
        <v>4</v>
      </c>
      <c r="F9" s="14">
        <v>2</v>
      </c>
      <c r="G9" s="15">
        <v>1800</v>
      </c>
      <c r="H9" s="14" t="s">
        <v>45</v>
      </c>
      <c r="I9" s="14" t="b">
        <v>0</v>
      </c>
      <c r="J9" s="16" t="b">
        <v>0</v>
      </c>
    </row>
    <row r="10" spans="1:15" hidden="1" x14ac:dyDescent="0.25">
      <c r="A10" s="10" t="s">
        <v>46</v>
      </c>
      <c r="B10" s="11">
        <v>39193</v>
      </c>
      <c r="C10" s="12" t="s">
        <v>49</v>
      </c>
      <c r="D10" s="13">
        <v>208750</v>
      </c>
      <c r="E10" s="14">
        <v>4</v>
      </c>
      <c r="F10" s="14">
        <v>3</v>
      </c>
      <c r="G10" s="15">
        <v>2207</v>
      </c>
      <c r="H10" s="14" t="s">
        <v>45</v>
      </c>
      <c r="I10" s="14" t="b">
        <v>1</v>
      </c>
      <c r="J10" s="16" t="b">
        <v>1</v>
      </c>
    </row>
    <row r="11" spans="1:15" hidden="1" x14ac:dyDescent="0.25">
      <c r="A11" s="10" t="s">
        <v>46</v>
      </c>
      <c r="B11" s="11">
        <v>39313</v>
      </c>
      <c r="C11" s="12" t="s">
        <v>42</v>
      </c>
      <c r="D11" s="13">
        <v>214500</v>
      </c>
      <c r="E11" s="14">
        <v>4</v>
      </c>
      <c r="F11" s="14">
        <v>2.5</v>
      </c>
      <c r="G11" s="15">
        <v>1862</v>
      </c>
      <c r="H11" s="14" t="s">
        <v>45</v>
      </c>
      <c r="I11" s="14" t="b">
        <v>1</v>
      </c>
      <c r="J11" s="16" t="b">
        <v>0</v>
      </c>
    </row>
    <row r="12" spans="1:15" hidden="1" x14ac:dyDescent="0.25">
      <c r="A12" s="10" t="s">
        <v>56</v>
      </c>
      <c r="B12" s="11">
        <v>39292</v>
      </c>
      <c r="C12" s="30" t="s">
        <v>57</v>
      </c>
      <c r="D12" s="13">
        <v>215000</v>
      </c>
      <c r="E12" s="14">
        <v>4</v>
      </c>
      <c r="F12" s="14">
        <v>2.5</v>
      </c>
      <c r="G12" s="15">
        <v>1640</v>
      </c>
      <c r="H12" s="14" t="s">
        <v>43</v>
      </c>
      <c r="I12" s="14" t="b">
        <v>1</v>
      </c>
      <c r="J12" s="16" t="b">
        <v>0</v>
      </c>
    </row>
    <row r="13" spans="1:15" hidden="1" x14ac:dyDescent="0.25">
      <c r="A13" s="10" t="s">
        <v>58</v>
      </c>
      <c r="B13" s="11">
        <v>39167</v>
      </c>
      <c r="C13" s="30" t="s">
        <v>49</v>
      </c>
      <c r="D13" s="13">
        <v>215000</v>
      </c>
      <c r="E13" s="14">
        <v>1</v>
      </c>
      <c r="F13" s="14">
        <v>2</v>
      </c>
      <c r="G13" s="15">
        <v>1552</v>
      </c>
      <c r="H13" s="14" t="s">
        <v>43</v>
      </c>
      <c r="I13" s="14" t="b">
        <v>0</v>
      </c>
      <c r="J13" s="16" t="b">
        <v>1</v>
      </c>
    </row>
    <row r="14" spans="1:15" x14ac:dyDescent="0.25">
      <c r="A14" s="17" t="s">
        <v>41</v>
      </c>
      <c r="B14" s="18">
        <v>39165</v>
      </c>
      <c r="C14" s="36" t="s">
        <v>42</v>
      </c>
      <c r="D14" s="20">
        <v>215000</v>
      </c>
      <c r="E14" s="21">
        <v>3</v>
      </c>
      <c r="F14" s="21">
        <v>1.75</v>
      </c>
      <c r="G14" s="22">
        <v>2157</v>
      </c>
      <c r="H14" s="21" t="s">
        <v>45</v>
      </c>
      <c r="I14" s="21" t="b">
        <v>1</v>
      </c>
      <c r="J14" s="23" t="b">
        <v>1</v>
      </c>
      <c r="L14" s="8" t="s">
        <v>33</v>
      </c>
      <c r="M14" s="8" t="s">
        <v>37</v>
      </c>
      <c r="N14" s="8" t="s">
        <v>38</v>
      </c>
    </row>
    <row r="15" spans="1:15" hidden="1" x14ac:dyDescent="0.25">
      <c r="A15" s="10" t="s">
        <v>59</v>
      </c>
      <c r="B15" s="11">
        <v>39259</v>
      </c>
      <c r="C15" s="30" t="s">
        <v>49</v>
      </c>
      <c r="D15" s="13">
        <v>225000</v>
      </c>
      <c r="E15" s="14">
        <v>4</v>
      </c>
      <c r="F15" s="14">
        <v>3</v>
      </c>
      <c r="G15" s="15">
        <v>2013</v>
      </c>
      <c r="H15" s="14" t="s">
        <v>45</v>
      </c>
      <c r="I15" s="14" t="b">
        <v>1</v>
      </c>
      <c r="J15" s="16" t="b">
        <v>0</v>
      </c>
    </row>
    <row r="16" spans="1:15" x14ac:dyDescent="0.25">
      <c r="A16" s="10" t="s">
        <v>60</v>
      </c>
      <c r="B16" s="11">
        <v>39323</v>
      </c>
      <c r="C16" s="12" t="s">
        <v>42</v>
      </c>
      <c r="D16" s="13">
        <v>225911</v>
      </c>
      <c r="E16" s="14">
        <v>4</v>
      </c>
      <c r="F16" s="14">
        <v>3</v>
      </c>
      <c r="G16" s="15">
        <v>2285</v>
      </c>
      <c r="H16" s="14" t="s">
        <v>45</v>
      </c>
      <c r="I16" s="14" t="b">
        <v>1</v>
      </c>
      <c r="J16" s="16" t="b">
        <v>0</v>
      </c>
      <c r="L16" s="36" t="s">
        <v>42</v>
      </c>
      <c r="M16" t="s">
        <v>133</v>
      </c>
      <c r="N16" s="14" t="s">
        <v>45</v>
      </c>
    </row>
    <row r="17" spans="1:12" hidden="1" x14ac:dyDescent="0.25">
      <c r="A17" s="10" t="s">
        <v>48</v>
      </c>
      <c r="B17" s="11">
        <v>39306</v>
      </c>
      <c r="C17" s="30" t="s">
        <v>49</v>
      </c>
      <c r="D17" s="13">
        <v>225911</v>
      </c>
      <c r="E17" s="14">
        <v>4</v>
      </c>
      <c r="F17" s="14">
        <v>2.5</v>
      </c>
      <c r="G17" s="15">
        <v>1908</v>
      </c>
      <c r="H17" s="14" t="s">
        <v>45</v>
      </c>
      <c r="I17" s="14" t="b">
        <v>0</v>
      </c>
      <c r="J17" s="16" t="b">
        <v>1</v>
      </c>
    </row>
    <row r="18" spans="1:12" hidden="1" x14ac:dyDescent="0.25">
      <c r="A18" s="10" t="s">
        <v>61</v>
      </c>
      <c r="B18" s="11">
        <v>39205</v>
      </c>
      <c r="C18" s="30" t="s">
        <v>49</v>
      </c>
      <c r="D18" s="13">
        <v>225911</v>
      </c>
      <c r="E18" s="14">
        <v>4</v>
      </c>
      <c r="F18" s="14">
        <v>2.5</v>
      </c>
      <c r="G18" s="15">
        <v>1908</v>
      </c>
      <c r="H18" s="14" t="s">
        <v>45</v>
      </c>
      <c r="I18" s="14" t="b">
        <v>1</v>
      </c>
      <c r="J18" s="16" t="b">
        <v>0</v>
      </c>
    </row>
    <row r="19" spans="1:12" hidden="1" x14ac:dyDescent="0.25">
      <c r="A19" s="17" t="s">
        <v>59</v>
      </c>
      <c r="B19" s="18">
        <v>39364</v>
      </c>
      <c r="C19" s="19" t="s">
        <v>42</v>
      </c>
      <c r="D19" s="20">
        <v>227500</v>
      </c>
      <c r="E19" s="21">
        <v>4</v>
      </c>
      <c r="F19" s="21">
        <v>3</v>
      </c>
      <c r="G19" s="22">
        <v>1990</v>
      </c>
      <c r="H19" s="21" t="s">
        <v>45</v>
      </c>
      <c r="I19" s="21" t="b">
        <v>1</v>
      </c>
      <c r="J19" s="23" t="b">
        <v>0</v>
      </c>
    </row>
    <row r="20" spans="1:12" hidden="1" x14ac:dyDescent="0.25">
      <c r="A20" s="10" t="s">
        <v>59</v>
      </c>
      <c r="B20" s="11">
        <v>39193</v>
      </c>
      <c r="C20" s="12" t="s">
        <v>49</v>
      </c>
      <c r="D20" s="13">
        <v>227500</v>
      </c>
      <c r="E20" s="14">
        <v>4</v>
      </c>
      <c r="F20" s="14">
        <v>3</v>
      </c>
      <c r="G20" s="15">
        <v>1905</v>
      </c>
      <c r="H20" s="14" t="s">
        <v>43</v>
      </c>
      <c r="I20" s="14" t="b">
        <v>0</v>
      </c>
      <c r="J20" s="16" t="b">
        <v>1</v>
      </c>
    </row>
    <row r="21" spans="1:12" hidden="1" x14ac:dyDescent="0.25">
      <c r="A21" s="10" t="s">
        <v>56</v>
      </c>
      <c r="B21" s="11">
        <v>39320</v>
      </c>
      <c r="C21" s="30" t="s">
        <v>49</v>
      </c>
      <c r="D21" s="13">
        <v>229500</v>
      </c>
      <c r="E21" s="14">
        <v>3</v>
      </c>
      <c r="F21" s="14">
        <v>2</v>
      </c>
      <c r="G21" s="15">
        <v>1694</v>
      </c>
      <c r="H21" s="14" t="s">
        <v>45</v>
      </c>
      <c r="I21" s="14" t="b">
        <v>0</v>
      </c>
      <c r="J21" s="16" t="b">
        <v>0</v>
      </c>
    </row>
    <row r="22" spans="1:12" hidden="1" x14ac:dyDescent="0.25">
      <c r="A22" s="10" t="s">
        <v>51</v>
      </c>
      <c r="B22" s="11">
        <v>39297</v>
      </c>
      <c r="C22" s="30" t="s">
        <v>49</v>
      </c>
      <c r="D22" s="13">
        <v>229500</v>
      </c>
      <c r="E22" s="14">
        <v>4</v>
      </c>
      <c r="F22" s="14">
        <v>2.5</v>
      </c>
      <c r="G22" s="15">
        <v>2284</v>
      </c>
      <c r="H22" s="14" t="s">
        <v>43</v>
      </c>
      <c r="I22" s="14" t="b">
        <v>0</v>
      </c>
      <c r="J22" s="16" t="b">
        <v>0</v>
      </c>
    </row>
    <row r="23" spans="1:12" hidden="1" x14ac:dyDescent="0.25">
      <c r="A23" s="10" t="s">
        <v>62</v>
      </c>
      <c r="B23" s="11">
        <v>39264</v>
      </c>
      <c r="C23" s="12" t="s">
        <v>57</v>
      </c>
      <c r="D23" s="13">
        <v>229500</v>
      </c>
      <c r="E23" s="14">
        <v>6</v>
      </c>
      <c r="F23" s="14">
        <v>3</v>
      </c>
      <c r="G23" s="15">
        <v>2700</v>
      </c>
      <c r="H23" s="14" t="s">
        <v>45</v>
      </c>
      <c r="I23" s="14" t="b">
        <v>1</v>
      </c>
      <c r="J23" s="16" t="b">
        <v>0</v>
      </c>
    </row>
    <row r="24" spans="1:12" x14ac:dyDescent="0.25">
      <c r="A24" s="17" t="s">
        <v>62</v>
      </c>
      <c r="B24" s="18">
        <v>39214</v>
      </c>
      <c r="C24" s="19" t="s">
        <v>42</v>
      </c>
      <c r="D24" s="20">
        <v>229500</v>
      </c>
      <c r="E24" s="21">
        <v>4</v>
      </c>
      <c r="F24" s="21">
        <v>3</v>
      </c>
      <c r="G24" s="22">
        <v>2041</v>
      </c>
      <c r="H24" s="21" t="s">
        <v>45</v>
      </c>
      <c r="I24" s="21" t="b">
        <v>0</v>
      </c>
      <c r="J24" s="23" t="b">
        <v>1</v>
      </c>
    </row>
    <row r="25" spans="1:12" hidden="1" x14ac:dyDescent="0.25">
      <c r="A25" s="17" t="s">
        <v>62</v>
      </c>
      <c r="B25" s="18">
        <v>39259</v>
      </c>
      <c r="C25" s="19" t="s">
        <v>49</v>
      </c>
      <c r="D25" s="20">
        <v>229900</v>
      </c>
      <c r="E25" s="21">
        <v>3</v>
      </c>
      <c r="F25" s="21">
        <v>2.5</v>
      </c>
      <c r="G25" s="22">
        <v>1580</v>
      </c>
      <c r="H25" s="21" t="s">
        <v>45</v>
      </c>
      <c r="I25" s="21" t="b">
        <v>1</v>
      </c>
      <c r="J25" s="23" t="b">
        <v>0</v>
      </c>
    </row>
    <row r="26" spans="1:12" hidden="1" x14ac:dyDescent="0.25">
      <c r="A26" s="17" t="s">
        <v>62</v>
      </c>
      <c r="B26" s="18">
        <v>39229</v>
      </c>
      <c r="C26" s="19" t="s">
        <v>57</v>
      </c>
      <c r="D26" s="20">
        <v>229900</v>
      </c>
      <c r="E26" s="21">
        <v>4</v>
      </c>
      <c r="F26" s="21">
        <v>3</v>
      </c>
      <c r="G26" s="22">
        <v>2041</v>
      </c>
      <c r="H26" s="21" t="s">
        <v>43</v>
      </c>
      <c r="I26" s="21" t="b">
        <v>0</v>
      </c>
      <c r="J26" s="23" t="b">
        <v>0</v>
      </c>
    </row>
    <row r="27" spans="1:12" hidden="1" x14ac:dyDescent="0.25">
      <c r="A27" s="10" t="s">
        <v>62</v>
      </c>
      <c r="B27" s="11">
        <v>39193</v>
      </c>
      <c r="C27" s="12" t="s">
        <v>57</v>
      </c>
      <c r="D27" s="13">
        <v>229900</v>
      </c>
      <c r="E27" s="14">
        <v>3</v>
      </c>
      <c r="F27" s="14">
        <v>3</v>
      </c>
      <c r="G27" s="15">
        <v>2266</v>
      </c>
      <c r="H27" s="14" t="s">
        <v>43</v>
      </c>
      <c r="I27" s="14" t="b">
        <v>0</v>
      </c>
      <c r="J27" s="16" t="b">
        <v>0</v>
      </c>
    </row>
    <row r="28" spans="1:12" x14ac:dyDescent="0.25">
      <c r="A28" s="17" t="s">
        <v>61</v>
      </c>
      <c r="B28" s="18">
        <v>39149</v>
      </c>
      <c r="C28" s="36" t="s">
        <v>42</v>
      </c>
      <c r="D28" s="20">
        <v>229900</v>
      </c>
      <c r="E28" s="21">
        <v>4</v>
      </c>
      <c r="F28" s="21">
        <v>3</v>
      </c>
      <c r="G28" s="22">
        <v>2006</v>
      </c>
      <c r="H28" s="21" t="s">
        <v>45</v>
      </c>
      <c r="I28" s="21" t="b">
        <v>0</v>
      </c>
      <c r="J28" s="23" t="b">
        <v>0</v>
      </c>
    </row>
    <row r="29" spans="1:12" ht="15.75" thickBot="1" x14ac:dyDescent="0.3">
      <c r="A29" s="10" t="s">
        <v>56</v>
      </c>
      <c r="B29" s="11">
        <v>39157</v>
      </c>
      <c r="C29" s="12" t="s">
        <v>42</v>
      </c>
      <c r="D29" s="13">
        <v>235910</v>
      </c>
      <c r="E29" s="14">
        <v>4</v>
      </c>
      <c r="F29" s="14">
        <v>3</v>
      </c>
      <c r="G29" s="15">
        <v>2285</v>
      </c>
      <c r="H29" s="14" t="s">
        <v>45</v>
      </c>
      <c r="I29" s="14" t="b">
        <v>1</v>
      </c>
      <c r="J29" s="16" t="b">
        <v>1</v>
      </c>
      <c r="L29" s="33" t="s">
        <v>54</v>
      </c>
    </row>
    <row r="30" spans="1:12" hidden="1" x14ac:dyDescent="0.25">
      <c r="A30" s="10" t="s">
        <v>51</v>
      </c>
      <c r="B30" s="11">
        <v>39355</v>
      </c>
      <c r="C30" s="12" t="s">
        <v>49</v>
      </c>
      <c r="D30" s="13">
        <v>235990</v>
      </c>
      <c r="E30" s="14">
        <v>5</v>
      </c>
      <c r="F30" s="14">
        <v>3</v>
      </c>
      <c r="G30" s="15">
        <v>2723</v>
      </c>
      <c r="H30" s="14" t="s">
        <v>43</v>
      </c>
      <c r="I30" s="14" t="b">
        <v>0</v>
      </c>
      <c r="J30" s="16" t="b">
        <v>0</v>
      </c>
    </row>
    <row r="31" spans="1:12" hidden="1" x14ac:dyDescent="0.25">
      <c r="A31" s="17" t="s">
        <v>59</v>
      </c>
      <c r="B31" s="18">
        <v>39251</v>
      </c>
      <c r="C31" s="19" t="s">
        <v>57</v>
      </c>
      <c r="D31" s="20">
        <v>235990</v>
      </c>
      <c r="E31" s="21">
        <v>4</v>
      </c>
      <c r="F31" s="21">
        <v>2</v>
      </c>
      <c r="G31" s="22">
        <v>1656</v>
      </c>
      <c r="H31" s="21" t="s">
        <v>43</v>
      </c>
      <c r="I31" s="21" t="b">
        <v>1</v>
      </c>
      <c r="J31" s="23" t="b">
        <v>0</v>
      </c>
    </row>
    <row r="32" spans="1:12" hidden="1" x14ac:dyDescent="0.25">
      <c r="A32" s="10" t="s">
        <v>51</v>
      </c>
      <c r="B32" s="11">
        <v>39271</v>
      </c>
      <c r="C32" s="12" t="s">
        <v>42</v>
      </c>
      <c r="D32" s="13">
        <v>236900</v>
      </c>
      <c r="E32" s="14">
        <v>3</v>
      </c>
      <c r="F32" s="14">
        <v>2</v>
      </c>
      <c r="G32" s="15">
        <v>1700</v>
      </c>
      <c r="H32" s="14" t="s">
        <v>45</v>
      </c>
      <c r="I32" s="14" t="b">
        <v>0</v>
      </c>
      <c r="J32" s="16" t="b">
        <v>0</v>
      </c>
    </row>
    <row r="33" spans="1:10" hidden="1" x14ac:dyDescent="0.25">
      <c r="A33" s="10" t="s">
        <v>41</v>
      </c>
      <c r="B33" s="11">
        <v>39197</v>
      </c>
      <c r="C33" s="30" t="s">
        <v>49</v>
      </c>
      <c r="D33" s="13">
        <v>236900</v>
      </c>
      <c r="E33" s="14">
        <v>1</v>
      </c>
      <c r="F33" s="14">
        <v>2</v>
      </c>
      <c r="G33" s="15">
        <v>1483</v>
      </c>
      <c r="H33" s="14" t="s">
        <v>43</v>
      </c>
      <c r="I33" s="14" t="b">
        <v>0</v>
      </c>
      <c r="J33" s="16" t="b">
        <v>0</v>
      </c>
    </row>
    <row r="34" spans="1:10" hidden="1" x14ac:dyDescent="0.25">
      <c r="A34" s="10" t="s">
        <v>41</v>
      </c>
      <c r="B34" s="11">
        <v>39285</v>
      </c>
      <c r="C34" s="12" t="s">
        <v>49</v>
      </c>
      <c r="D34" s="13">
        <v>238000</v>
      </c>
      <c r="E34" s="14">
        <v>3</v>
      </c>
      <c r="F34" s="14">
        <v>2.5</v>
      </c>
      <c r="G34" s="15">
        <v>2300</v>
      </c>
      <c r="H34" s="14" t="s">
        <v>45</v>
      </c>
      <c r="I34" s="14" t="b">
        <v>1</v>
      </c>
      <c r="J34" s="16" t="b">
        <v>0</v>
      </c>
    </row>
    <row r="35" spans="1:10" hidden="1" x14ac:dyDescent="0.25">
      <c r="A35" s="10" t="s">
        <v>63</v>
      </c>
      <c r="B35" s="11">
        <v>39194</v>
      </c>
      <c r="C35" s="30" t="s">
        <v>57</v>
      </c>
      <c r="D35" s="13">
        <v>238000</v>
      </c>
      <c r="E35" s="14">
        <v>4</v>
      </c>
      <c r="F35" s="14">
        <v>2.5</v>
      </c>
      <c r="G35" s="15">
        <v>1590</v>
      </c>
      <c r="H35" s="14" t="s">
        <v>43</v>
      </c>
      <c r="I35" s="14" t="b">
        <v>0</v>
      </c>
      <c r="J35" s="16" t="b">
        <v>1</v>
      </c>
    </row>
    <row r="36" spans="1:10" hidden="1" x14ac:dyDescent="0.25">
      <c r="A36" s="17" t="s">
        <v>55</v>
      </c>
      <c r="B36" s="18">
        <v>39352</v>
      </c>
      <c r="C36" s="19" t="s">
        <v>57</v>
      </c>
      <c r="D36" s="20">
        <v>239900</v>
      </c>
      <c r="E36" s="21">
        <v>4</v>
      </c>
      <c r="F36" s="21">
        <v>3</v>
      </c>
      <c r="G36" s="22">
        <v>2041</v>
      </c>
      <c r="H36" s="21" t="s">
        <v>43</v>
      </c>
      <c r="I36" s="21" t="b">
        <v>0</v>
      </c>
      <c r="J36" s="23" t="b">
        <v>0</v>
      </c>
    </row>
    <row r="37" spans="1:10" x14ac:dyDescent="0.25">
      <c r="A37" s="17" t="s">
        <v>58</v>
      </c>
      <c r="B37" s="18">
        <v>39329</v>
      </c>
      <c r="C37" s="36" t="s">
        <v>42</v>
      </c>
      <c r="D37" s="20">
        <v>239900</v>
      </c>
      <c r="E37" s="21">
        <v>4</v>
      </c>
      <c r="F37" s="21">
        <v>3</v>
      </c>
      <c r="G37" s="22">
        <v>2278</v>
      </c>
      <c r="H37" s="21" t="s">
        <v>45</v>
      </c>
      <c r="I37" s="21" t="b">
        <v>0</v>
      </c>
      <c r="J37" s="23" t="b">
        <v>0</v>
      </c>
    </row>
    <row r="38" spans="1:10" hidden="1" x14ac:dyDescent="0.25">
      <c r="A38" s="17" t="s">
        <v>51</v>
      </c>
      <c r="B38" s="18">
        <v>39268</v>
      </c>
      <c r="C38" s="19" t="s">
        <v>49</v>
      </c>
      <c r="D38" s="20">
        <v>239900</v>
      </c>
      <c r="E38" s="21">
        <v>4</v>
      </c>
      <c r="F38" s="21">
        <v>3</v>
      </c>
      <c r="G38" s="22">
        <v>2260</v>
      </c>
      <c r="H38" s="21" t="s">
        <v>45</v>
      </c>
      <c r="I38" s="21" t="b">
        <v>0</v>
      </c>
      <c r="J38" s="23" t="b">
        <v>0</v>
      </c>
    </row>
    <row r="39" spans="1:10" hidden="1" x14ac:dyDescent="0.25">
      <c r="A39" s="10" t="s">
        <v>61</v>
      </c>
      <c r="B39" s="11">
        <v>39139</v>
      </c>
      <c r="C39" s="30" t="s">
        <v>42</v>
      </c>
      <c r="D39" s="13">
        <v>239900</v>
      </c>
      <c r="E39" s="14">
        <v>2</v>
      </c>
      <c r="F39" s="14">
        <v>2</v>
      </c>
      <c r="G39" s="15">
        <v>1248</v>
      </c>
      <c r="H39" s="14" t="s">
        <v>43</v>
      </c>
      <c r="I39" s="14" t="b">
        <v>0</v>
      </c>
      <c r="J39" s="16" t="b">
        <v>0</v>
      </c>
    </row>
    <row r="40" spans="1:10" hidden="1" x14ac:dyDescent="0.25">
      <c r="A40" s="17" t="s">
        <v>59</v>
      </c>
      <c r="B40" s="18">
        <v>39197</v>
      </c>
      <c r="C40" s="19" t="s">
        <v>49</v>
      </c>
      <c r="D40" s="20">
        <v>240000</v>
      </c>
      <c r="E40" s="21">
        <v>3</v>
      </c>
      <c r="F40" s="21">
        <v>2.5</v>
      </c>
      <c r="G40" s="22">
        <v>1595</v>
      </c>
      <c r="H40" s="21" t="s">
        <v>43</v>
      </c>
      <c r="I40" s="21" t="b">
        <v>0</v>
      </c>
      <c r="J40" s="23" t="b">
        <v>1</v>
      </c>
    </row>
    <row r="41" spans="1:10" hidden="1" x14ac:dyDescent="0.25">
      <c r="A41" s="17" t="s">
        <v>44</v>
      </c>
      <c r="B41" s="18">
        <v>39120</v>
      </c>
      <c r="C41" s="19" t="s">
        <v>42</v>
      </c>
      <c r="D41" s="20">
        <v>242500</v>
      </c>
      <c r="E41" s="21">
        <v>3</v>
      </c>
      <c r="F41" s="21">
        <v>2.5</v>
      </c>
      <c r="G41" s="22">
        <v>1902</v>
      </c>
      <c r="H41" s="21" t="s">
        <v>45</v>
      </c>
      <c r="I41" s="21" t="b">
        <v>0</v>
      </c>
      <c r="J41" s="23" t="b">
        <v>1</v>
      </c>
    </row>
    <row r="42" spans="1:10" hidden="1" x14ac:dyDescent="0.25">
      <c r="A42" s="17" t="s">
        <v>61</v>
      </c>
      <c r="B42" s="18">
        <v>39369</v>
      </c>
      <c r="C42" s="19" t="s">
        <v>42</v>
      </c>
      <c r="D42" s="20">
        <v>243000</v>
      </c>
      <c r="E42" s="21">
        <v>4</v>
      </c>
      <c r="F42" s="21">
        <v>2.5</v>
      </c>
      <c r="G42" s="22">
        <v>1914</v>
      </c>
      <c r="H42" s="21" t="s">
        <v>45</v>
      </c>
      <c r="I42" s="21" t="b">
        <v>0</v>
      </c>
      <c r="J42" s="23" t="b">
        <v>0</v>
      </c>
    </row>
    <row r="43" spans="1:10" hidden="1" x14ac:dyDescent="0.25">
      <c r="A43" s="17" t="s">
        <v>51</v>
      </c>
      <c r="B43" s="18">
        <v>39327</v>
      </c>
      <c r="C43" s="19" t="s">
        <v>49</v>
      </c>
      <c r="D43" s="20">
        <v>245000</v>
      </c>
      <c r="E43" s="21">
        <v>4</v>
      </c>
      <c r="F43" s="21">
        <v>3</v>
      </c>
      <c r="G43" s="22">
        <v>2084</v>
      </c>
      <c r="H43" s="21" t="s">
        <v>45</v>
      </c>
      <c r="I43" s="21" t="b">
        <v>0</v>
      </c>
      <c r="J43" s="23" t="b">
        <v>0</v>
      </c>
    </row>
    <row r="44" spans="1:10" hidden="1" x14ac:dyDescent="0.25">
      <c r="A44" s="17" t="s">
        <v>61</v>
      </c>
      <c r="B44" s="18">
        <v>39253</v>
      </c>
      <c r="C44" s="19" t="s">
        <v>49</v>
      </c>
      <c r="D44" s="20">
        <v>245000</v>
      </c>
      <c r="E44" s="21">
        <v>4</v>
      </c>
      <c r="F44" s="21">
        <v>3</v>
      </c>
      <c r="G44" s="22">
        <v>2047</v>
      </c>
      <c r="H44" s="21" t="s">
        <v>45</v>
      </c>
      <c r="I44" s="21" t="b">
        <v>0</v>
      </c>
      <c r="J44" s="23" t="b">
        <v>1</v>
      </c>
    </row>
    <row r="45" spans="1:10" hidden="1" x14ac:dyDescent="0.25">
      <c r="A45" s="17" t="s">
        <v>63</v>
      </c>
      <c r="B45" s="18">
        <v>39167</v>
      </c>
      <c r="C45" s="19" t="s">
        <v>49</v>
      </c>
      <c r="D45" s="20">
        <v>247500</v>
      </c>
      <c r="E45" s="21">
        <v>4</v>
      </c>
      <c r="F45" s="21">
        <v>3</v>
      </c>
      <c r="G45" s="22">
        <v>2000</v>
      </c>
      <c r="H45" s="21" t="s">
        <v>45</v>
      </c>
      <c r="I45" s="21" t="b">
        <v>0</v>
      </c>
      <c r="J45" s="23" t="b">
        <v>0</v>
      </c>
    </row>
    <row r="46" spans="1:10" hidden="1" x14ac:dyDescent="0.25">
      <c r="A46" s="17" t="s">
        <v>63</v>
      </c>
      <c r="B46" s="18">
        <v>39181</v>
      </c>
      <c r="C46" s="19" t="s">
        <v>57</v>
      </c>
      <c r="D46" s="20">
        <v>248500</v>
      </c>
      <c r="E46" s="21">
        <v>4</v>
      </c>
      <c r="F46" s="21">
        <v>2.5</v>
      </c>
      <c r="G46" s="22">
        <v>2101</v>
      </c>
      <c r="H46" s="21" t="s">
        <v>45</v>
      </c>
      <c r="I46" s="21" t="b">
        <v>1</v>
      </c>
      <c r="J46" s="23" t="b">
        <v>1</v>
      </c>
    </row>
    <row r="47" spans="1:10" hidden="1" x14ac:dyDescent="0.25">
      <c r="A47" s="17" t="s">
        <v>41</v>
      </c>
      <c r="B47" s="18">
        <v>39353</v>
      </c>
      <c r="C47" s="19" t="s">
        <v>49</v>
      </c>
      <c r="D47" s="20">
        <v>249000</v>
      </c>
      <c r="E47" s="21">
        <v>4</v>
      </c>
      <c r="F47" s="21">
        <v>2.5</v>
      </c>
      <c r="G47" s="22">
        <v>1902</v>
      </c>
      <c r="H47" s="21" t="s">
        <v>45</v>
      </c>
      <c r="I47" s="21" t="b">
        <v>0</v>
      </c>
      <c r="J47" s="23" t="b">
        <v>0</v>
      </c>
    </row>
    <row r="48" spans="1:10" hidden="1" x14ac:dyDescent="0.25">
      <c r="A48" s="10" t="s">
        <v>63</v>
      </c>
      <c r="B48" s="11">
        <v>39228</v>
      </c>
      <c r="C48" s="30" t="s">
        <v>49</v>
      </c>
      <c r="D48" s="13">
        <v>249000</v>
      </c>
      <c r="E48" s="14">
        <v>3</v>
      </c>
      <c r="F48" s="14">
        <v>2.5</v>
      </c>
      <c r="G48" s="15">
        <v>1730</v>
      </c>
      <c r="H48" s="14" t="s">
        <v>43</v>
      </c>
      <c r="I48" s="14" t="b">
        <v>0</v>
      </c>
      <c r="J48" s="16" t="b">
        <v>1</v>
      </c>
    </row>
    <row r="49" spans="1:10" hidden="1" x14ac:dyDescent="0.25">
      <c r="A49" s="10" t="s">
        <v>64</v>
      </c>
      <c r="B49" s="11">
        <v>39337</v>
      </c>
      <c r="C49" s="30" t="s">
        <v>49</v>
      </c>
      <c r="D49" s="13">
        <v>249900</v>
      </c>
      <c r="E49" s="14">
        <v>2</v>
      </c>
      <c r="F49" s="14">
        <v>1</v>
      </c>
      <c r="G49" s="15">
        <v>1101</v>
      </c>
      <c r="H49" s="14" t="s">
        <v>43</v>
      </c>
      <c r="I49" s="14" t="b">
        <v>0</v>
      </c>
      <c r="J49" s="16" t="b">
        <v>0</v>
      </c>
    </row>
    <row r="50" spans="1:10" hidden="1" x14ac:dyDescent="0.25">
      <c r="A50" s="17" t="s">
        <v>41</v>
      </c>
      <c r="B50" s="18">
        <v>39302</v>
      </c>
      <c r="C50" s="19" t="s">
        <v>49</v>
      </c>
      <c r="D50" s="20">
        <v>249900</v>
      </c>
      <c r="E50" s="21">
        <v>3</v>
      </c>
      <c r="F50" s="21">
        <v>2</v>
      </c>
      <c r="G50" s="22">
        <v>2050</v>
      </c>
      <c r="H50" s="21" t="s">
        <v>45</v>
      </c>
      <c r="I50" s="21" t="b">
        <v>0</v>
      </c>
      <c r="J50" s="23" t="b">
        <v>1</v>
      </c>
    </row>
    <row r="51" spans="1:10" hidden="1" x14ac:dyDescent="0.25">
      <c r="A51" s="10" t="s">
        <v>61</v>
      </c>
      <c r="B51" s="11">
        <v>39353</v>
      </c>
      <c r="C51" s="30" t="s">
        <v>42</v>
      </c>
      <c r="D51" s="13">
        <v>250000</v>
      </c>
      <c r="E51" s="14">
        <v>4</v>
      </c>
      <c r="F51" s="14">
        <v>3</v>
      </c>
      <c r="G51" s="15">
        <v>1943</v>
      </c>
      <c r="H51" s="14" t="s">
        <v>45</v>
      </c>
      <c r="I51" s="14" t="b">
        <v>0</v>
      </c>
      <c r="J51" s="16" t="b">
        <v>0</v>
      </c>
    </row>
    <row r="52" spans="1:10" x14ac:dyDescent="0.25">
      <c r="A52" s="17" t="s">
        <v>56</v>
      </c>
      <c r="B52" s="18">
        <v>39203</v>
      </c>
      <c r="C52" s="19" t="s">
        <v>42</v>
      </c>
      <c r="D52" s="20">
        <v>250000</v>
      </c>
      <c r="E52" s="21">
        <v>3</v>
      </c>
      <c r="F52" s="21">
        <v>2</v>
      </c>
      <c r="G52" s="22">
        <v>2066</v>
      </c>
      <c r="H52" s="21" t="s">
        <v>45</v>
      </c>
      <c r="I52" s="21" t="b">
        <v>0</v>
      </c>
      <c r="J52" s="23" t="b">
        <v>0</v>
      </c>
    </row>
    <row r="53" spans="1:10" hidden="1" x14ac:dyDescent="0.25">
      <c r="A53" s="17" t="s">
        <v>44</v>
      </c>
      <c r="B53" s="18">
        <v>39193</v>
      </c>
      <c r="C53" s="19" t="s">
        <v>57</v>
      </c>
      <c r="D53" s="20">
        <v>259900</v>
      </c>
      <c r="E53" s="21">
        <v>3</v>
      </c>
      <c r="F53" s="21">
        <v>2.5</v>
      </c>
      <c r="G53" s="22">
        <v>2122</v>
      </c>
      <c r="H53" s="21" t="s">
        <v>43</v>
      </c>
      <c r="I53" s="21" t="b">
        <v>0</v>
      </c>
      <c r="J53" s="23" t="b">
        <v>1</v>
      </c>
    </row>
    <row r="54" spans="1:10" hidden="1" x14ac:dyDescent="0.25">
      <c r="A54" s="10" t="s">
        <v>59</v>
      </c>
      <c r="B54" s="11">
        <v>39187</v>
      </c>
      <c r="C54" s="30" t="s">
        <v>57</v>
      </c>
      <c r="D54" s="13">
        <v>259900</v>
      </c>
      <c r="E54" s="14">
        <v>4</v>
      </c>
      <c r="F54" s="14">
        <v>3</v>
      </c>
      <c r="G54" s="15">
        <v>1734</v>
      </c>
      <c r="H54" s="14" t="s">
        <v>43</v>
      </c>
      <c r="I54" s="14" t="b">
        <v>0</v>
      </c>
      <c r="J54" s="16" t="b">
        <v>1</v>
      </c>
    </row>
    <row r="55" spans="1:10" hidden="1" x14ac:dyDescent="0.25">
      <c r="A55" s="17" t="s">
        <v>51</v>
      </c>
      <c r="B55" s="18">
        <v>39373</v>
      </c>
      <c r="C55" s="19" t="s">
        <v>49</v>
      </c>
      <c r="D55" s="20">
        <v>264900</v>
      </c>
      <c r="E55" s="21">
        <v>4</v>
      </c>
      <c r="F55" s="21">
        <v>2.5</v>
      </c>
      <c r="G55" s="22">
        <v>2488</v>
      </c>
      <c r="H55" s="21" t="s">
        <v>43</v>
      </c>
      <c r="I55" s="21" t="b">
        <v>0</v>
      </c>
      <c r="J55" s="23" t="b">
        <v>0</v>
      </c>
    </row>
    <row r="56" spans="1:10" hidden="1" x14ac:dyDescent="0.25">
      <c r="A56" s="17" t="s">
        <v>61</v>
      </c>
      <c r="B56" s="18">
        <v>39317</v>
      </c>
      <c r="C56" s="19" t="s">
        <v>57</v>
      </c>
      <c r="D56" s="20">
        <v>264900</v>
      </c>
      <c r="E56" s="21">
        <v>3</v>
      </c>
      <c r="F56" s="21">
        <v>2.5</v>
      </c>
      <c r="G56" s="22">
        <v>2062</v>
      </c>
      <c r="H56" s="21" t="s">
        <v>43</v>
      </c>
      <c r="I56" s="21" t="b">
        <v>0</v>
      </c>
      <c r="J56" s="23" t="b">
        <v>0</v>
      </c>
    </row>
    <row r="57" spans="1:10" hidden="1" x14ac:dyDescent="0.25">
      <c r="A57" s="17" t="s">
        <v>55</v>
      </c>
      <c r="B57" s="18">
        <v>39155</v>
      </c>
      <c r="C57" s="19" t="s">
        <v>57</v>
      </c>
      <c r="D57" s="20">
        <v>264900</v>
      </c>
      <c r="E57" s="21">
        <v>3</v>
      </c>
      <c r="F57" s="21">
        <v>3</v>
      </c>
      <c r="G57" s="22">
        <v>2495</v>
      </c>
      <c r="H57" s="21" t="s">
        <v>43</v>
      </c>
      <c r="I57" s="21" t="b">
        <v>0</v>
      </c>
      <c r="J57" s="23" t="b">
        <v>0</v>
      </c>
    </row>
    <row r="58" spans="1:10" hidden="1" x14ac:dyDescent="0.25">
      <c r="A58" s="17" t="s">
        <v>46</v>
      </c>
      <c r="B58" s="18">
        <v>39200</v>
      </c>
      <c r="C58" s="19" t="s">
        <v>42</v>
      </c>
      <c r="D58" s="20">
        <v>265000</v>
      </c>
      <c r="E58" s="21">
        <v>4</v>
      </c>
      <c r="F58" s="21">
        <v>3</v>
      </c>
      <c r="G58" s="22">
        <v>1905</v>
      </c>
      <c r="H58" s="21" t="s">
        <v>45</v>
      </c>
      <c r="I58" s="21" t="b">
        <v>0</v>
      </c>
      <c r="J58" s="23" t="b">
        <v>0</v>
      </c>
    </row>
    <row r="59" spans="1:10" hidden="1" x14ac:dyDescent="0.25">
      <c r="A59" s="10" t="s">
        <v>46</v>
      </c>
      <c r="B59" s="11">
        <v>39282</v>
      </c>
      <c r="C59" s="30" t="s">
        <v>42</v>
      </c>
      <c r="D59" s="13">
        <v>268500</v>
      </c>
      <c r="E59" s="14">
        <v>4</v>
      </c>
      <c r="F59" s="14">
        <v>2.5</v>
      </c>
      <c r="G59" s="15">
        <v>1911</v>
      </c>
      <c r="H59" s="14" t="s">
        <v>45</v>
      </c>
      <c r="I59" s="14" t="b">
        <v>0</v>
      </c>
      <c r="J59" s="16" t="b">
        <v>0</v>
      </c>
    </row>
    <row r="60" spans="1:10" hidden="1" x14ac:dyDescent="0.25">
      <c r="A60" s="10" t="s">
        <v>59</v>
      </c>
      <c r="B60" s="11">
        <v>39140</v>
      </c>
      <c r="C60" s="30" t="s">
        <v>49</v>
      </c>
      <c r="D60" s="13">
        <v>269900</v>
      </c>
      <c r="E60" s="14">
        <v>4</v>
      </c>
      <c r="F60" s="14">
        <v>2.5</v>
      </c>
      <c r="G60" s="15">
        <v>1911</v>
      </c>
      <c r="H60" s="14" t="s">
        <v>45</v>
      </c>
      <c r="I60" s="14" t="b">
        <v>0</v>
      </c>
      <c r="J60" s="16" t="b">
        <v>0</v>
      </c>
    </row>
    <row r="61" spans="1:10" x14ac:dyDescent="0.25">
      <c r="A61" s="10" t="s">
        <v>59</v>
      </c>
      <c r="B61" s="11">
        <v>39364</v>
      </c>
      <c r="C61" s="30" t="s">
        <v>42</v>
      </c>
      <c r="D61" s="13">
        <v>272500</v>
      </c>
      <c r="E61" s="14">
        <v>4</v>
      </c>
      <c r="F61" s="14">
        <v>3</v>
      </c>
      <c r="G61" s="15">
        <v>2006</v>
      </c>
      <c r="H61" s="14" t="s">
        <v>45</v>
      </c>
      <c r="I61" s="14" t="b">
        <v>0</v>
      </c>
      <c r="J61" s="16" t="b">
        <v>0</v>
      </c>
    </row>
    <row r="62" spans="1:10" hidden="1" x14ac:dyDescent="0.25">
      <c r="A62" s="10" t="s">
        <v>46</v>
      </c>
      <c r="B62" s="11">
        <v>39119</v>
      </c>
      <c r="C62" s="30" t="s">
        <v>42</v>
      </c>
      <c r="D62" s="13">
        <v>273500</v>
      </c>
      <c r="E62" s="14">
        <v>2</v>
      </c>
      <c r="F62" s="14">
        <v>2</v>
      </c>
      <c r="G62" s="15">
        <v>1552</v>
      </c>
      <c r="H62" s="14" t="s">
        <v>45</v>
      </c>
      <c r="I62" s="14" t="b">
        <v>1</v>
      </c>
      <c r="J62" s="16" t="b">
        <v>1</v>
      </c>
    </row>
    <row r="63" spans="1:10" x14ac:dyDescent="0.25">
      <c r="A63" s="17" t="s">
        <v>60</v>
      </c>
      <c r="B63" s="18">
        <v>39106</v>
      </c>
      <c r="C63" s="19" t="s">
        <v>42</v>
      </c>
      <c r="D63" s="20">
        <v>285000</v>
      </c>
      <c r="E63" s="21">
        <v>2</v>
      </c>
      <c r="F63" s="21">
        <v>1</v>
      </c>
      <c r="G63" s="22">
        <v>2036</v>
      </c>
      <c r="H63" s="21" t="s">
        <v>45</v>
      </c>
      <c r="I63" s="21" t="b">
        <v>0</v>
      </c>
      <c r="J63" s="23" t="b">
        <v>1</v>
      </c>
    </row>
    <row r="64" spans="1:10" hidden="1" x14ac:dyDescent="0.25">
      <c r="A64" s="17" t="s">
        <v>48</v>
      </c>
      <c r="B64" s="18">
        <v>39111</v>
      </c>
      <c r="C64" s="19" t="s">
        <v>49</v>
      </c>
      <c r="D64" s="20">
        <v>289000</v>
      </c>
      <c r="E64" s="21">
        <v>3</v>
      </c>
      <c r="F64" s="21">
        <v>2</v>
      </c>
      <c r="G64" s="22">
        <v>1627</v>
      </c>
      <c r="H64" s="21" t="s">
        <v>45</v>
      </c>
      <c r="I64" s="21" t="b">
        <v>0</v>
      </c>
      <c r="J64" s="23" t="b">
        <v>1</v>
      </c>
    </row>
    <row r="65" spans="1:10" x14ac:dyDescent="0.25">
      <c r="A65" s="10" t="s">
        <v>44</v>
      </c>
      <c r="B65" s="11">
        <v>39361</v>
      </c>
      <c r="C65" s="30" t="s">
        <v>42</v>
      </c>
      <c r="D65" s="13">
        <v>290000</v>
      </c>
      <c r="E65" s="14">
        <v>4</v>
      </c>
      <c r="F65" s="14">
        <v>2</v>
      </c>
      <c r="G65" s="15">
        <v>2400</v>
      </c>
      <c r="H65" s="14" t="s">
        <v>45</v>
      </c>
      <c r="I65" s="14" t="b">
        <v>0</v>
      </c>
      <c r="J65" s="16" t="b">
        <v>0</v>
      </c>
    </row>
    <row r="66" spans="1:10" hidden="1" x14ac:dyDescent="0.25">
      <c r="A66" s="17" t="s">
        <v>59</v>
      </c>
      <c r="B66" s="18">
        <v>39183</v>
      </c>
      <c r="C66" s="19" t="s">
        <v>49</v>
      </c>
      <c r="D66" s="20">
        <v>297500</v>
      </c>
      <c r="E66" s="21">
        <v>4</v>
      </c>
      <c r="F66" s="21">
        <v>3.5</v>
      </c>
      <c r="G66" s="22">
        <v>2170</v>
      </c>
      <c r="H66" s="21" t="s">
        <v>45</v>
      </c>
      <c r="I66" s="21" t="b">
        <v>0</v>
      </c>
      <c r="J66" s="23" t="b">
        <v>1</v>
      </c>
    </row>
    <row r="67" spans="1:10" hidden="1" x14ac:dyDescent="0.25">
      <c r="A67" s="10" t="s">
        <v>55</v>
      </c>
      <c r="B67" s="11">
        <v>39148</v>
      </c>
      <c r="C67" s="30" t="s">
        <v>57</v>
      </c>
      <c r="D67" s="13">
        <v>299000</v>
      </c>
      <c r="E67" s="14">
        <v>3</v>
      </c>
      <c r="F67" s="14">
        <v>2</v>
      </c>
      <c r="G67" s="15">
        <v>2050</v>
      </c>
      <c r="H67" s="14" t="s">
        <v>43</v>
      </c>
      <c r="I67" s="14" t="b">
        <v>0</v>
      </c>
      <c r="J67" s="16" t="b">
        <v>0</v>
      </c>
    </row>
    <row r="68" spans="1:10" hidden="1" x14ac:dyDescent="0.25">
      <c r="A68" s="10" t="s">
        <v>58</v>
      </c>
      <c r="B68" s="11">
        <v>39322</v>
      </c>
      <c r="C68" s="30" t="s">
        <v>49</v>
      </c>
      <c r="D68" s="13">
        <v>300000</v>
      </c>
      <c r="E68" s="14">
        <v>4</v>
      </c>
      <c r="F68" s="14">
        <v>3</v>
      </c>
      <c r="G68" s="15">
        <v>2650</v>
      </c>
      <c r="H68" s="14" t="s">
        <v>43</v>
      </c>
      <c r="I68" s="14" t="b">
        <v>0</v>
      </c>
      <c r="J68" s="16" t="b">
        <v>0</v>
      </c>
    </row>
    <row r="69" spans="1:10" hidden="1" x14ac:dyDescent="0.25">
      <c r="A69" s="10" t="s">
        <v>60</v>
      </c>
      <c r="B69" s="11">
        <v>39199</v>
      </c>
      <c r="C69" s="30" t="s">
        <v>49</v>
      </c>
      <c r="D69" s="13">
        <v>304900</v>
      </c>
      <c r="E69" s="14">
        <v>4</v>
      </c>
      <c r="F69" s="14">
        <v>3</v>
      </c>
      <c r="G69" s="15">
        <v>2350</v>
      </c>
      <c r="H69" s="14" t="s">
        <v>45</v>
      </c>
      <c r="I69" s="14" t="b">
        <v>0</v>
      </c>
      <c r="J69" s="16" t="b">
        <v>1</v>
      </c>
    </row>
    <row r="70" spans="1:10" hidden="1" x14ac:dyDescent="0.25">
      <c r="A70" s="37" t="s">
        <v>65</v>
      </c>
      <c r="B70" s="38"/>
      <c r="C70" s="38"/>
      <c r="D70" s="39">
        <f>SUBTOTAL(101,'[1]Sort n Filter'!$D$2:$D$126)</f>
        <v>300800.65657142852</v>
      </c>
      <c r="E70" s="40">
        <f>SUBTOTAL(101,'[1]Sort n Filter'!$E$2:$E$126)</f>
        <v>3.636190476190476</v>
      </c>
      <c r="F70" s="40">
        <f>SUBTOTAL(101,'[1]Sort n Filter'!$F$2:$F$126)</f>
        <v>2.6137619047619047</v>
      </c>
      <c r="G70" s="41"/>
      <c r="H70" s="40"/>
      <c r="I70" s="40"/>
      <c r="J70" s="42"/>
    </row>
    <row r="71" spans="1:10" hidden="1" x14ac:dyDescent="0.25">
      <c r="A71" s="17" t="s">
        <v>59</v>
      </c>
      <c r="B71" s="18">
        <v>39179</v>
      </c>
      <c r="C71" s="19" t="s">
        <v>57</v>
      </c>
      <c r="D71" s="20">
        <v>309900</v>
      </c>
      <c r="E71" s="21">
        <v>5</v>
      </c>
      <c r="F71" s="21">
        <v>3</v>
      </c>
      <c r="G71" s="22">
        <v>2447</v>
      </c>
      <c r="H71" s="21" t="s">
        <v>43</v>
      </c>
      <c r="I71" s="21" t="b">
        <v>1</v>
      </c>
      <c r="J71" s="23" t="b">
        <v>0</v>
      </c>
    </row>
    <row r="72" spans="1:10" x14ac:dyDescent="0.25">
      <c r="A72" s="17" t="s">
        <v>46</v>
      </c>
      <c r="B72" s="18">
        <v>39295</v>
      </c>
      <c r="C72" s="19" t="s">
        <v>42</v>
      </c>
      <c r="D72" s="20">
        <v>309950</v>
      </c>
      <c r="E72" s="21">
        <v>4</v>
      </c>
      <c r="F72" s="21">
        <v>3</v>
      </c>
      <c r="G72" s="22">
        <v>2800</v>
      </c>
      <c r="H72" s="21" t="s">
        <v>45</v>
      </c>
      <c r="I72" s="21" t="b">
        <v>1</v>
      </c>
      <c r="J72" s="23" t="b">
        <v>0</v>
      </c>
    </row>
    <row r="73" spans="1:10" x14ac:dyDescent="0.25">
      <c r="A73" s="17" t="s">
        <v>64</v>
      </c>
      <c r="B73" s="18">
        <v>39090</v>
      </c>
      <c r="C73" s="19" t="s">
        <v>42</v>
      </c>
      <c r="D73" s="20">
        <v>309950</v>
      </c>
      <c r="E73" s="21">
        <v>4</v>
      </c>
      <c r="F73" s="21">
        <v>3</v>
      </c>
      <c r="G73" s="22">
        <v>2800</v>
      </c>
      <c r="H73" s="21" t="s">
        <v>45</v>
      </c>
      <c r="I73" s="21" t="b">
        <v>0</v>
      </c>
      <c r="J73" s="23" t="b">
        <v>1</v>
      </c>
    </row>
    <row r="74" spans="1:10" hidden="1" x14ac:dyDescent="0.25">
      <c r="A74" s="17" t="s">
        <v>59</v>
      </c>
      <c r="B74" s="18">
        <v>39315</v>
      </c>
      <c r="C74" s="19" t="s">
        <v>49</v>
      </c>
      <c r="D74" s="20">
        <v>317500</v>
      </c>
      <c r="E74" s="21">
        <v>4</v>
      </c>
      <c r="F74" s="21">
        <v>3</v>
      </c>
      <c r="G74" s="22">
        <v>2367</v>
      </c>
      <c r="H74" s="21" t="s">
        <v>45</v>
      </c>
      <c r="I74" s="21" t="b">
        <v>0</v>
      </c>
      <c r="J74" s="23" t="b">
        <v>0</v>
      </c>
    </row>
    <row r="75" spans="1:10" hidden="1" x14ac:dyDescent="0.25">
      <c r="A75" s="10" t="s">
        <v>41</v>
      </c>
      <c r="B75" s="11">
        <v>39219</v>
      </c>
      <c r="C75" s="30" t="s">
        <v>42</v>
      </c>
      <c r="D75" s="13">
        <v>319000</v>
      </c>
      <c r="E75" s="14">
        <v>3</v>
      </c>
      <c r="F75" s="14">
        <v>2.5</v>
      </c>
      <c r="G75" s="15">
        <v>2586</v>
      </c>
      <c r="H75" s="14" t="s">
        <v>43</v>
      </c>
      <c r="I75" s="14" t="b">
        <v>0</v>
      </c>
      <c r="J75" s="16" t="b">
        <v>0</v>
      </c>
    </row>
    <row r="76" spans="1:10" hidden="1" x14ac:dyDescent="0.25">
      <c r="A76" s="17" t="s">
        <v>63</v>
      </c>
      <c r="B76" s="18">
        <v>39183</v>
      </c>
      <c r="C76" s="19" t="s">
        <v>42</v>
      </c>
      <c r="D76" s="20">
        <v>319000</v>
      </c>
      <c r="E76" s="21">
        <v>4</v>
      </c>
      <c r="F76" s="21">
        <v>2</v>
      </c>
      <c r="G76" s="22">
        <v>1690</v>
      </c>
      <c r="H76" s="21" t="s">
        <v>43</v>
      </c>
      <c r="I76" s="21" t="b">
        <v>1</v>
      </c>
      <c r="J76" s="23" t="b">
        <v>0</v>
      </c>
    </row>
    <row r="77" spans="1:10" hidden="1" x14ac:dyDescent="0.25">
      <c r="A77" s="17" t="s">
        <v>61</v>
      </c>
      <c r="B77" s="18">
        <v>39191</v>
      </c>
      <c r="C77" s="19" t="s">
        <v>49</v>
      </c>
      <c r="D77" s="20">
        <v>325000</v>
      </c>
      <c r="E77" s="21">
        <v>4</v>
      </c>
      <c r="F77" s="21">
        <v>3</v>
      </c>
      <c r="G77" s="22">
        <v>2800</v>
      </c>
      <c r="H77" s="21" t="s">
        <v>43</v>
      </c>
      <c r="I77" s="21" t="b">
        <v>1</v>
      </c>
      <c r="J77" s="23" t="b">
        <v>1</v>
      </c>
    </row>
    <row r="78" spans="1:10" hidden="1" x14ac:dyDescent="0.25">
      <c r="A78" s="10" t="s">
        <v>61</v>
      </c>
      <c r="B78" s="11">
        <v>39164</v>
      </c>
      <c r="C78" s="30" t="s">
        <v>49</v>
      </c>
      <c r="D78" s="13">
        <v>325000</v>
      </c>
      <c r="E78" s="14">
        <v>4</v>
      </c>
      <c r="F78" s="14">
        <v>3</v>
      </c>
      <c r="G78" s="15">
        <v>2770</v>
      </c>
      <c r="H78" s="14" t="s">
        <v>45</v>
      </c>
      <c r="I78" s="14" t="b">
        <v>0</v>
      </c>
      <c r="J78" s="16" t="b">
        <v>0</v>
      </c>
    </row>
    <row r="79" spans="1:10" hidden="1" x14ac:dyDescent="0.25">
      <c r="A79" s="17" t="s">
        <v>46</v>
      </c>
      <c r="B79" s="18">
        <v>39097</v>
      </c>
      <c r="C79" s="19" t="s">
        <v>42</v>
      </c>
      <c r="D79" s="20">
        <v>325000</v>
      </c>
      <c r="E79" s="21">
        <v>3</v>
      </c>
      <c r="F79" s="21">
        <v>2.5</v>
      </c>
      <c r="G79" s="22">
        <v>1752</v>
      </c>
      <c r="H79" s="21" t="s">
        <v>45</v>
      </c>
      <c r="I79" s="21" t="b">
        <v>0</v>
      </c>
      <c r="J79" s="23" t="b">
        <v>1</v>
      </c>
    </row>
    <row r="80" spans="1:10" hidden="1" x14ac:dyDescent="0.25">
      <c r="A80" s="17" t="s">
        <v>41</v>
      </c>
      <c r="B80" s="18">
        <v>39221</v>
      </c>
      <c r="C80" s="19" t="s">
        <v>42</v>
      </c>
      <c r="D80" s="20">
        <v>335000</v>
      </c>
      <c r="E80" s="21">
        <v>3</v>
      </c>
      <c r="F80" s="21">
        <v>2.5</v>
      </c>
      <c r="G80" s="22">
        <v>2000</v>
      </c>
      <c r="H80" s="21" t="s">
        <v>45</v>
      </c>
      <c r="I80" s="21" t="b">
        <v>1</v>
      </c>
      <c r="J80" s="23" t="b">
        <v>1</v>
      </c>
    </row>
    <row r="81" spans="1:10" x14ac:dyDescent="0.25">
      <c r="A81" s="10" t="s">
        <v>58</v>
      </c>
      <c r="B81" s="11">
        <v>39295</v>
      </c>
      <c r="C81" s="30" t="s">
        <v>42</v>
      </c>
      <c r="D81" s="13">
        <v>338876</v>
      </c>
      <c r="E81" s="14">
        <v>4</v>
      </c>
      <c r="F81" s="14">
        <v>3</v>
      </c>
      <c r="G81" s="15">
        <v>2483</v>
      </c>
      <c r="H81" s="14" t="s">
        <v>45</v>
      </c>
      <c r="I81" s="14" t="b">
        <v>1</v>
      </c>
      <c r="J81" s="16" t="b">
        <v>0</v>
      </c>
    </row>
    <row r="82" spans="1:10" hidden="1" x14ac:dyDescent="0.25">
      <c r="A82" s="10" t="s">
        <v>63</v>
      </c>
      <c r="B82" s="11">
        <v>39144</v>
      </c>
      <c r="C82" s="30" t="s">
        <v>49</v>
      </c>
      <c r="D82" s="13">
        <v>338876</v>
      </c>
      <c r="E82" s="14">
        <v>4</v>
      </c>
      <c r="F82" s="14">
        <v>2.5</v>
      </c>
      <c r="G82" s="15">
        <v>2612</v>
      </c>
      <c r="H82" s="14" t="s">
        <v>45</v>
      </c>
      <c r="I82" s="14" t="b">
        <v>0</v>
      </c>
      <c r="J82" s="16" t="b">
        <v>0</v>
      </c>
    </row>
    <row r="83" spans="1:10" hidden="1" x14ac:dyDescent="0.25">
      <c r="A83" s="17" t="s">
        <v>59</v>
      </c>
      <c r="B83" s="18">
        <v>39351</v>
      </c>
      <c r="C83" s="19" t="s">
        <v>49</v>
      </c>
      <c r="D83" s="20">
        <v>339900</v>
      </c>
      <c r="E83" s="21">
        <v>4</v>
      </c>
      <c r="F83" s="21">
        <v>3</v>
      </c>
      <c r="G83" s="22">
        <v>2687</v>
      </c>
      <c r="H83" s="21" t="s">
        <v>45</v>
      </c>
      <c r="I83" s="21" t="b">
        <v>0</v>
      </c>
      <c r="J83" s="23" t="b">
        <v>1</v>
      </c>
    </row>
    <row r="84" spans="1:10" x14ac:dyDescent="0.25">
      <c r="A84" s="17" t="s">
        <v>51</v>
      </c>
      <c r="B84" s="18">
        <v>39321</v>
      </c>
      <c r="C84" s="19" t="s">
        <v>42</v>
      </c>
      <c r="D84" s="20">
        <v>339900</v>
      </c>
      <c r="E84" s="21">
        <v>4</v>
      </c>
      <c r="F84" s="21">
        <v>2</v>
      </c>
      <c r="G84" s="22">
        <v>2238</v>
      </c>
      <c r="H84" s="21" t="s">
        <v>45</v>
      </c>
      <c r="I84" s="21" t="b">
        <v>0</v>
      </c>
      <c r="J84" s="23" t="b">
        <v>0</v>
      </c>
    </row>
    <row r="85" spans="1:10" hidden="1" x14ac:dyDescent="0.25">
      <c r="A85" s="17" t="s">
        <v>46</v>
      </c>
      <c r="B85" s="18">
        <v>39187</v>
      </c>
      <c r="C85" s="19" t="s">
        <v>57</v>
      </c>
      <c r="D85" s="20">
        <v>339900</v>
      </c>
      <c r="E85" s="21">
        <v>3</v>
      </c>
      <c r="F85" s="21">
        <v>2</v>
      </c>
      <c r="G85" s="22">
        <v>1828</v>
      </c>
      <c r="H85" s="21" t="s">
        <v>45</v>
      </c>
      <c r="I85" s="21" t="b">
        <v>1</v>
      </c>
      <c r="J85" s="23" t="b">
        <v>1</v>
      </c>
    </row>
    <row r="86" spans="1:10" hidden="1" x14ac:dyDescent="0.25">
      <c r="A86" s="10" t="s">
        <v>48</v>
      </c>
      <c r="B86" s="11">
        <v>39358</v>
      </c>
      <c r="C86" s="30" t="s">
        <v>42</v>
      </c>
      <c r="D86" s="13">
        <v>340000</v>
      </c>
      <c r="E86" s="14">
        <v>4</v>
      </c>
      <c r="F86" s="14">
        <v>2.5</v>
      </c>
      <c r="G86" s="15">
        <v>2517</v>
      </c>
      <c r="H86" s="14" t="s">
        <v>43</v>
      </c>
      <c r="I86" s="14" t="b">
        <v>0</v>
      </c>
      <c r="J86" s="16" t="b">
        <v>0</v>
      </c>
    </row>
    <row r="87" spans="1:10" x14ac:dyDescent="0.25">
      <c r="A87" s="10" t="s">
        <v>64</v>
      </c>
      <c r="B87" s="11">
        <v>39366</v>
      </c>
      <c r="C87" s="30" t="s">
        <v>42</v>
      </c>
      <c r="D87" s="13">
        <v>345000</v>
      </c>
      <c r="E87" s="14">
        <v>3</v>
      </c>
      <c r="F87" s="14">
        <v>2</v>
      </c>
      <c r="G87" s="15">
        <v>2694</v>
      </c>
      <c r="H87" s="14" t="s">
        <v>45</v>
      </c>
      <c r="I87" s="14" t="b">
        <v>0</v>
      </c>
      <c r="J87" s="16" t="b">
        <v>0</v>
      </c>
    </row>
    <row r="88" spans="1:10" hidden="1" x14ac:dyDescent="0.25">
      <c r="A88" s="10" t="s">
        <v>55</v>
      </c>
      <c r="B88" s="11">
        <v>39304</v>
      </c>
      <c r="C88" s="30" t="s">
        <v>57</v>
      </c>
      <c r="D88" s="13">
        <v>345000</v>
      </c>
      <c r="E88" s="14">
        <v>4</v>
      </c>
      <c r="F88" s="14">
        <v>3</v>
      </c>
      <c r="G88" s="15">
        <v>2388</v>
      </c>
      <c r="H88" s="14" t="s">
        <v>43</v>
      </c>
      <c r="I88" s="14" t="b">
        <v>1</v>
      </c>
      <c r="J88" s="16" t="b">
        <v>1</v>
      </c>
    </row>
    <row r="89" spans="1:10" hidden="1" x14ac:dyDescent="0.25">
      <c r="A89" s="17" t="s">
        <v>41</v>
      </c>
      <c r="B89" s="18">
        <v>39357</v>
      </c>
      <c r="C89" s="36" t="s">
        <v>57</v>
      </c>
      <c r="D89" s="20">
        <v>349000</v>
      </c>
      <c r="E89" s="21">
        <v>3</v>
      </c>
      <c r="F89" s="21">
        <v>2.5</v>
      </c>
      <c r="G89" s="22">
        <v>1727</v>
      </c>
      <c r="H89" s="21" t="s">
        <v>43</v>
      </c>
      <c r="I89" s="21" t="b">
        <v>1</v>
      </c>
      <c r="J89" s="23" t="b">
        <v>1</v>
      </c>
    </row>
    <row r="90" spans="1:10" hidden="1" x14ac:dyDescent="0.25">
      <c r="A90" s="10" t="s">
        <v>41</v>
      </c>
      <c r="B90" s="11">
        <v>39338</v>
      </c>
      <c r="C90" s="30" t="s">
        <v>57</v>
      </c>
      <c r="D90" s="13">
        <v>349000</v>
      </c>
      <c r="E90" s="14">
        <v>3</v>
      </c>
      <c r="F90" s="14">
        <v>2</v>
      </c>
      <c r="G90" s="15">
        <v>1810</v>
      </c>
      <c r="H90" s="14" t="s">
        <v>43</v>
      </c>
      <c r="I90" s="14" t="b">
        <v>1</v>
      </c>
      <c r="J90" s="16" t="b">
        <v>1</v>
      </c>
    </row>
    <row r="91" spans="1:10" hidden="1" x14ac:dyDescent="0.25">
      <c r="A91" s="10" t="s">
        <v>41</v>
      </c>
      <c r="B91" s="11">
        <v>39299</v>
      </c>
      <c r="C91" s="30" t="s">
        <v>57</v>
      </c>
      <c r="D91" s="13">
        <v>349000</v>
      </c>
      <c r="E91" s="14">
        <v>3</v>
      </c>
      <c r="F91" s="14">
        <v>2.5</v>
      </c>
      <c r="G91" s="15">
        <v>2000</v>
      </c>
      <c r="H91" s="14" t="s">
        <v>45</v>
      </c>
      <c r="I91" s="14" t="b">
        <v>1</v>
      </c>
      <c r="J91" s="16" t="b">
        <v>0</v>
      </c>
    </row>
    <row r="92" spans="1:10" hidden="1" x14ac:dyDescent="0.25">
      <c r="A92" s="10" t="s">
        <v>61</v>
      </c>
      <c r="B92" s="11">
        <v>39285</v>
      </c>
      <c r="C92" s="30" t="s">
        <v>57</v>
      </c>
      <c r="D92" s="13">
        <v>349000</v>
      </c>
      <c r="E92" s="14">
        <v>4</v>
      </c>
      <c r="F92" s="14">
        <v>3</v>
      </c>
      <c r="G92" s="15">
        <v>3930</v>
      </c>
      <c r="H92" s="14" t="s">
        <v>45</v>
      </c>
      <c r="I92" s="14" t="b">
        <v>1</v>
      </c>
      <c r="J92" s="16" t="b">
        <v>0</v>
      </c>
    </row>
    <row r="93" spans="1:10" hidden="1" x14ac:dyDescent="0.25">
      <c r="A93" s="17" t="s">
        <v>58</v>
      </c>
      <c r="B93" s="18">
        <v>39283</v>
      </c>
      <c r="C93" s="36" t="s">
        <v>49</v>
      </c>
      <c r="D93" s="20">
        <v>349000</v>
      </c>
      <c r="E93" s="21">
        <v>4</v>
      </c>
      <c r="F93" s="21">
        <v>3</v>
      </c>
      <c r="G93" s="22">
        <v>1838</v>
      </c>
      <c r="H93" s="21" t="s">
        <v>45</v>
      </c>
      <c r="I93" s="21" t="b">
        <v>0</v>
      </c>
      <c r="J93" s="23" t="b">
        <v>0</v>
      </c>
    </row>
    <row r="94" spans="1:10" hidden="1" x14ac:dyDescent="0.25">
      <c r="A94" s="10" t="s">
        <v>46</v>
      </c>
      <c r="B94" s="11">
        <v>39226</v>
      </c>
      <c r="C94" s="30" t="s">
        <v>57</v>
      </c>
      <c r="D94" s="13">
        <v>349000</v>
      </c>
      <c r="E94" s="14">
        <v>4</v>
      </c>
      <c r="F94" s="14">
        <v>2.5</v>
      </c>
      <c r="G94" s="15">
        <v>2730</v>
      </c>
      <c r="H94" s="14" t="s">
        <v>43</v>
      </c>
      <c r="I94" s="14" t="b">
        <v>1</v>
      </c>
      <c r="J94" s="16" t="b">
        <v>1</v>
      </c>
    </row>
    <row r="95" spans="1:10" hidden="1" x14ac:dyDescent="0.25">
      <c r="A95" s="17" t="s">
        <v>63</v>
      </c>
      <c r="B95" s="18">
        <v>39203</v>
      </c>
      <c r="C95" s="19" t="s">
        <v>57</v>
      </c>
      <c r="D95" s="20">
        <v>349900</v>
      </c>
      <c r="E95" s="21">
        <v>4</v>
      </c>
      <c r="F95" s="21">
        <v>3</v>
      </c>
      <c r="G95" s="22">
        <v>2290</v>
      </c>
      <c r="H95" s="21" t="s">
        <v>45</v>
      </c>
      <c r="I95" s="21" t="b">
        <v>1</v>
      </c>
      <c r="J95" s="23" t="b">
        <v>1</v>
      </c>
    </row>
    <row r="96" spans="1:10" hidden="1" x14ac:dyDescent="0.25">
      <c r="A96" s="10" t="s">
        <v>55</v>
      </c>
      <c r="B96" s="11">
        <v>39163</v>
      </c>
      <c r="C96" s="30" t="s">
        <v>57</v>
      </c>
      <c r="D96" s="13">
        <v>350000</v>
      </c>
      <c r="E96" s="14">
        <v>3</v>
      </c>
      <c r="F96" s="14">
        <v>2.5</v>
      </c>
      <c r="G96" s="15">
        <v>1991</v>
      </c>
      <c r="H96" s="14" t="s">
        <v>43</v>
      </c>
      <c r="I96" s="14" t="b">
        <v>0</v>
      </c>
      <c r="J96" s="16" t="b">
        <v>1</v>
      </c>
    </row>
    <row r="97" spans="1:10" x14ac:dyDescent="0.25">
      <c r="A97" s="10" t="s">
        <v>41</v>
      </c>
      <c r="B97" s="11">
        <v>39123</v>
      </c>
      <c r="C97" s="30" t="s">
        <v>42</v>
      </c>
      <c r="D97" s="13">
        <v>350000</v>
      </c>
      <c r="E97" s="14">
        <v>3</v>
      </c>
      <c r="F97" s="14">
        <v>2</v>
      </c>
      <c r="G97" s="15">
        <v>2275</v>
      </c>
      <c r="H97" s="14" t="s">
        <v>45</v>
      </c>
      <c r="I97" s="14" t="b">
        <v>1</v>
      </c>
      <c r="J97" s="16" t="b">
        <v>0</v>
      </c>
    </row>
    <row r="98" spans="1:10" x14ac:dyDescent="0.25">
      <c r="A98" s="17" t="s">
        <v>48</v>
      </c>
      <c r="B98" s="18">
        <v>39133</v>
      </c>
      <c r="C98" s="19" t="s">
        <v>42</v>
      </c>
      <c r="D98" s="20">
        <v>354000</v>
      </c>
      <c r="E98" s="21">
        <v>4</v>
      </c>
      <c r="F98" s="21">
        <v>2</v>
      </c>
      <c r="G98" s="22">
        <v>2088</v>
      </c>
      <c r="H98" s="21" t="s">
        <v>45</v>
      </c>
      <c r="I98" s="21" t="b">
        <v>0</v>
      </c>
      <c r="J98" s="23" t="b">
        <v>0</v>
      </c>
    </row>
    <row r="99" spans="1:10" hidden="1" x14ac:dyDescent="0.25">
      <c r="A99" s="17" t="s">
        <v>55</v>
      </c>
      <c r="B99" s="18">
        <v>39259</v>
      </c>
      <c r="C99" s="19" t="s">
        <v>57</v>
      </c>
      <c r="D99" s="20">
        <v>355000</v>
      </c>
      <c r="E99" s="21">
        <v>4</v>
      </c>
      <c r="F99" s="21">
        <v>2.5</v>
      </c>
      <c r="G99" s="22">
        <v>2647</v>
      </c>
      <c r="H99" s="21" t="s">
        <v>43</v>
      </c>
      <c r="I99" s="21" t="b">
        <v>1</v>
      </c>
      <c r="J99" s="23" t="b">
        <v>0</v>
      </c>
    </row>
    <row r="100" spans="1:10" hidden="1" x14ac:dyDescent="0.25">
      <c r="A100" s="17" t="s">
        <v>61</v>
      </c>
      <c r="B100" s="18">
        <v>39256</v>
      </c>
      <c r="C100" s="19" t="s">
        <v>57</v>
      </c>
      <c r="D100" s="20">
        <v>359000</v>
      </c>
      <c r="E100" s="21">
        <v>3</v>
      </c>
      <c r="F100" s="21">
        <v>2.5</v>
      </c>
      <c r="G100" s="22">
        <v>2210</v>
      </c>
      <c r="H100" s="21" t="s">
        <v>45</v>
      </c>
      <c r="I100" s="21" t="b">
        <v>0</v>
      </c>
      <c r="J100" s="23" t="b">
        <v>0</v>
      </c>
    </row>
    <row r="101" spans="1:10" hidden="1" x14ac:dyDescent="0.25">
      <c r="A101" s="17" t="s">
        <v>56</v>
      </c>
      <c r="B101" s="18">
        <v>39297</v>
      </c>
      <c r="C101" s="19" t="s">
        <v>57</v>
      </c>
      <c r="D101" s="20">
        <v>359900</v>
      </c>
      <c r="E101" s="21">
        <v>3</v>
      </c>
      <c r="F101" s="21">
        <v>2</v>
      </c>
      <c r="G101" s="22">
        <v>2198</v>
      </c>
      <c r="H101" s="21" t="s">
        <v>43</v>
      </c>
      <c r="I101" s="21" t="b">
        <v>1</v>
      </c>
      <c r="J101" s="23" t="b">
        <v>0</v>
      </c>
    </row>
    <row r="102" spans="1:10" hidden="1" x14ac:dyDescent="0.25">
      <c r="A102" s="17" t="s">
        <v>58</v>
      </c>
      <c r="B102" s="18">
        <v>39216</v>
      </c>
      <c r="C102" s="36" t="s">
        <v>57</v>
      </c>
      <c r="D102" s="20">
        <v>359900</v>
      </c>
      <c r="E102" s="21">
        <v>3</v>
      </c>
      <c r="F102" s="21">
        <v>3</v>
      </c>
      <c r="G102" s="22">
        <v>1839</v>
      </c>
      <c r="H102" s="21" t="s">
        <v>43</v>
      </c>
      <c r="I102" s="21" t="b">
        <v>0</v>
      </c>
      <c r="J102" s="23" t="b">
        <v>1</v>
      </c>
    </row>
    <row r="103" spans="1:10" hidden="1" x14ac:dyDescent="0.25">
      <c r="A103" s="10" t="s">
        <v>61</v>
      </c>
      <c r="B103" s="11">
        <v>39373</v>
      </c>
      <c r="C103" s="30" t="s">
        <v>49</v>
      </c>
      <c r="D103" s="13">
        <v>360000</v>
      </c>
      <c r="E103" s="14">
        <v>3</v>
      </c>
      <c r="F103" s="14">
        <v>2.5</v>
      </c>
      <c r="G103" s="15">
        <v>2330</v>
      </c>
      <c r="H103" s="14" t="s">
        <v>45</v>
      </c>
      <c r="I103" s="14" t="b">
        <v>0</v>
      </c>
      <c r="J103" s="16" t="b">
        <v>0</v>
      </c>
    </row>
    <row r="104" spans="1:10" hidden="1" x14ac:dyDescent="0.25">
      <c r="A104" s="17" t="s">
        <v>48</v>
      </c>
      <c r="B104" s="18">
        <v>39221</v>
      </c>
      <c r="C104" s="36" t="s">
        <v>49</v>
      </c>
      <c r="D104" s="20">
        <v>360000</v>
      </c>
      <c r="E104" s="21">
        <v>5</v>
      </c>
      <c r="F104" s="21">
        <v>3</v>
      </c>
      <c r="G104" s="22">
        <v>2112</v>
      </c>
      <c r="H104" s="21" t="s">
        <v>45</v>
      </c>
      <c r="I104" s="21" t="b">
        <v>1</v>
      </c>
      <c r="J104" s="23" t="b">
        <v>1</v>
      </c>
    </row>
    <row r="105" spans="1:10" x14ac:dyDescent="0.25">
      <c r="A105" s="10" t="s">
        <v>59</v>
      </c>
      <c r="B105" s="11">
        <v>39155</v>
      </c>
      <c r="C105" s="30" t="s">
        <v>42</v>
      </c>
      <c r="D105" s="13">
        <v>364900</v>
      </c>
      <c r="E105" s="14">
        <v>4</v>
      </c>
      <c r="F105" s="14">
        <v>2.5</v>
      </c>
      <c r="G105" s="15">
        <v>2507</v>
      </c>
      <c r="H105" s="14" t="s">
        <v>45</v>
      </c>
      <c r="I105" s="14" t="b">
        <v>0</v>
      </c>
      <c r="J105" s="16" t="b">
        <v>0</v>
      </c>
    </row>
    <row r="106" spans="1:10" hidden="1" x14ac:dyDescent="0.25">
      <c r="A106" s="10" t="s">
        <v>59</v>
      </c>
      <c r="B106" s="11">
        <v>39326</v>
      </c>
      <c r="C106" s="30" t="s">
        <v>49</v>
      </c>
      <c r="D106" s="13">
        <v>365000</v>
      </c>
      <c r="E106" s="14">
        <v>5</v>
      </c>
      <c r="F106" s="14">
        <v>3</v>
      </c>
      <c r="G106" s="15">
        <v>3938</v>
      </c>
      <c r="H106" s="14" t="s">
        <v>45</v>
      </c>
      <c r="I106" s="14" t="b">
        <v>0</v>
      </c>
      <c r="J106" s="16" t="b">
        <v>0</v>
      </c>
    </row>
    <row r="107" spans="1:10" hidden="1" x14ac:dyDescent="0.25">
      <c r="A107" s="10" t="s">
        <v>41</v>
      </c>
      <c r="B107" s="11">
        <v>39179</v>
      </c>
      <c r="C107" s="12" t="s">
        <v>42</v>
      </c>
      <c r="D107" s="13">
        <v>365000</v>
      </c>
      <c r="E107" s="14">
        <v>3</v>
      </c>
      <c r="F107" s="14">
        <v>2.5</v>
      </c>
      <c r="G107" s="15">
        <v>1871</v>
      </c>
      <c r="H107" s="14" t="s">
        <v>45</v>
      </c>
      <c r="I107" s="14" t="b">
        <v>0</v>
      </c>
      <c r="J107" s="16" t="b">
        <v>0</v>
      </c>
    </row>
    <row r="108" spans="1:10" hidden="1" x14ac:dyDescent="0.25">
      <c r="A108" s="17" t="s">
        <v>41</v>
      </c>
      <c r="B108" s="18">
        <v>39286</v>
      </c>
      <c r="C108" s="19" t="s">
        <v>57</v>
      </c>
      <c r="D108" s="20">
        <v>369900</v>
      </c>
      <c r="E108" s="21">
        <v>5</v>
      </c>
      <c r="F108" s="21">
        <v>3</v>
      </c>
      <c r="G108" s="22">
        <v>2477</v>
      </c>
      <c r="H108" s="21" t="s">
        <v>45</v>
      </c>
      <c r="I108" s="21" t="b">
        <v>0</v>
      </c>
      <c r="J108" s="23" t="b">
        <v>0</v>
      </c>
    </row>
    <row r="109" spans="1:10" hidden="1" x14ac:dyDescent="0.25">
      <c r="A109" s="10" t="s">
        <v>61</v>
      </c>
      <c r="B109" s="11">
        <v>39205</v>
      </c>
      <c r="C109" s="30" t="s">
        <v>57</v>
      </c>
      <c r="D109" s="13">
        <v>369900</v>
      </c>
      <c r="E109" s="14">
        <v>3</v>
      </c>
      <c r="F109" s="14">
        <v>2.5</v>
      </c>
      <c r="G109" s="15">
        <v>2030</v>
      </c>
      <c r="H109" s="14" t="s">
        <v>43</v>
      </c>
      <c r="I109" s="14" t="b">
        <v>1</v>
      </c>
      <c r="J109" s="16" t="b">
        <v>0</v>
      </c>
    </row>
    <row r="110" spans="1:10" hidden="1" x14ac:dyDescent="0.25">
      <c r="A110" s="10" t="s">
        <v>56</v>
      </c>
      <c r="B110" s="11">
        <v>39110</v>
      </c>
      <c r="C110" s="30" t="s">
        <v>57</v>
      </c>
      <c r="D110" s="13">
        <v>369900</v>
      </c>
      <c r="E110" s="14">
        <v>4</v>
      </c>
      <c r="F110" s="14">
        <v>3</v>
      </c>
      <c r="G110" s="15">
        <v>1988</v>
      </c>
      <c r="H110" s="14" t="s">
        <v>43</v>
      </c>
      <c r="I110" s="14" t="b">
        <v>0</v>
      </c>
      <c r="J110" s="16" t="b">
        <v>1</v>
      </c>
    </row>
    <row r="111" spans="1:10" hidden="1" x14ac:dyDescent="0.25">
      <c r="A111" s="10" t="s">
        <v>41</v>
      </c>
      <c r="B111" s="11">
        <v>39278</v>
      </c>
      <c r="C111" s="30" t="s">
        <v>57</v>
      </c>
      <c r="D111" s="13">
        <v>374900</v>
      </c>
      <c r="E111" s="14">
        <v>4</v>
      </c>
      <c r="F111" s="14">
        <v>3</v>
      </c>
      <c r="G111" s="15">
        <v>3927</v>
      </c>
      <c r="H111" s="14" t="s">
        <v>45</v>
      </c>
      <c r="I111" s="14" t="b">
        <v>0</v>
      </c>
      <c r="J111" s="16" t="b">
        <v>0</v>
      </c>
    </row>
    <row r="112" spans="1:10" x14ac:dyDescent="0.25">
      <c r="A112" s="17" t="s">
        <v>51</v>
      </c>
      <c r="B112" s="18">
        <v>39193</v>
      </c>
      <c r="C112" s="19" t="s">
        <v>42</v>
      </c>
      <c r="D112" s="20">
        <v>375000</v>
      </c>
      <c r="E112" s="21">
        <v>4</v>
      </c>
      <c r="F112" s="21">
        <v>3</v>
      </c>
      <c r="G112" s="22">
        <v>2467</v>
      </c>
      <c r="H112" s="21" t="s">
        <v>45</v>
      </c>
      <c r="I112" s="21" t="b">
        <v>1</v>
      </c>
      <c r="J112" s="23" t="b">
        <v>0</v>
      </c>
    </row>
    <row r="113" spans="1:10" x14ac:dyDescent="0.25">
      <c r="A113" s="17" t="s">
        <v>58</v>
      </c>
      <c r="B113" s="18">
        <v>39107</v>
      </c>
      <c r="C113" s="19" t="s">
        <v>42</v>
      </c>
      <c r="D113" s="20">
        <v>375000</v>
      </c>
      <c r="E113" s="21">
        <v>4</v>
      </c>
      <c r="F113" s="21">
        <v>3</v>
      </c>
      <c r="G113" s="22">
        <v>2368</v>
      </c>
      <c r="H113" s="21" t="s">
        <v>45</v>
      </c>
      <c r="I113" s="21" t="b">
        <v>1</v>
      </c>
      <c r="J113" s="23" t="b">
        <v>1</v>
      </c>
    </row>
    <row r="114" spans="1:10" hidden="1" x14ac:dyDescent="0.25">
      <c r="A114" s="10" t="s">
        <v>58</v>
      </c>
      <c r="B114" s="11">
        <v>39171</v>
      </c>
      <c r="C114" s="30" t="s">
        <v>57</v>
      </c>
      <c r="D114" s="13">
        <v>379000</v>
      </c>
      <c r="E114" s="14">
        <v>4</v>
      </c>
      <c r="F114" s="14">
        <v>3</v>
      </c>
      <c r="G114" s="15">
        <v>3000</v>
      </c>
      <c r="H114" s="14" t="s">
        <v>45</v>
      </c>
      <c r="I114" s="14" t="b">
        <v>0</v>
      </c>
      <c r="J114" s="16" t="b">
        <v>1</v>
      </c>
    </row>
    <row r="115" spans="1:10" hidden="1" x14ac:dyDescent="0.25">
      <c r="A115" s="10" t="s">
        <v>46</v>
      </c>
      <c r="B115" s="11">
        <v>39121</v>
      </c>
      <c r="C115" s="30" t="s">
        <v>57</v>
      </c>
      <c r="D115" s="13">
        <v>379000</v>
      </c>
      <c r="E115" s="14">
        <v>3</v>
      </c>
      <c r="F115" s="14">
        <v>3</v>
      </c>
      <c r="G115" s="15">
        <v>2354</v>
      </c>
      <c r="H115" s="14" t="s">
        <v>43</v>
      </c>
      <c r="I115" s="14" t="b">
        <v>0</v>
      </c>
      <c r="J115" s="16" t="b">
        <v>1</v>
      </c>
    </row>
    <row r="116" spans="1:10" hidden="1" x14ac:dyDescent="0.25">
      <c r="A116" s="17" t="s">
        <v>46</v>
      </c>
      <c r="B116" s="18">
        <v>39239</v>
      </c>
      <c r="C116" s="19" t="s">
        <v>57</v>
      </c>
      <c r="D116" s="20">
        <v>379900</v>
      </c>
      <c r="E116" s="21">
        <v>3</v>
      </c>
      <c r="F116" s="21">
        <v>2.5</v>
      </c>
      <c r="G116" s="22">
        <v>2468</v>
      </c>
      <c r="H116" s="21" t="s">
        <v>43</v>
      </c>
      <c r="I116" s="21" t="b">
        <v>0</v>
      </c>
      <c r="J116" s="23" t="b">
        <v>0</v>
      </c>
    </row>
    <row r="117" spans="1:10" hidden="1" x14ac:dyDescent="0.25">
      <c r="A117" s="17" t="s">
        <v>41</v>
      </c>
      <c r="B117" s="18">
        <v>39311</v>
      </c>
      <c r="C117" s="19" t="s">
        <v>57</v>
      </c>
      <c r="D117" s="20">
        <v>389000</v>
      </c>
      <c r="E117" s="21">
        <v>4</v>
      </c>
      <c r="F117" s="21">
        <v>3</v>
      </c>
      <c r="G117" s="22">
        <v>3109</v>
      </c>
      <c r="H117" s="21" t="s">
        <v>45</v>
      </c>
      <c r="I117" s="21" t="b">
        <v>0</v>
      </c>
      <c r="J117" s="23" t="b">
        <v>0</v>
      </c>
    </row>
    <row r="118" spans="1:10" hidden="1" x14ac:dyDescent="0.25">
      <c r="A118" s="17" t="s">
        <v>64</v>
      </c>
      <c r="B118" s="18">
        <v>39242</v>
      </c>
      <c r="C118" s="19" t="s">
        <v>57</v>
      </c>
      <c r="D118" s="20">
        <v>389500</v>
      </c>
      <c r="E118" s="21">
        <v>4</v>
      </c>
      <c r="F118" s="21">
        <v>2</v>
      </c>
      <c r="G118" s="22">
        <v>1971</v>
      </c>
      <c r="H118" s="21" t="s">
        <v>45</v>
      </c>
      <c r="I118" s="21" t="b">
        <v>0</v>
      </c>
      <c r="J118" s="23" t="b">
        <v>0</v>
      </c>
    </row>
    <row r="119" spans="1:10" x14ac:dyDescent="0.25">
      <c r="A119" s="10" t="s">
        <v>44</v>
      </c>
      <c r="B119" s="11">
        <v>39306</v>
      </c>
      <c r="C119" s="30" t="s">
        <v>42</v>
      </c>
      <c r="D119" s="13">
        <v>389900</v>
      </c>
      <c r="E119" s="14">
        <v>4</v>
      </c>
      <c r="F119" s="14">
        <v>2.5</v>
      </c>
      <c r="G119" s="15">
        <v>2284</v>
      </c>
      <c r="H119" s="14" t="s">
        <v>45</v>
      </c>
      <c r="I119" s="14" t="b">
        <v>0</v>
      </c>
      <c r="J119" s="16" t="b">
        <v>1</v>
      </c>
    </row>
    <row r="120" spans="1:10" hidden="1" x14ac:dyDescent="0.25">
      <c r="A120" s="17" t="s">
        <v>41</v>
      </c>
      <c r="B120" s="18">
        <v>39165</v>
      </c>
      <c r="C120" s="19" t="s">
        <v>57</v>
      </c>
      <c r="D120" s="20">
        <v>398000</v>
      </c>
      <c r="E120" s="21">
        <v>4</v>
      </c>
      <c r="F120" s="21">
        <v>2.5</v>
      </c>
      <c r="G120" s="22">
        <v>2620</v>
      </c>
      <c r="H120" s="21" t="s">
        <v>45</v>
      </c>
      <c r="I120" s="21" t="b">
        <v>0</v>
      </c>
      <c r="J120" s="23" t="b">
        <v>0</v>
      </c>
    </row>
    <row r="121" spans="1:10" hidden="1" x14ac:dyDescent="0.25">
      <c r="A121" s="10" t="s">
        <v>44</v>
      </c>
      <c r="B121" s="11">
        <v>39196</v>
      </c>
      <c r="C121" s="30" t="s">
        <v>57</v>
      </c>
      <c r="D121" s="13">
        <v>405000</v>
      </c>
      <c r="E121" s="14">
        <v>2</v>
      </c>
      <c r="F121" s="14">
        <v>3</v>
      </c>
      <c r="G121" s="15">
        <v>2444</v>
      </c>
      <c r="H121" s="14" t="s">
        <v>45</v>
      </c>
      <c r="I121" s="14" t="b">
        <v>1</v>
      </c>
      <c r="J121" s="16" t="b">
        <v>1</v>
      </c>
    </row>
    <row r="122" spans="1:10" hidden="1" x14ac:dyDescent="0.25">
      <c r="A122" s="17" t="s">
        <v>60</v>
      </c>
      <c r="B122" s="18">
        <v>39137</v>
      </c>
      <c r="C122" s="19" t="s">
        <v>57</v>
      </c>
      <c r="D122" s="20">
        <v>425900</v>
      </c>
      <c r="E122" s="21">
        <v>5</v>
      </c>
      <c r="F122" s="21">
        <v>3</v>
      </c>
      <c r="G122" s="22">
        <v>2414</v>
      </c>
      <c r="H122" s="21" t="s">
        <v>45</v>
      </c>
      <c r="I122" s="21" t="b">
        <v>1</v>
      </c>
      <c r="J122" s="23" t="b">
        <v>0</v>
      </c>
    </row>
    <row r="123" spans="1:10" hidden="1" x14ac:dyDescent="0.25">
      <c r="A123" s="10" t="s">
        <v>62</v>
      </c>
      <c r="B123" s="11">
        <v>39211</v>
      </c>
      <c r="C123" s="30" t="s">
        <v>42</v>
      </c>
      <c r="D123" s="13">
        <v>549000</v>
      </c>
      <c r="E123" s="14">
        <v>4</v>
      </c>
      <c r="F123" s="14">
        <v>3</v>
      </c>
      <c r="G123" s="15">
        <v>1940</v>
      </c>
      <c r="H123" s="14" t="s">
        <v>45</v>
      </c>
      <c r="I123" s="14" t="b">
        <v>1</v>
      </c>
      <c r="J123" s="16" t="b">
        <v>0</v>
      </c>
    </row>
    <row r="124" spans="1:10" hidden="1" x14ac:dyDescent="0.25">
      <c r="A124" s="17" t="s">
        <v>41</v>
      </c>
      <c r="B124" s="18">
        <v>39237</v>
      </c>
      <c r="C124" s="19" t="s">
        <v>49</v>
      </c>
      <c r="D124" s="20">
        <v>574900</v>
      </c>
      <c r="E124" s="21">
        <v>5</v>
      </c>
      <c r="F124" s="21">
        <v>4</v>
      </c>
      <c r="G124" s="22">
        <v>4700</v>
      </c>
      <c r="H124" s="21" t="s">
        <v>45</v>
      </c>
      <c r="I124" s="21" t="b">
        <v>0</v>
      </c>
      <c r="J124" s="23" t="b">
        <v>0</v>
      </c>
    </row>
    <row r="125" spans="1:10" x14ac:dyDescent="0.25">
      <c r="A125" s="17" t="s">
        <v>41</v>
      </c>
      <c r="B125" s="18">
        <v>39209</v>
      </c>
      <c r="C125" s="19" t="s">
        <v>42</v>
      </c>
      <c r="D125" s="20">
        <v>625000</v>
      </c>
      <c r="E125" s="21">
        <v>6</v>
      </c>
      <c r="F125" s="21">
        <v>4</v>
      </c>
      <c r="G125" s="22">
        <v>3950</v>
      </c>
      <c r="H125" s="21" t="s">
        <v>45</v>
      </c>
      <c r="I125" s="21" t="b">
        <v>1</v>
      </c>
      <c r="J125" s="23" t="b">
        <v>0</v>
      </c>
    </row>
    <row r="126" spans="1:10" hidden="1" x14ac:dyDescent="0.25">
      <c r="A126" s="17" t="s">
        <v>56</v>
      </c>
      <c r="B126" s="18">
        <v>39176</v>
      </c>
      <c r="C126" s="19" t="s">
        <v>57</v>
      </c>
      <c r="D126" s="20">
        <v>799000</v>
      </c>
      <c r="E126" s="21">
        <v>6</v>
      </c>
      <c r="F126" s="21">
        <v>5</v>
      </c>
      <c r="G126" s="22">
        <v>4800</v>
      </c>
      <c r="H126" s="21" t="s">
        <v>45</v>
      </c>
      <c r="I126" s="21" t="b">
        <v>0</v>
      </c>
      <c r="J126" s="23" t="b">
        <v>0</v>
      </c>
    </row>
    <row r="127" spans="1:10" ht="15.75" hidden="1" thickTop="1" x14ac:dyDescent="0.25">
      <c r="A127" s="43" t="s">
        <v>63</v>
      </c>
      <c r="B127" s="44">
        <v>39111</v>
      </c>
      <c r="C127" s="45" t="s">
        <v>57</v>
      </c>
      <c r="D127" s="46">
        <v>1200500</v>
      </c>
      <c r="E127" s="47">
        <v>5</v>
      </c>
      <c r="F127" s="47">
        <v>5</v>
      </c>
      <c r="G127" s="48">
        <v>4696</v>
      </c>
      <c r="H127" s="47" t="s">
        <v>45</v>
      </c>
      <c r="I127" s="47" t="b">
        <v>1</v>
      </c>
      <c r="J127" s="49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G20" sqref="G20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69</v>
      </c>
      <c r="B1" t="s">
        <v>70</v>
      </c>
      <c r="C1" t="s">
        <v>71</v>
      </c>
    </row>
    <row r="2" spans="1:12" x14ac:dyDescent="0.25">
      <c r="A2" t="s">
        <v>72</v>
      </c>
      <c r="B2" t="s">
        <v>73</v>
      </c>
      <c r="C2" t="s">
        <v>74</v>
      </c>
    </row>
    <row r="3" spans="1:12" x14ac:dyDescent="0.25">
      <c r="A3" t="s">
        <v>75</v>
      </c>
      <c r="B3" t="s">
        <v>76</v>
      </c>
      <c r="C3" t="s">
        <v>77</v>
      </c>
    </row>
    <row r="4" spans="1:12" ht="15.75" x14ac:dyDescent="0.25">
      <c r="A4" t="s">
        <v>78</v>
      </c>
      <c r="B4" t="s">
        <v>79</v>
      </c>
      <c r="C4" t="s">
        <v>80</v>
      </c>
      <c r="E4" s="50"/>
      <c r="F4" s="50"/>
      <c r="G4" s="50"/>
      <c r="H4" s="50"/>
      <c r="I4" s="50"/>
      <c r="J4" s="50"/>
      <c r="K4" s="50"/>
    </row>
    <row r="5" spans="1:12" ht="15.75" x14ac:dyDescent="0.25">
      <c r="A5" t="s">
        <v>81</v>
      </c>
      <c r="B5" t="s">
        <v>82</v>
      </c>
      <c r="C5" t="s">
        <v>83</v>
      </c>
      <c r="E5" s="50" t="s">
        <v>84</v>
      </c>
      <c r="F5" s="50"/>
      <c r="G5" s="50"/>
      <c r="H5" s="50"/>
      <c r="I5" s="50"/>
      <c r="J5" s="50"/>
      <c r="K5" s="50"/>
    </row>
    <row r="6" spans="1:12" ht="15.75" x14ac:dyDescent="0.25">
      <c r="A6" t="s">
        <v>81</v>
      </c>
      <c r="B6" t="s">
        <v>85</v>
      </c>
      <c r="C6" t="s">
        <v>86</v>
      </c>
      <c r="E6" s="50" t="s">
        <v>87</v>
      </c>
      <c r="F6" s="50"/>
      <c r="G6" s="50"/>
      <c r="H6" s="50"/>
      <c r="I6" s="50"/>
      <c r="J6" s="50"/>
      <c r="K6" s="50"/>
    </row>
    <row r="7" spans="1:12" ht="15.75" x14ac:dyDescent="0.25">
      <c r="A7" t="s">
        <v>78</v>
      </c>
      <c r="B7" t="s">
        <v>88</v>
      </c>
      <c r="C7" t="s">
        <v>80</v>
      </c>
      <c r="E7" s="50"/>
      <c r="F7" s="50" t="s">
        <v>77</v>
      </c>
      <c r="G7" s="50"/>
      <c r="H7" s="50"/>
      <c r="I7" s="50"/>
      <c r="J7" s="50"/>
      <c r="K7" s="50"/>
    </row>
    <row r="8" spans="1:12" ht="15.75" x14ac:dyDescent="0.25">
      <c r="A8" t="s">
        <v>75</v>
      </c>
      <c r="B8" t="s">
        <v>89</v>
      </c>
      <c r="C8" t="s">
        <v>77</v>
      </c>
      <c r="E8" s="50"/>
      <c r="F8" s="50" t="s">
        <v>83</v>
      </c>
      <c r="G8" s="50"/>
      <c r="H8" s="50"/>
      <c r="I8" s="50"/>
      <c r="J8" s="50"/>
      <c r="K8" s="50"/>
    </row>
    <row r="9" spans="1:12" ht="15.75" x14ac:dyDescent="0.25">
      <c r="A9" t="s">
        <v>72</v>
      </c>
      <c r="B9" t="s">
        <v>90</v>
      </c>
      <c r="C9" t="s">
        <v>74</v>
      </c>
      <c r="E9" s="50"/>
      <c r="F9" s="50" t="s">
        <v>80</v>
      </c>
      <c r="G9" s="50"/>
      <c r="H9" s="50"/>
      <c r="I9" s="50"/>
      <c r="J9" s="50"/>
      <c r="K9" s="50"/>
    </row>
    <row r="10" spans="1:12" x14ac:dyDescent="0.25">
      <c r="A10" t="s">
        <v>81</v>
      </c>
      <c r="B10" t="s">
        <v>91</v>
      </c>
      <c r="C10" t="s">
        <v>83</v>
      </c>
    </row>
    <row r="11" spans="1:12" x14ac:dyDescent="0.25">
      <c r="A11" t="s">
        <v>75</v>
      </c>
      <c r="B11" t="s">
        <v>92</v>
      </c>
      <c r="C11" t="s">
        <v>77</v>
      </c>
    </row>
    <row r="14" spans="1:12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</row>
    <row r="15" spans="1:12" ht="15.75" x14ac:dyDescent="0.25">
      <c r="A15" t="s">
        <v>98</v>
      </c>
      <c r="B15">
        <v>23000</v>
      </c>
      <c r="C15">
        <v>24000</v>
      </c>
      <c r="D15">
        <v>25000</v>
      </c>
      <c r="E15">
        <v>22000</v>
      </c>
      <c r="G15" s="50"/>
      <c r="H15" s="50"/>
      <c r="I15" s="50"/>
      <c r="J15" s="50"/>
      <c r="K15" s="50"/>
      <c r="L15" s="50"/>
    </row>
    <row r="16" spans="1:12" ht="15.75" x14ac:dyDescent="0.25">
      <c r="A16" t="s">
        <v>99</v>
      </c>
      <c r="B16">
        <v>17000</v>
      </c>
      <c r="C16">
        <v>16000</v>
      </c>
      <c r="D16">
        <v>18000</v>
      </c>
      <c r="E16">
        <v>13000</v>
      </c>
      <c r="G16" s="50" t="s">
        <v>100</v>
      </c>
      <c r="H16" s="50"/>
      <c r="I16" s="50"/>
      <c r="J16" s="50"/>
      <c r="K16" s="50"/>
      <c r="L16" s="50"/>
    </row>
    <row r="17" spans="1:12" ht="15.75" x14ac:dyDescent="0.25">
      <c r="A17" t="s">
        <v>101</v>
      </c>
      <c r="B17">
        <v>14500</v>
      </c>
      <c r="C17">
        <v>13500</v>
      </c>
      <c r="D17">
        <v>16500</v>
      </c>
      <c r="E17">
        <v>18500</v>
      </c>
      <c r="G17" s="50" t="s">
        <v>102</v>
      </c>
      <c r="H17" s="50"/>
      <c r="I17" s="50"/>
      <c r="J17" s="50"/>
      <c r="K17" s="50"/>
      <c r="L17" s="50"/>
    </row>
    <row r="18" spans="1:12" ht="15.75" x14ac:dyDescent="0.25">
      <c r="A18" t="s">
        <v>103</v>
      </c>
      <c r="B18">
        <v>21000</v>
      </c>
      <c r="C18">
        <v>21800</v>
      </c>
      <c r="D18">
        <v>22400</v>
      </c>
      <c r="E18">
        <v>24600</v>
      </c>
      <c r="G18" s="50"/>
      <c r="H18" s="50"/>
      <c r="I18" s="50"/>
      <c r="J18" s="50"/>
      <c r="K18" s="50"/>
      <c r="L18" s="50"/>
    </row>
    <row r="19" spans="1:12" x14ac:dyDescent="0.25">
      <c r="A19" t="s">
        <v>104</v>
      </c>
      <c r="B19">
        <v>29000</v>
      </c>
      <c r="C19">
        <v>26000</v>
      </c>
      <c r="D19">
        <v>24000</v>
      </c>
      <c r="E19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18" sqref="M18"/>
    </sheetView>
  </sheetViews>
  <sheetFormatPr defaultRowHeight="15" x14ac:dyDescent="0.25"/>
  <cols>
    <col min="7" max="7" width="9.7109375" customWidth="1"/>
    <col min="8" max="8" width="12.28515625" customWidth="1"/>
  </cols>
  <sheetData>
    <row r="1" spans="1:13" x14ac:dyDescent="0.25">
      <c r="A1" t="s">
        <v>69</v>
      </c>
      <c r="B1" t="s">
        <v>70</v>
      </c>
      <c r="C1" t="s">
        <v>71</v>
      </c>
    </row>
    <row r="2" spans="1:13" x14ac:dyDescent="0.25">
      <c r="A2" t="s">
        <v>72</v>
      </c>
      <c r="B2" t="s">
        <v>73</v>
      </c>
      <c r="C2" t="s">
        <v>74</v>
      </c>
    </row>
    <row r="3" spans="1:13" x14ac:dyDescent="0.25">
      <c r="A3" t="s">
        <v>75</v>
      </c>
      <c r="B3" t="s">
        <v>76</v>
      </c>
      <c r="C3" t="s">
        <v>77</v>
      </c>
    </row>
    <row r="4" spans="1:13" ht="15.75" x14ac:dyDescent="0.25">
      <c r="A4" t="s">
        <v>78</v>
      </c>
      <c r="B4" t="s">
        <v>79</v>
      </c>
      <c r="C4" t="s">
        <v>80</v>
      </c>
      <c r="H4" s="50" t="s">
        <v>84</v>
      </c>
    </row>
    <row r="5" spans="1:13" x14ac:dyDescent="0.25">
      <c r="A5" t="s">
        <v>81</v>
      </c>
      <c r="B5" t="s">
        <v>82</v>
      </c>
      <c r="C5" t="s">
        <v>83</v>
      </c>
      <c r="G5" t="s">
        <v>69</v>
      </c>
      <c r="H5" t="s">
        <v>81</v>
      </c>
    </row>
    <row r="6" spans="1:13" x14ac:dyDescent="0.25">
      <c r="A6" t="s">
        <v>81</v>
      </c>
      <c r="B6" t="s">
        <v>85</v>
      </c>
      <c r="C6" t="s">
        <v>86</v>
      </c>
      <c r="G6" t="s">
        <v>70</v>
      </c>
      <c r="H6" t="s">
        <v>82</v>
      </c>
    </row>
    <row r="7" spans="1:13" x14ac:dyDescent="0.25">
      <c r="A7" t="s">
        <v>78</v>
      </c>
      <c r="B7" t="s">
        <v>88</v>
      </c>
      <c r="C7" t="s">
        <v>80</v>
      </c>
      <c r="G7" t="s">
        <v>71</v>
      </c>
      <c r="H7" t="str">
        <f t="array" ref="H7">INDEX(A1:C11,MATCH(H5&amp;H6,A1:A11&amp;B1:B11,0),3)</f>
        <v>DEF</v>
      </c>
    </row>
    <row r="8" spans="1:13" x14ac:dyDescent="0.25">
      <c r="A8" t="s">
        <v>75</v>
      </c>
      <c r="B8" t="s">
        <v>89</v>
      </c>
      <c r="C8" t="s">
        <v>77</v>
      </c>
    </row>
    <row r="9" spans="1:13" x14ac:dyDescent="0.25">
      <c r="A9" t="s">
        <v>72</v>
      </c>
      <c r="B9" t="s">
        <v>90</v>
      </c>
      <c r="C9" t="s">
        <v>74</v>
      </c>
    </row>
    <row r="10" spans="1:13" x14ac:dyDescent="0.25">
      <c r="A10" t="s">
        <v>81</v>
      </c>
      <c r="B10" t="s">
        <v>91</v>
      </c>
      <c r="C10" t="s">
        <v>83</v>
      </c>
    </row>
    <row r="11" spans="1:13" x14ac:dyDescent="0.25">
      <c r="A11" t="s">
        <v>75</v>
      </c>
      <c r="B11" t="s">
        <v>92</v>
      </c>
      <c r="C11" t="s">
        <v>77</v>
      </c>
    </row>
    <row r="12" spans="1:13" ht="15.75" x14ac:dyDescent="0.25">
      <c r="G12" s="50" t="s">
        <v>87</v>
      </c>
      <c r="H12" s="50"/>
      <c r="I12" s="50"/>
      <c r="J12" s="50"/>
      <c r="K12" s="50"/>
      <c r="L12" s="50"/>
      <c r="M12" s="50"/>
    </row>
    <row r="13" spans="1:13" ht="15.75" x14ac:dyDescent="0.25">
      <c r="G13" s="50"/>
      <c r="H13" s="50" t="s">
        <v>77</v>
      </c>
      <c r="I13" s="50" t="str">
        <f>LOOKUP(H13,$C$1:$C$11,$A$1:$A$11)</f>
        <v>SE</v>
      </c>
      <c r="J13" s="50"/>
      <c r="K13" s="50"/>
      <c r="L13" s="50"/>
      <c r="M13" s="50"/>
    </row>
    <row r="14" spans="1:13" ht="15.75" x14ac:dyDescent="0.25">
      <c r="G14" s="50"/>
      <c r="H14" s="50" t="s">
        <v>83</v>
      </c>
      <c r="I14" s="50" t="str">
        <f t="shared" ref="I14:I15" si="0">LOOKUP(H14,$C$1:$C$11,$A$1:$A$11)</f>
        <v>TRANSPORT</v>
      </c>
      <c r="J14" s="50"/>
      <c r="K14" s="50"/>
      <c r="L14" s="50"/>
      <c r="M14" s="50"/>
    </row>
    <row r="15" spans="1:13" ht="15.75" x14ac:dyDescent="0.25">
      <c r="G15" s="50"/>
      <c r="H15" s="50" t="s">
        <v>80</v>
      </c>
      <c r="I15" s="50" t="str">
        <f t="shared" si="0"/>
        <v>SECURITY</v>
      </c>
      <c r="J15" s="50"/>
      <c r="K15" s="50"/>
      <c r="L15" s="50"/>
      <c r="M15" s="5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2" sqref="I12"/>
    </sheetView>
  </sheetViews>
  <sheetFormatPr defaultRowHeight="15" x14ac:dyDescent="0.25"/>
  <sheetData>
    <row r="1" spans="1:11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11" x14ac:dyDescent="0.25">
      <c r="A2" t="s">
        <v>98</v>
      </c>
      <c r="B2">
        <v>23000</v>
      </c>
      <c r="C2">
        <v>24000</v>
      </c>
      <c r="D2">
        <v>25000</v>
      </c>
      <c r="E2">
        <v>22000</v>
      </c>
    </row>
    <row r="3" spans="1:11" x14ac:dyDescent="0.25">
      <c r="A3" t="s">
        <v>99</v>
      </c>
      <c r="B3">
        <v>17000</v>
      </c>
      <c r="C3">
        <v>16000</v>
      </c>
      <c r="D3">
        <v>18000</v>
      </c>
      <c r="E3">
        <v>13000</v>
      </c>
    </row>
    <row r="4" spans="1:11" ht="15.75" x14ac:dyDescent="0.25">
      <c r="A4" t="s">
        <v>101</v>
      </c>
      <c r="B4">
        <v>14500</v>
      </c>
      <c r="C4">
        <v>13500</v>
      </c>
      <c r="D4">
        <v>16500</v>
      </c>
      <c r="E4">
        <v>18500</v>
      </c>
      <c r="J4" s="50" t="s">
        <v>100</v>
      </c>
    </row>
    <row r="5" spans="1:11" x14ac:dyDescent="0.25">
      <c r="A5" t="s">
        <v>103</v>
      </c>
      <c r="B5">
        <v>21000</v>
      </c>
      <c r="C5">
        <v>21800</v>
      </c>
      <c r="D5">
        <v>22400</v>
      </c>
      <c r="E5">
        <v>24600</v>
      </c>
      <c r="I5" t="s">
        <v>101</v>
      </c>
      <c r="J5" t="s">
        <v>95</v>
      </c>
      <c r="K5">
        <f>INDEX(A1:E6,MATCH(I5,A1:A6,0),3)</f>
        <v>13500</v>
      </c>
    </row>
    <row r="6" spans="1:11" x14ac:dyDescent="0.25">
      <c r="A6" t="s">
        <v>104</v>
      </c>
      <c r="B6">
        <v>29000</v>
      </c>
      <c r="C6">
        <v>26000</v>
      </c>
      <c r="D6">
        <v>24000</v>
      </c>
      <c r="E6">
        <v>30000</v>
      </c>
      <c r="I6" t="s">
        <v>104</v>
      </c>
      <c r="J6" t="s">
        <v>97</v>
      </c>
      <c r="K6">
        <f>INDEX(A1:E6,MATCH(I6,A1:A6,0),5)</f>
        <v>30000</v>
      </c>
    </row>
    <row r="9" spans="1:11" ht="15.75" x14ac:dyDescent="0.25">
      <c r="I9" s="50" t="s">
        <v>102</v>
      </c>
    </row>
    <row r="10" spans="1:11" x14ac:dyDescent="0.25">
      <c r="I10" t="s">
        <v>98</v>
      </c>
      <c r="J10" t="s">
        <v>97</v>
      </c>
      <c r="K10">
        <f>INDEX(A1:E6,MATCH(I10,A1:A6,0),5)</f>
        <v>22000</v>
      </c>
    </row>
    <row r="11" spans="1:11" x14ac:dyDescent="0.25">
      <c r="I11" t="s">
        <v>103</v>
      </c>
      <c r="J11" t="s">
        <v>134</v>
      </c>
      <c r="K11">
        <f>INDEX(A2:E7,MATCH(I11,A2:A7,0),5)</f>
        <v>24600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E17" sqref="E17"/>
    </sheetView>
  </sheetViews>
  <sheetFormatPr defaultRowHeight="15" x14ac:dyDescent="0.25"/>
  <cols>
    <col min="1" max="1" width="10.42578125" style="2" bestFit="1" customWidth="1"/>
    <col min="2" max="2" width="21.5703125" bestFit="1" customWidth="1"/>
    <col min="3" max="3" width="16.85546875" customWidth="1"/>
    <col min="7" max="7" width="33.140625" customWidth="1"/>
  </cols>
  <sheetData>
    <row r="2" spans="2:8" x14ac:dyDescent="0.25">
      <c r="B2" s="52" t="s">
        <v>105</v>
      </c>
      <c r="C2" s="52" t="s">
        <v>106</v>
      </c>
      <c r="D2" s="52" t="s">
        <v>107</v>
      </c>
      <c r="E2" s="52" t="s">
        <v>108</v>
      </c>
      <c r="F2" s="52" t="s">
        <v>109</v>
      </c>
      <c r="H2" s="53" t="s">
        <v>117</v>
      </c>
    </row>
    <row r="3" spans="2:8" x14ac:dyDescent="0.25">
      <c r="B3" s="62" t="s">
        <v>110</v>
      </c>
      <c r="C3" s="51" t="str">
        <f>LEFT(B3,FIND(",",B3)-1)</f>
        <v>MONDAY</v>
      </c>
      <c r="D3" s="51" t="str">
        <f>MID(B3,FIND(",",B3)+1,2)</f>
        <v>22</v>
      </c>
      <c r="E3" s="51" t="str">
        <f>MID(B3,FIND("-",B3)+1,2)</f>
        <v>11</v>
      </c>
      <c r="F3" s="51" t="str">
        <f>RIGHT(B3,4)</f>
        <v>1992</v>
      </c>
    </row>
    <row r="4" spans="2:8" x14ac:dyDescent="0.25">
      <c r="B4" s="62" t="s">
        <v>111</v>
      </c>
      <c r="C4" s="51" t="str">
        <f t="shared" ref="C4:C13" si="0">LEFT(B4,FIND(",",B4)-1)</f>
        <v>TUESDAY</v>
      </c>
      <c r="D4" s="51" t="str">
        <f t="shared" ref="D4:D13" si="1">MID(B4,FIND(",",B4)+1,2)</f>
        <v>28</v>
      </c>
      <c r="E4" s="51" t="str">
        <f t="shared" ref="E4:E13" si="2">MID(B4,FIND("-",B4)+1,2)</f>
        <v>11</v>
      </c>
      <c r="F4" s="51" t="str">
        <f t="shared" ref="F4:F13" si="3">RIGHT(B4,4)</f>
        <v>2016</v>
      </c>
    </row>
    <row r="5" spans="2:8" x14ac:dyDescent="0.25">
      <c r="B5" s="62" t="s">
        <v>112</v>
      </c>
      <c r="C5" s="51" t="str">
        <f t="shared" si="0"/>
        <v>WEDNESDAY</v>
      </c>
      <c r="D5" s="51" t="str">
        <f t="shared" si="1"/>
        <v>15</v>
      </c>
      <c r="E5" s="51" t="str">
        <f t="shared" si="2"/>
        <v>11</v>
      </c>
      <c r="F5" s="51" t="str">
        <f t="shared" si="3"/>
        <v>2008</v>
      </c>
    </row>
    <row r="6" spans="2:8" x14ac:dyDescent="0.25">
      <c r="B6" s="62" t="s">
        <v>113</v>
      </c>
      <c r="C6" s="51" t="str">
        <f t="shared" si="0"/>
        <v>THURSDAY</v>
      </c>
      <c r="D6" s="51" t="str">
        <f t="shared" si="1"/>
        <v>10</v>
      </c>
      <c r="E6" s="51" t="str">
        <f t="shared" si="2"/>
        <v>10</v>
      </c>
      <c r="F6" s="51" t="str">
        <f t="shared" si="3"/>
        <v>2011</v>
      </c>
    </row>
    <row r="7" spans="2:8" x14ac:dyDescent="0.25">
      <c r="B7" s="62" t="s">
        <v>114</v>
      </c>
      <c r="C7" s="51" t="str">
        <f t="shared" si="0"/>
        <v>FRIDAY</v>
      </c>
      <c r="D7" s="51" t="str">
        <f>MID(B7,FIND("-",B7)+1,2)</f>
        <v>18</v>
      </c>
      <c r="E7" s="51" t="str">
        <f>MID(B7,FIND(",",B7)+1,2)</f>
        <v>12</v>
      </c>
      <c r="F7" s="51" t="str">
        <f t="shared" si="3"/>
        <v>2010</v>
      </c>
    </row>
    <row r="8" spans="2:8" x14ac:dyDescent="0.25">
      <c r="B8" s="62" t="s">
        <v>115</v>
      </c>
      <c r="C8" s="51" t="str">
        <f t="shared" si="0"/>
        <v>SATURDAY</v>
      </c>
      <c r="D8" s="51" t="str">
        <f t="shared" si="1"/>
        <v>11</v>
      </c>
      <c r="E8" s="51" t="str">
        <f t="shared" si="2"/>
        <v>11</v>
      </c>
      <c r="F8" s="51" t="str">
        <f t="shared" si="3"/>
        <v>2011</v>
      </c>
    </row>
    <row r="9" spans="2:8" x14ac:dyDescent="0.25">
      <c r="B9" s="62" t="s">
        <v>116</v>
      </c>
      <c r="C9" s="51" t="str">
        <f t="shared" si="0"/>
        <v>SUNDAY</v>
      </c>
      <c r="D9" s="51" t="str">
        <f t="shared" si="1"/>
        <v>12</v>
      </c>
      <c r="E9" s="51" t="str">
        <f t="shared" si="2"/>
        <v>10</v>
      </c>
      <c r="F9" s="51" t="str">
        <f t="shared" si="3"/>
        <v>2018</v>
      </c>
    </row>
    <row r="10" spans="2:8" x14ac:dyDescent="0.25">
      <c r="B10" s="62" t="s">
        <v>110</v>
      </c>
      <c r="C10" s="51" t="str">
        <f t="shared" si="0"/>
        <v>MONDAY</v>
      </c>
      <c r="D10" s="51" t="str">
        <f t="shared" si="1"/>
        <v>22</v>
      </c>
      <c r="E10" s="51" t="str">
        <f t="shared" si="2"/>
        <v>11</v>
      </c>
      <c r="F10" s="51" t="str">
        <f t="shared" si="3"/>
        <v>1992</v>
      </c>
    </row>
    <row r="11" spans="2:8" x14ac:dyDescent="0.25">
      <c r="B11" s="62" t="s">
        <v>111</v>
      </c>
      <c r="C11" s="51" t="str">
        <f t="shared" si="0"/>
        <v>TUESDAY</v>
      </c>
      <c r="D11" s="51" t="str">
        <f t="shared" si="1"/>
        <v>28</v>
      </c>
      <c r="E11" s="51" t="str">
        <f t="shared" si="2"/>
        <v>11</v>
      </c>
      <c r="F11" s="51" t="str">
        <f t="shared" si="3"/>
        <v>2016</v>
      </c>
    </row>
    <row r="12" spans="2:8" x14ac:dyDescent="0.25">
      <c r="B12" s="62" t="s">
        <v>112</v>
      </c>
      <c r="C12" s="51" t="str">
        <f t="shared" si="0"/>
        <v>WEDNESDAY</v>
      </c>
      <c r="D12" s="51" t="str">
        <f t="shared" si="1"/>
        <v>15</v>
      </c>
      <c r="E12" s="51" t="str">
        <f t="shared" si="2"/>
        <v>11</v>
      </c>
      <c r="F12" s="51" t="str">
        <f t="shared" si="3"/>
        <v>2008</v>
      </c>
    </row>
    <row r="13" spans="2:8" x14ac:dyDescent="0.25">
      <c r="B13" s="62" t="s">
        <v>113</v>
      </c>
      <c r="C13" s="51" t="str">
        <f t="shared" si="0"/>
        <v>THURSDAY</v>
      </c>
      <c r="D13" s="51" t="str">
        <f t="shared" si="1"/>
        <v>10</v>
      </c>
      <c r="E13" s="51" t="str">
        <f t="shared" si="2"/>
        <v>10</v>
      </c>
      <c r="F13" s="51" t="str">
        <f t="shared" si="3"/>
        <v>2011</v>
      </c>
    </row>
    <row r="16" spans="2:8" x14ac:dyDescent="0.25">
      <c r="B16" s="2"/>
    </row>
  </sheetData>
  <pageMargins left="0.7" right="0.7" top="0.75" bottom="0.75" header="0.3" footer="0.3"/>
  <ignoredErrors>
    <ignoredError sqref="D7:E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Sheet1</vt:lpstr>
      <vt:lpstr>Sheet2</vt:lpstr>
      <vt:lpstr>Sheet2_Sol1</vt:lpstr>
      <vt:lpstr>Sheet2_Sol2</vt:lpstr>
      <vt:lpstr>Sheet2_Sol3</vt:lpstr>
      <vt:lpstr>Sheet3</vt:lpstr>
      <vt:lpstr>Sheet3_Sol1</vt:lpstr>
      <vt:lpstr>Sheet3_Sol2</vt:lpstr>
      <vt:lpstr>Sheet3_Sol3</vt:lpstr>
      <vt:lpstr>Sheet3_Sol4</vt:lpstr>
      <vt:lpstr>Sheet3_Sol5</vt:lpstr>
      <vt:lpstr>Sheet4</vt:lpstr>
      <vt:lpstr>Sheet4_Sol1</vt:lpstr>
      <vt:lpstr>Sheet4_Sol2</vt:lpstr>
      <vt:lpstr>Sheet5</vt:lpstr>
      <vt:lpstr>Sheet3_Sol2!Criteria</vt:lpstr>
      <vt:lpstr>Sheet3_Sol3!Criteria</vt:lpstr>
      <vt:lpstr>Sheet3_Sol5!Criteria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2018-11-29T11:00:33Z</dcterms:modified>
</cp:coreProperties>
</file>