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A091F0BF-3768-4A67-BCD4-A86709427D26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Count" sheetId="4" r:id="rId1"/>
    <sheet name="Countifs" sheetId="5" r:id="rId2"/>
  </sheets>
  <definedNames>
    <definedName name="_xlnm._FilterDatabase" localSheetId="1" hidden="1">Countifs!$A$1:$D$27</definedName>
    <definedName name="ABC">Count!$G$43</definedName>
    <definedName name="Amount">Countifs!$D$2:$D$27</definedName>
    <definedName name="data">Count!$A$1:$B$10</definedName>
    <definedName name="Month">Countifs!$A$2:$A$27</definedName>
    <definedName name="NO">Count!$G$41</definedName>
    <definedName name="SalesRep">Countifs!$B$2:$B$27</definedName>
    <definedName name="Type">Countifs!$C$2:$C$27</definedName>
  </definedNames>
  <calcPr calcId="181029"/>
</workbook>
</file>

<file path=xl/calcChain.xml><?xml version="1.0" encoding="utf-8"?>
<calcChain xmlns="http://schemas.openxmlformats.org/spreadsheetml/2006/main">
  <c r="F5" i="4" l="1" a="1"/>
  <c r="F5" i="4" s="1"/>
  <c r="D25" i="4"/>
  <c r="D22" i="4"/>
  <c r="D24" i="4"/>
  <c r="D23" i="4"/>
  <c r="D21" i="4"/>
  <c r="D20" i="4"/>
  <c r="D19" i="4"/>
  <c r="D18" i="4"/>
  <c r="D17" i="4"/>
  <c r="D16" i="4"/>
  <c r="D15" i="4"/>
  <c r="D14" i="4"/>
  <c r="K4" i="5" l="1"/>
  <c r="K3" i="5"/>
  <c r="K2" i="5"/>
  <c r="B9" i="4" l="1"/>
  <c r="B10" i="4"/>
  <c r="E7" i="4" l="1" a="1"/>
  <c r="E7" i="4" s="1"/>
  <c r="E8" i="4" a="1"/>
  <c r="E8" i="4" s="1"/>
  <c r="E5" i="4" a="1"/>
  <c r="E5" i="4" s="1"/>
  <c r="E1" i="4"/>
  <c r="E3" i="4" l="1"/>
  <c r="E4" i="4"/>
  <c r="E6" i="4" a="1"/>
  <c r="E6" i="4" s="1"/>
  <c r="E2" i="4"/>
</calcChain>
</file>

<file path=xl/sharedStrings.xml><?xml version="1.0" encoding="utf-8"?>
<sst xmlns="http://schemas.openxmlformats.org/spreadsheetml/2006/main" count="124" uniqueCount="54">
  <si>
    <t>Amount</t>
  </si>
  <si>
    <t>Jan</t>
  </si>
  <si>
    <t>Feb</t>
  </si>
  <si>
    <t>Total cells:</t>
  </si>
  <si>
    <t>Blank cells:</t>
  </si>
  <si>
    <t>Nonblank cells:</t>
  </si>
  <si>
    <t>Numeric values:</t>
  </si>
  <si>
    <t>Non-text cells:</t>
  </si>
  <si>
    <t>Text cells:</t>
  </si>
  <si>
    <t>Logical values:</t>
  </si>
  <si>
    <t>Error values:</t>
  </si>
  <si>
    <t>Total</t>
  </si>
  <si>
    <t>Month</t>
  </si>
  <si>
    <t>SalesRep</t>
  </si>
  <si>
    <t>Type</t>
  </si>
  <si>
    <t>Description</t>
  </si>
  <si>
    <t>January</t>
  </si>
  <si>
    <t>Albert</t>
  </si>
  <si>
    <t>New</t>
  </si>
  <si>
    <t>Brooks</t>
  </si>
  <si>
    <t>Cook</t>
  </si>
  <si>
    <t>Existing</t>
  </si>
  <si>
    <t>February</t>
  </si>
  <si>
    <t>March</t>
  </si>
  <si>
    <t>COUNT Function</t>
  </si>
  <si>
    <t>For OR conditions - use " + "</t>
  </si>
  <si>
    <t>ROWS OF A TABLE</t>
  </si>
  <si>
    <t>COLUMNS OF A TABLE</t>
  </si>
  <si>
    <t>BLANK CELLS OF A TABLE</t>
  </si>
  <si>
    <t>FUNCTIONS</t>
  </si>
  <si>
    <t>NON BLANK CELLS</t>
  </si>
  <si>
    <t>=ROWS</t>
  </si>
  <si>
    <t>=COLUMNS</t>
  </si>
  <si>
    <t>=COUNTBLANK</t>
  </si>
  <si>
    <t>=COUNTA</t>
  </si>
  <si>
    <t>NUMERIC VALUE CELLS</t>
  </si>
  <si>
    <t>=COUNT</t>
  </si>
  <si>
    <t>=ISNONTEXT</t>
  </si>
  <si>
    <t>=ISTEXT</t>
  </si>
  <si>
    <t>=ISERROR</t>
  </si>
  <si>
    <t>Returns TRUE if the value is blank</t>
  </si>
  <si>
    <t>Returns TRUE if the value is any error value</t>
  </si>
  <si>
    <t>Returns TRUE if the value is a logical value</t>
  </si>
  <si>
    <t>Returns TRUE if the value is not text</t>
  </si>
  <si>
    <t>Returns TRUE if the value is text</t>
  </si>
  <si>
    <t>=ISLOGICAL</t>
  </si>
  <si>
    <t>=ISBLANK</t>
  </si>
  <si>
    <t>=ROW</t>
  </si>
  <si>
    <t>RETURNS THE ROW NUMBER OF REFERANCE</t>
  </si>
  <si>
    <t>=COLUMN</t>
  </si>
  <si>
    <t>RETURN THE COLUMN NUMBER OF A REFERANCE</t>
  </si>
  <si>
    <t>1. Amount &gt;100 and &lt;200</t>
  </si>
  <si>
    <t>2. January sales for Brooks that exceed 1000</t>
  </si>
  <si>
    <t>3. January sales for Brooks or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</si>
</sst>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3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2" fillId="3" borderId="2" xfId="0" applyFont="1" applyFill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/>
    <xf numFmtId="0" fontId="5" fillId="6" borderId="0" xfId="0" applyFont="1" applyFill="1"/>
    <xf numFmtId="0" fontId="0" fillId="0" borderId="0" xfId="0" applyFill="1"/>
    <xf numFmtId="0" fontId="1" fillId="7" borderId="0" xfId="0" applyFont="1" applyFill="1"/>
    <xf numFmtId="0" fontId="1" fillId="0" borderId="0" xfId="0" applyFont="1"/>
    <xf numFmtId="1" fontId="3" fillId="4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0" fillId="0" borderId="8" xfId="0" quotePrefix="1" applyFont="1" applyBorder="1"/>
    <xf numFmtId="0" fontId="0" fillId="0" borderId="9" xfId="0" applyBorder="1"/>
    <xf numFmtId="0" fontId="0" fillId="0" borderId="10" xfId="0" applyBorder="1"/>
    <xf numFmtId="0" fontId="0" fillId="0" borderId="6" xfId="0" quotePrefix="1" applyBorder="1"/>
    <xf numFmtId="0" fontId="0" fillId="0" borderId="0" xfId="0" applyBorder="1"/>
    <xf numFmtId="0" fontId="0" fillId="0" borderId="7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3" fillId="8" borderId="0" xfId="0" applyFont="1" applyFill="1" applyAlignment="1">
      <alignment horizontal="right"/>
    </xf>
    <xf numFmtId="0" fontId="3" fillId="8" borderId="0" xfId="0" applyFont="1" applyFill="1"/>
    <xf numFmtId="0" fontId="3" fillId="8" borderId="0" xfId="0" quotePrefix="1" applyFont="1" applyFill="1"/>
    <xf numFmtId="0" fontId="1" fillId="0" borderId="6" xfId="0" quotePrefix="1" applyFont="1" applyBorder="1"/>
    <xf numFmtId="0" fontId="1" fillId="9" borderId="1" xfId="0" applyFont="1" applyFill="1" applyBorder="1"/>
    <xf numFmtId="0" fontId="5" fillId="2" borderId="1" xfId="0" applyFont="1" applyFill="1" applyBorder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5"/>
  <sheetViews>
    <sheetView tabSelected="1" zoomScale="120" zoomScaleNormal="120" workbookViewId="0">
      <selection activeCell="G6" sqref="G6"/>
    </sheetView>
  </sheetViews>
  <sheetFormatPr defaultRowHeight="14.5" x14ac:dyDescent="0.35"/>
  <cols>
    <col min="1" max="1" width="15.1796875" customWidth="1"/>
    <col min="2" max="2" width="27.81640625" customWidth="1"/>
    <col min="3" max="3" width="17" customWidth="1"/>
    <col min="4" max="4" width="15.453125" customWidth="1"/>
    <col min="5" max="5" width="8.26953125" customWidth="1"/>
    <col min="6" max="6" width="13.26953125" bestFit="1" customWidth="1"/>
    <col min="7" max="7" width="11.7265625" bestFit="1" customWidth="1"/>
  </cols>
  <sheetData>
    <row r="1" spans="1:14" ht="18.5" x14ac:dyDescent="0.45">
      <c r="A1" s="1" t="s">
        <v>1</v>
      </c>
      <c r="B1" s="1" t="s">
        <v>2</v>
      </c>
      <c r="D1" s="24" t="s">
        <v>3</v>
      </c>
      <c r="E1" s="25">
        <f>ROWS(data)*COLUMNS(data)</f>
        <v>20</v>
      </c>
      <c r="H1" s="30" t="s">
        <v>24</v>
      </c>
      <c r="I1" s="30"/>
      <c r="J1" s="30"/>
      <c r="K1" s="30"/>
      <c r="L1" s="30"/>
      <c r="M1" s="30"/>
      <c r="N1" s="30"/>
    </row>
    <row r="2" spans="1:14" x14ac:dyDescent="0.35">
      <c r="A2" s="29">
        <v>525</v>
      </c>
      <c r="B2" s="29">
        <v>718</v>
      </c>
      <c r="D2" s="24" t="s">
        <v>4</v>
      </c>
      <c r="E2" s="25">
        <f>COUNTBLANK(data)</f>
        <v>6</v>
      </c>
    </row>
    <row r="3" spans="1:14" x14ac:dyDescent="0.35">
      <c r="A3" s="28"/>
      <c r="B3" s="28"/>
      <c r="D3" s="24" t="s">
        <v>5</v>
      </c>
      <c r="E3" s="25">
        <f>COUNTA(data)</f>
        <v>14</v>
      </c>
    </row>
    <row r="4" spans="1:14" x14ac:dyDescent="0.35">
      <c r="A4" s="29">
        <v>3</v>
      </c>
      <c r="B4" s="28"/>
      <c r="D4" s="24" t="s">
        <v>6</v>
      </c>
      <c r="E4" s="25">
        <f>COUNT(data)</f>
        <v>7</v>
      </c>
    </row>
    <row r="5" spans="1:14" x14ac:dyDescent="0.35">
      <c r="A5" s="29">
        <v>552</v>
      </c>
      <c r="B5" s="29">
        <v>911</v>
      </c>
      <c r="D5" s="24" t="s">
        <v>7</v>
      </c>
      <c r="E5" s="26">
        <f t="array" ref="E5">SUM(IF(ISNONTEXT(data),1))</f>
        <v>17</v>
      </c>
      <c r="F5">
        <f t="array" ref="F5">SUM(IF(ISNONTEXT(data),1,0))</f>
        <v>17</v>
      </c>
    </row>
    <row r="6" spans="1:14" x14ac:dyDescent="0.35">
      <c r="A6" s="29">
        <v>250</v>
      </c>
      <c r="B6" s="29">
        <v>98</v>
      </c>
      <c r="D6" s="24" t="s">
        <v>8</v>
      </c>
      <c r="E6" s="25">
        <f t="array" ref="E6">SUM(IF(ISTEXT(data),1))</f>
        <v>3</v>
      </c>
    </row>
    <row r="7" spans="1:14" x14ac:dyDescent="0.35">
      <c r="A7" s="28"/>
      <c r="B7" s="28"/>
      <c r="D7" s="24" t="s">
        <v>9</v>
      </c>
      <c r="E7" s="25">
        <f t="array" ref="E7">SUM(IF(ISLOGICAL(data),1))</f>
        <v>2</v>
      </c>
    </row>
    <row r="8" spans="1:14" x14ac:dyDescent="0.35">
      <c r="A8" s="3" t="b">
        <v>1</v>
      </c>
      <c r="B8" s="3" t="b">
        <v>0</v>
      </c>
      <c r="D8" s="24" t="s">
        <v>10</v>
      </c>
      <c r="E8" s="25">
        <f t="array" ref="E8">SUM(IF(ISERROR(data),1))</f>
        <v>2</v>
      </c>
    </row>
    <row r="9" spans="1:14" x14ac:dyDescent="0.35">
      <c r="A9" s="28"/>
      <c r="B9" s="3" t="e">
        <f>B6/B8</f>
        <v>#DIV/0!</v>
      </c>
      <c r="D9" s="2"/>
    </row>
    <row r="10" spans="1:14" x14ac:dyDescent="0.35">
      <c r="A10" s="3" t="s">
        <v>11</v>
      </c>
      <c r="B10" s="3" t="e">
        <f>mydata</f>
        <v>#NAME?</v>
      </c>
      <c r="D10" s="2"/>
      <c r="H10" s="11"/>
      <c r="I10" s="11"/>
      <c r="J10" s="11"/>
      <c r="K10" s="11"/>
    </row>
    <row r="11" spans="1:14" x14ac:dyDescent="0.35">
      <c r="D11" s="2"/>
    </row>
    <row r="12" spans="1:14" x14ac:dyDescent="0.35">
      <c r="D12" s="2"/>
      <c r="E12" s="2"/>
    </row>
    <row r="13" spans="1:14" x14ac:dyDescent="0.35">
      <c r="A13" s="12" t="s">
        <v>29</v>
      </c>
    </row>
    <row r="14" spans="1:14" x14ac:dyDescent="0.35">
      <c r="A14" s="15" t="s">
        <v>47</v>
      </c>
      <c r="B14" s="16" t="s">
        <v>48</v>
      </c>
      <c r="C14" s="17"/>
      <c r="D14">
        <f>ROW()</f>
        <v>14</v>
      </c>
    </row>
    <row r="15" spans="1:14" x14ac:dyDescent="0.35">
      <c r="A15" s="18" t="s">
        <v>31</v>
      </c>
      <c r="B15" s="19" t="s">
        <v>26</v>
      </c>
      <c r="C15" s="20"/>
      <c r="D15">
        <f>ROWS(data)</f>
        <v>10</v>
      </c>
    </row>
    <row r="16" spans="1:14" x14ac:dyDescent="0.35">
      <c r="A16" s="18" t="s">
        <v>49</v>
      </c>
      <c r="B16" s="19" t="s">
        <v>50</v>
      </c>
      <c r="C16" s="20"/>
      <c r="D16">
        <f>COLUMN()</f>
        <v>4</v>
      </c>
    </row>
    <row r="17" spans="1:4" x14ac:dyDescent="0.35">
      <c r="A17" s="18" t="s">
        <v>32</v>
      </c>
      <c r="B17" s="19" t="s">
        <v>27</v>
      </c>
      <c r="C17" s="20"/>
      <c r="D17">
        <f>COLUMNS(D1:E8)</f>
        <v>2</v>
      </c>
    </row>
    <row r="18" spans="1:4" x14ac:dyDescent="0.35">
      <c r="A18" s="27" t="s">
        <v>33</v>
      </c>
      <c r="B18" s="19" t="s">
        <v>28</v>
      </c>
      <c r="C18" s="20"/>
      <c r="D18">
        <f>COUNTBLANK(data)</f>
        <v>6</v>
      </c>
    </row>
    <row r="19" spans="1:4" x14ac:dyDescent="0.35">
      <c r="A19" s="27" t="s">
        <v>34</v>
      </c>
      <c r="B19" s="19" t="s">
        <v>30</v>
      </c>
      <c r="C19" s="20"/>
      <c r="D19">
        <f>COUNTA(data)</f>
        <v>14</v>
      </c>
    </row>
    <row r="20" spans="1:4" x14ac:dyDescent="0.35">
      <c r="A20" s="27" t="s">
        <v>36</v>
      </c>
      <c r="B20" s="19" t="s">
        <v>35</v>
      </c>
      <c r="C20" s="20"/>
      <c r="D20">
        <f>COUNT(data)</f>
        <v>7</v>
      </c>
    </row>
    <row r="21" spans="1:4" x14ac:dyDescent="0.35">
      <c r="A21" s="18" t="s">
        <v>37</v>
      </c>
      <c r="B21" s="19" t="s">
        <v>43</v>
      </c>
      <c r="C21" s="20"/>
      <c r="D21" t="b">
        <f>ISNONTEXT(B10)</f>
        <v>1</v>
      </c>
    </row>
    <row r="22" spans="1:4" x14ac:dyDescent="0.35">
      <c r="A22" s="18" t="s">
        <v>38</v>
      </c>
      <c r="B22" s="19" t="s">
        <v>44</v>
      </c>
      <c r="C22" s="20"/>
      <c r="D22" t="b">
        <f>ISTEXT(A8)</f>
        <v>0</v>
      </c>
    </row>
    <row r="23" spans="1:4" x14ac:dyDescent="0.35">
      <c r="A23" s="18" t="s">
        <v>45</v>
      </c>
      <c r="B23" s="19" t="s">
        <v>42</v>
      </c>
      <c r="C23" s="20"/>
      <c r="D23" t="b">
        <f>ISLOGICAL(A8)</f>
        <v>1</v>
      </c>
    </row>
    <row r="24" spans="1:4" x14ac:dyDescent="0.35">
      <c r="A24" s="18" t="s">
        <v>39</v>
      </c>
      <c r="B24" s="19" t="s">
        <v>41</v>
      </c>
      <c r="C24" s="20"/>
      <c r="D24" t="b">
        <f>ISERROR(B9)</f>
        <v>1</v>
      </c>
    </row>
    <row r="25" spans="1:4" x14ac:dyDescent="0.35">
      <c r="A25" s="21" t="s">
        <v>46</v>
      </c>
      <c r="B25" s="22" t="s">
        <v>40</v>
      </c>
      <c r="C25" s="23"/>
      <c r="D25" t="b">
        <f>ISBLANK(A9)</f>
        <v>1</v>
      </c>
    </row>
  </sheetData>
  <mergeCells count="1">
    <mergeCell ref="H1:N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27"/>
  <sheetViews>
    <sheetView showGridLines="0" zoomScale="120" zoomScaleNormal="120" workbookViewId="0">
      <selection activeCell="F7" sqref="F7"/>
    </sheetView>
  </sheetViews>
  <sheetFormatPr defaultRowHeight="14.5" x14ac:dyDescent="0.35"/>
  <cols>
    <col min="1" max="4" width="12.81640625" style="8" customWidth="1"/>
    <col min="6" max="7" width="13.1796875" customWidth="1"/>
    <col min="8" max="8" width="11" customWidth="1"/>
    <col min="9" max="9" width="36.81640625" customWidth="1"/>
  </cols>
  <sheetData>
    <row r="1" spans="1:11" x14ac:dyDescent="0.35">
      <c r="A1" s="4" t="s">
        <v>12</v>
      </c>
      <c r="B1" s="4" t="s">
        <v>13</v>
      </c>
      <c r="C1" s="4" t="s">
        <v>14</v>
      </c>
      <c r="D1" s="4" t="s">
        <v>0</v>
      </c>
      <c r="F1" s="13"/>
      <c r="G1" s="13"/>
      <c r="H1" s="13"/>
      <c r="I1" s="13" t="s">
        <v>15</v>
      </c>
    </row>
    <row r="2" spans="1:11" x14ac:dyDescent="0.35">
      <c r="A2" s="5" t="s">
        <v>16</v>
      </c>
      <c r="B2" s="5" t="s">
        <v>17</v>
      </c>
      <c r="C2" s="5" t="s">
        <v>18</v>
      </c>
      <c r="D2" s="5">
        <v>85</v>
      </c>
      <c r="F2" s="9" t="s">
        <v>25</v>
      </c>
      <c r="G2" s="9"/>
      <c r="H2" s="6"/>
      <c r="I2" s="14" t="s">
        <v>51</v>
      </c>
      <c r="K2">
        <f>COUNTIFS(D1:D27,"&gt;100",D1:D27,"&lt;200")</f>
        <v>4</v>
      </c>
    </row>
    <row r="3" spans="1:11" x14ac:dyDescent="0.35">
      <c r="A3" s="5" t="s">
        <v>16</v>
      </c>
      <c r="B3" s="5" t="s">
        <v>17</v>
      </c>
      <c r="C3" s="5" t="s">
        <v>18</v>
      </c>
      <c r="D3" s="5">
        <v>675</v>
      </c>
      <c r="F3" s="6"/>
      <c r="G3" s="6"/>
      <c r="H3" s="6"/>
      <c r="I3" s="14" t="s">
        <v>52</v>
      </c>
      <c r="K3">
        <f>COUNTIFS(A1:A27,"January",B1:B27,"Brooks",D1:D27,"&gt;1000")</f>
        <v>2</v>
      </c>
    </row>
    <row r="4" spans="1:11" x14ac:dyDescent="0.35">
      <c r="A4" s="5" t="s">
        <v>16</v>
      </c>
      <c r="B4" s="5" t="s">
        <v>19</v>
      </c>
      <c r="C4" s="5" t="s">
        <v>18</v>
      </c>
      <c r="D4" s="5">
        <v>130</v>
      </c>
      <c r="F4" s="6"/>
      <c r="G4" s="6"/>
      <c r="H4" s="6"/>
      <c r="I4" s="14" t="s">
        <v>53</v>
      </c>
      <c r="K4">
        <f>COUNTIFS(A1:A27,"January",B1:B27,"Brooks")+COUNTIFS(A1:A27,"January",B1:B27,"Cook")</f>
        <v>6</v>
      </c>
    </row>
    <row r="5" spans="1:11" x14ac:dyDescent="0.35">
      <c r="A5" s="5" t="s">
        <v>16</v>
      </c>
      <c r="B5" s="5" t="s">
        <v>20</v>
      </c>
      <c r="C5" s="5" t="s">
        <v>18</v>
      </c>
      <c r="D5" s="5">
        <v>1350</v>
      </c>
      <c r="F5" s="6"/>
      <c r="G5" s="6"/>
      <c r="H5" s="6"/>
      <c r="I5" s="14"/>
    </row>
    <row r="6" spans="1:11" x14ac:dyDescent="0.35">
      <c r="A6" s="5" t="s">
        <v>16</v>
      </c>
      <c r="B6" s="5" t="s">
        <v>20</v>
      </c>
      <c r="C6" s="5" t="s">
        <v>21</v>
      </c>
      <c r="D6" s="5">
        <v>685</v>
      </c>
      <c r="F6" s="6"/>
      <c r="G6" s="6"/>
      <c r="H6" s="6"/>
    </row>
    <row r="7" spans="1:11" x14ac:dyDescent="0.35">
      <c r="A7" s="5" t="s">
        <v>16</v>
      </c>
      <c r="B7" s="5" t="s">
        <v>19</v>
      </c>
      <c r="C7" s="5" t="s">
        <v>18</v>
      </c>
      <c r="D7" s="5">
        <v>1350</v>
      </c>
      <c r="H7" s="7"/>
      <c r="I7" s="7"/>
    </row>
    <row r="8" spans="1:11" x14ac:dyDescent="0.35">
      <c r="A8" s="5" t="s">
        <v>16</v>
      </c>
      <c r="B8" s="5" t="s">
        <v>20</v>
      </c>
      <c r="C8" s="5" t="s">
        <v>18</v>
      </c>
      <c r="D8" s="5">
        <v>475</v>
      </c>
    </row>
    <row r="9" spans="1:11" x14ac:dyDescent="0.35">
      <c r="A9" s="5" t="s">
        <v>16</v>
      </c>
      <c r="B9" s="5" t="s">
        <v>19</v>
      </c>
      <c r="C9" s="5" t="s">
        <v>18</v>
      </c>
      <c r="D9" s="5">
        <v>1205</v>
      </c>
    </row>
    <row r="10" spans="1:11" x14ac:dyDescent="0.35">
      <c r="A10" s="5" t="s">
        <v>22</v>
      </c>
      <c r="B10" s="5" t="s">
        <v>19</v>
      </c>
      <c r="C10" s="5" t="s">
        <v>21</v>
      </c>
      <c r="D10" s="5">
        <v>450</v>
      </c>
    </row>
    <row r="11" spans="1:11" x14ac:dyDescent="0.35">
      <c r="A11" s="5" t="s">
        <v>22</v>
      </c>
      <c r="B11" s="5" t="s">
        <v>17</v>
      </c>
      <c r="C11" s="5" t="s">
        <v>18</v>
      </c>
      <c r="D11" s="5">
        <v>1495</v>
      </c>
      <c r="F11" s="7"/>
      <c r="G11" s="7"/>
    </row>
    <row r="12" spans="1:11" x14ac:dyDescent="0.35">
      <c r="A12" s="5" t="s">
        <v>22</v>
      </c>
      <c r="B12" s="5" t="s">
        <v>20</v>
      </c>
      <c r="C12" s="5" t="s">
        <v>18</v>
      </c>
      <c r="D12" s="5">
        <v>210</v>
      </c>
    </row>
    <row r="13" spans="1:11" x14ac:dyDescent="0.35">
      <c r="A13" s="5" t="s">
        <v>22</v>
      </c>
      <c r="B13" s="5" t="s">
        <v>20</v>
      </c>
      <c r="C13" s="5" t="s">
        <v>21</v>
      </c>
      <c r="D13" s="5">
        <v>1050</v>
      </c>
    </row>
    <row r="14" spans="1:11" x14ac:dyDescent="0.35">
      <c r="A14" s="5" t="s">
        <v>22</v>
      </c>
      <c r="B14" s="5" t="s">
        <v>17</v>
      </c>
      <c r="C14" s="5" t="s">
        <v>18</v>
      </c>
      <c r="D14" s="5">
        <v>140</v>
      </c>
    </row>
    <row r="15" spans="1:11" x14ac:dyDescent="0.35">
      <c r="A15" s="5" t="s">
        <v>22</v>
      </c>
      <c r="B15" s="5" t="s">
        <v>19</v>
      </c>
      <c r="C15" s="5" t="s">
        <v>18</v>
      </c>
      <c r="D15" s="5">
        <v>900</v>
      </c>
      <c r="E15" s="10"/>
    </row>
    <row r="16" spans="1:11" x14ac:dyDescent="0.35">
      <c r="A16" s="5" t="s">
        <v>22</v>
      </c>
      <c r="B16" s="5" t="s">
        <v>19</v>
      </c>
      <c r="C16" s="5" t="s">
        <v>18</v>
      </c>
      <c r="D16" s="5">
        <v>900</v>
      </c>
      <c r="E16" s="10"/>
    </row>
    <row r="17" spans="1:9" x14ac:dyDescent="0.35">
      <c r="A17" s="5" t="s">
        <v>22</v>
      </c>
      <c r="B17" s="5" t="s">
        <v>20</v>
      </c>
      <c r="C17" s="5" t="s">
        <v>18</v>
      </c>
      <c r="D17" s="5">
        <v>95</v>
      </c>
    </row>
    <row r="18" spans="1:9" x14ac:dyDescent="0.35">
      <c r="A18" s="5" t="s">
        <v>22</v>
      </c>
      <c r="B18" s="5" t="s">
        <v>20</v>
      </c>
      <c r="C18" s="5" t="s">
        <v>18</v>
      </c>
      <c r="D18" s="5">
        <v>780</v>
      </c>
    </row>
    <row r="19" spans="1:9" x14ac:dyDescent="0.35">
      <c r="A19" s="5" t="s">
        <v>23</v>
      </c>
      <c r="B19" s="5" t="s">
        <v>19</v>
      </c>
      <c r="C19" s="5" t="s">
        <v>18</v>
      </c>
      <c r="D19" s="5">
        <v>900</v>
      </c>
    </row>
    <row r="20" spans="1:9" x14ac:dyDescent="0.35">
      <c r="A20" s="5" t="s">
        <v>23</v>
      </c>
      <c r="B20" s="5" t="s">
        <v>17</v>
      </c>
      <c r="C20" s="5" t="s">
        <v>21</v>
      </c>
      <c r="D20" s="5">
        <v>875</v>
      </c>
    </row>
    <row r="21" spans="1:9" x14ac:dyDescent="0.35">
      <c r="A21" s="5" t="s">
        <v>23</v>
      </c>
      <c r="B21" s="5" t="s">
        <v>19</v>
      </c>
      <c r="C21" s="5" t="s">
        <v>18</v>
      </c>
      <c r="D21" s="5">
        <v>50</v>
      </c>
      <c r="F21" s="7"/>
      <c r="G21" s="7"/>
      <c r="H21" s="7"/>
      <c r="I21" s="7"/>
    </row>
    <row r="22" spans="1:9" x14ac:dyDescent="0.35">
      <c r="A22" s="5" t="s">
        <v>23</v>
      </c>
      <c r="B22" s="5" t="s">
        <v>19</v>
      </c>
      <c r="C22" s="5" t="s">
        <v>18</v>
      </c>
      <c r="D22" s="5">
        <v>875</v>
      </c>
      <c r="F22" s="7"/>
      <c r="G22" s="7"/>
      <c r="I22" s="7"/>
    </row>
    <row r="23" spans="1:9" x14ac:dyDescent="0.35">
      <c r="A23" s="5" t="s">
        <v>23</v>
      </c>
      <c r="B23" s="5" t="s">
        <v>20</v>
      </c>
      <c r="C23" s="5" t="s">
        <v>21</v>
      </c>
      <c r="D23" s="5">
        <v>225</v>
      </c>
    </row>
    <row r="24" spans="1:9" x14ac:dyDescent="0.35">
      <c r="A24" s="5" t="s">
        <v>23</v>
      </c>
      <c r="B24" s="5" t="s">
        <v>20</v>
      </c>
      <c r="C24" s="5" t="s">
        <v>18</v>
      </c>
      <c r="D24" s="5">
        <v>175</v>
      </c>
    </row>
    <row r="25" spans="1:9" x14ac:dyDescent="0.35">
      <c r="A25" s="5" t="s">
        <v>23</v>
      </c>
      <c r="B25" s="5" t="s">
        <v>19</v>
      </c>
      <c r="C25" s="5" t="s">
        <v>21</v>
      </c>
      <c r="D25" s="5">
        <v>400</v>
      </c>
    </row>
    <row r="26" spans="1:9" x14ac:dyDescent="0.35">
      <c r="A26" s="5" t="s">
        <v>23</v>
      </c>
      <c r="B26" s="5" t="s">
        <v>17</v>
      </c>
      <c r="C26" s="5" t="s">
        <v>18</v>
      </c>
      <c r="D26" s="5">
        <v>840</v>
      </c>
    </row>
    <row r="27" spans="1:9" x14ac:dyDescent="0.35">
      <c r="A27" s="5" t="s">
        <v>23</v>
      </c>
      <c r="B27" s="5" t="s">
        <v>20</v>
      </c>
      <c r="C27" s="5" t="s">
        <v>18</v>
      </c>
      <c r="D27" s="5">
        <v>132</v>
      </c>
      <c r="F27" s="7"/>
      <c r="G27" s="7"/>
      <c r="H27" s="7"/>
      <c r="I27" s="7"/>
    </row>
  </sheetData>
  <autoFilter ref="A1:D27" xr:uid="{EE21579D-6AFB-4FE1-8567-8E5AA8329721}"/>
  <printOptions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Count</vt:lpstr>
      <vt:lpstr>Countifs</vt:lpstr>
      <vt:lpstr>ABC</vt:lpstr>
      <vt:lpstr>Amount</vt:lpstr>
      <vt:lpstr>data</vt:lpstr>
      <vt:lpstr>Month</vt:lpstr>
      <vt:lpstr>NO</vt:lpstr>
      <vt:lpstr>SalesRep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2018-12-06T09:32:26Z</dcterms:modified>
</cp:coreProperties>
</file>