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Advanced Excel\look up\"/>
    </mc:Choice>
  </mc:AlternateContent>
  <bookViews>
    <workbookView xWindow="0" yWindow="0" windowWidth="14385" windowHeight="4095" tabRatio="681" activeTab="1"/>
  </bookViews>
  <sheets>
    <sheet name="intro example" sheetId="6" r:id="rId1"/>
    <sheet name="vlookup" sheetId="1" r:id="rId2"/>
    <sheet name="hlookup" sheetId="2" r:id="rId3"/>
    <sheet name="lookup" sheetId="4" r:id="rId4"/>
    <sheet name="Left way lookup" sheetId="7" r:id="rId5"/>
  </sheets>
  <definedNames>
    <definedName name="Data">hlookup!$D$1:$J$3</definedName>
    <definedName name="EmpData">'intro example'!$C$7:$G$15</definedName>
    <definedName name="Range1">#REF!</definedName>
    <definedName name="Range2">#REF!</definedName>
    <definedName name="Value">#REF!</definedName>
  </definedNames>
  <calcPr calcId="162913"/>
  <webPublishing codePage="1252"/>
</workbook>
</file>

<file path=xl/calcChain.xml><?xml version="1.0" encoding="utf-8"?>
<calcChain xmlns="http://schemas.openxmlformats.org/spreadsheetml/2006/main">
  <c r="K7" i="7" l="1"/>
  <c r="K6" i="7"/>
  <c r="G7" i="7"/>
  <c r="G6" i="7"/>
  <c r="B17" i="4"/>
  <c r="B16" i="4"/>
  <c r="B4" i="4"/>
  <c r="B3" i="4"/>
  <c r="B12" i="2"/>
  <c r="B3" i="2"/>
  <c r="B3" i="1"/>
  <c r="G2" i="6"/>
  <c r="F2" i="6"/>
  <c r="E2" i="6"/>
  <c r="D2" i="6"/>
  <c r="D35" i="4" l="1"/>
  <c r="K24" i="4"/>
  <c r="J24" i="4"/>
  <c r="C39" i="4"/>
  <c r="C37" i="4"/>
  <c r="C35" i="4"/>
  <c r="D3" i="1" l="1"/>
  <c r="D4" i="1"/>
  <c r="D5" i="1"/>
  <c r="D6" i="1"/>
  <c r="D7" i="1"/>
  <c r="I20" i="6" l="1"/>
  <c r="J19" i="6"/>
  <c r="K19" i="6"/>
  <c r="L19" i="6"/>
  <c r="M19" i="6"/>
  <c r="I19" i="6"/>
  <c r="I16" i="6"/>
  <c r="I17" i="6"/>
  <c r="J15" i="6"/>
  <c r="K15" i="6"/>
  <c r="L15" i="6"/>
  <c r="M15" i="6"/>
  <c r="I15" i="6"/>
  <c r="G1" i="2" l="1"/>
  <c r="F1" i="2"/>
  <c r="J1" i="2"/>
  <c r="I1" i="2"/>
  <c r="H1" i="2"/>
  <c r="D4" i="4"/>
  <c r="D6" i="4"/>
  <c r="D5" i="4"/>
  <c r="D7" i="4"/>
  <c r="D3" i="4"/>
</calcChain>
</file>

<file path=xl/sharedStrings.xml><?xml version="1.0" encoding="utf-8"?>
<sst xmlns="http://schemas.openxmlformats.org/spreadsheetml/2006/main" count="156" uniqueCount="83">
  <si>
    <t>Tax Rate</t>
  </si>
  <si>
    <t xml:space="preserve">Enter Income: </t>
  </si>
  <si>
    <t>But Less Than…</t>
  </si>
  <si>
    <t>Income is Greater Than or Equal To…</t>
  </si>
  <si>
    <t xml:space="preserve">The Tax Rate is: </t>
  </si>
  <si>
    <t>James</t>
  </si>
  <si>
    <t>But Less Than or Equal To…</t>
  </si>
  <si>
    <t>Last Name</t>
  </si>
  <si>
    <t>First Name</t>
  </si>
  <si>
    <t>Department</t>
  </si>
  <si>
    <t>Extension</t>
  </si>
  <si>
    <t>Date Hired</t>
  </si>
  <si>
    <t>Allen</t>
  </si>
  <si>
    <t>Baker</t>
  </si>
  <si>
    <t>Bunnel</t>
  </si>
  <si>
    <t>Charles</t>
  </si>
  <si>
    <t>Cramden</t>
  </si>
  <si>
    <t>Davis</t>
  </si>
  <si>
    <t>Dunwell</t>
  </si>
  <si>
    <t>Ellis</t>
  </si>
  <si>
    <t>Endow</t>
  </si>
  <si>
    <t>Yolanda</t>
  </si>
  <si>
    <t>Nancy</t>
  </si>
  <si>
    <t>Ken</t>
  </si>
  <si>
    <t>Larry</t>
  </si>
  <si>
    <t>Moe</t>
  </si>
  <si>
    <t>Rita</t>
  </si>
  <si>
    <t>Pamela</t>
  </si>
  <si>
    <t>Ed</t>
  </si>
  <si>
    <t>Sales</t>
  </si>
  <si>
    <t>Operations</t>
  </si>
  <si>
    <t>Marketing</t>
  </si>
  <si>
    <t>Administration</t>
  </si>
  <si>
    <t>Data Processing</t>
  </si>
  <si>
    <t>Enter a name --&gt;</t>
  </si>
  <si>
    <t>Absolute Cell Referencing</t>
  </si>
  <si>
    <t>Relative Cell Referencing</t>
  </si>
  <si>
    <t>$C$2</t>
  </si>
  <si>
    <t>C2</t>
  </si>
  <si>
    <t>C$2</t>
  </si>
  <si>
    <t>$C2</t>
  </si>
  <si>
    <t>row and column both are static</t>
  </si>
  <si>
    <t>Row is static</t>
  </si>
  <si>
    <t>Column is Static</t>
  </si>
  <si>
    <t>Note - Lookup Vector and Lookup Array both required ascending order of data for lookup value.</t>
  </si>
  <si>
    <t>regno</t>
  </si>
  <si>
    <t>name</t>
  </si>
  <si>
    <t>phone</t>
  </si>
  <si>
    <t>a</t>
  </si>
  <si>
    <t>b</t>
  </si>
  <si>
    <t>c</t>
  </si>
  <si>
    <t>d</t>
  </si>
  <si>
    <t>v</t>
  </si>
  <si>
    <t>Phone</t>
  </si>
  <si>
    <t>Name</t>
  </si>
  <si>
    <t>Vlookup</t>
  </si>
  <si>
    <t>Lookup Array</t>
  </si>
  <si>
    <t>Lookup Vector</t>
  </si>
  <si>
    <t>look a value from right to left or left to right</t>
  </si>
  <si>
    <t>VLOOKUP</t>
  </si>
  <si>
    <t>1. Lookup -Select the cell, whose value is given to you</t>
  </si>
  <si>
    <t>2. Table Array - Select the whole table, where data is given</t>
  </si>
  <si>
    <t>Relative Referencing</t>
  </si>
  <si>
    <t>Absolute Referencing</t>
  </si>
  <si>
    <t>4. Range_ Lookup - true - approximate Match, False - Exact match</t>
  </si>
  <si>
    <t>Lookup vector</t>
  </si>
  <si>
    <t>3. Col_Index_Number - column number  which contain your result.value</t>
  </si>
  <si>
    <t>These values must be in ascending order.</t>
  </si>
  <si>
    <t>It must be the same size as the lookup_vector.</t>
  </si>
  <si>
    <t xml:space="preserve"> Row_index_num:   The row number within the table from which the matching value is returned.</t>
  </si>
  <si>
    <t xml:space="preserve"> Lookup_vector:    A single-column or single-row range that contains the values to be looked up.</t>
  </si>
  <si>
    <t>Result_vector:    The single-column or single-row range that contains the values to be returned.</t>
  </si>
  <si>
    <t>Lookup_array:     The range being searched.</t>
  </si>
  <si>
    <t>Lookup_value:    The value to be looked up in the first row of the lookup table.</t>
  </si>
  <si>
    <t>Table_array:    The range that contains the lookup table.</t>
  </si>
  <si>
    <t>Col_index_num:    The column number within the table from which the matching value is returned.</t>
  </si>
  <si>
    <t xml:space="preserve"> Row_index_num:    The row number within the table from which the matching value is returned.</t>
  </si>
  <si>
    <t>Lookup_array:    The range being searched.</t>
  </si>
  <si>
    <t>HLOOKUP</t>
  </si>
  <si>
    <t>LOOKUP VECTOR</t>
  </si>
  <si>
    <t>LOOKUP ARRAY</t>
  </si>
  <si>
    <t>A</t>
  </si>
  <si>
    <t xml:space="preserve"> look a Value from left to right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</si>
</sst>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&quot;$&quot;#,##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6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3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165" fontId="1" fillId="0" borderId="0" xfId="0" applyNumberFormat="1" applyFont="1" applyBorder="1" applyAlignment="1">
      <alignment horizontal="right" vertical="top" wrapText="1"/>
    </xf>
    <xf numFmtId="10" fontId="1" fillId="0" borderId="0" xfId="0" applyNumberFormat="1" applyFont="1" applyBorder="1" applyAlignment="1">
      <alignment horizontal="right" vertical="top" wrapText="1"/>
    </xf>
    <xf numFmtId="0" fontId="0" fillId="0" borderId="0" xfId="0" applyFont="1"/>
    <xf numFmtId="0" fontId="4" fillId="0" borderId="0" xfId="0" applyFont="1" applyBorder="1" applyAlignment="1">
      <alignment horizontal="right"/>
    </xf>
    <xf numFmtId="0" fontId="5" fillId="0" borderId="0" xfId="0" applyFont="1"/>
    <xf numFmtId="165" fontId="6" fillId="0" borderId="0" xfId="0" applyNumberFormat="1" applyFont="1" applyBorder="1" applyAlignment="1">
      <alignment horizontal="right" vertical="top" wrapText="1"/>
    </xf>
    <xf numFmtId="165" fontId="6" fillId="3" borderId="2" xfId="0" applyNumberFormat="1" applyFont="1" applyFill="1" applyBorder="1" applyAlignment="1">
      <alignment horizontal="right" vertical="top" wrapText="1"/>
    </xf>
    <xf numFmtId="165" fontId="6" fillId="3" borderId="3" xfId="0" applyNumberFormat="1" applyFont="1" applyFill="1" applyBorder="1" applyAlignment="1">
      <alignment horizontal="right" vertical="top" wrapText="1"/>
    </xf>
    <xf numFmtId="10" fontId="6" fillId="0" borderId="0" xfId="0" applyNumberFormat="1" applyFont="1" applyBorder="1" applyAlignment="1">
      <alignment horizontal="right" vertical="top" wrapText="1"/>
    </xf>
    <xf numFmtId="10" fontId="6" fillId="3" borderId="2" xfId="0" applyNumberFormat="1" applyFont="1" applyFill="1" applyBorder="1" applyAlignment="1">
      <alignment horizontal="center" vertical="top" wrapText="1"/>
    </xf>
    <xf numFmtId="10" fontId="6" fillId="3" borderId="3" xfId="0" applyNumberFormat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165" fontId="6" fillId="3" borderId="2" xfId="0" applyNumberFormat="1" applyFont="1" applyFill="1" applyBorder="1" applyAlignment="1">
      <alignment horizontal="right" vertical="center" wrapText="1"/>
    </xf>
    <xf numFmtId="165" fontId="6" fillId="3" borderId="3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8" fillId="0" borderId="0" xfId="0" applyFont="1"/>
    <xf numFmtId="10" fontId="0" fillId="0" borderId="0" xfId="1" applyNumberFormat="1" applyFont="1"/>
    <xf numFmtId="166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3" fillId="9" borderId="0" xfId="0" applyFont="1" applyFill="1"/>
    <xf numFmtId="0" fontId="10" fillId="10" borderId="0" xfId="0" applyFont="1" applyFill="1"/>
    <xf numFmtId="0" fontId="11" fillId="10" borderId="0" xfId="0" applyFont="1" applyFill="1"/>
    <xf numFmtId="0" fontId="0" fillId="10" borderId="0" xfId="0" applyFill="1"/>
    <xf numFmtId="0" fontId="12" fillId="10" borderId="0" xfId="0" applyFont="1" applyFill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8" fillId="4" borderId="14" xfId="0" applyFont="1" applyFill="1" applyBorder="1"/>
    <xf numFmtId="0" fontId="8" fillId="4" borderId="13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6" fillId="0" borderId="0" xfId="0" applyFont="1"/>
    <xf numFmtId="0" fontId="4" fillId="6" borderId="0" xfId="0" applyFont="1" applyFill="1"/>
    <xf numFmtId="14" fontId="6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4" fillId="11" borderId="1" xfId="0" applyFont="1" applyFill="1" applyBorder="1"/>
    <xf numFmtId="0" fontId="0" fillId="12" borderId="1" xfId="0" applyFill="1" applyBorder="1"/>
    <xf numFmtId="0" fontId="0" fillId="0" borderId="1" xfId="0" applyFill="1" applyBorder="1"/>
    <xf numFmtId="14" fontId="0" fillId="0" borderId="0" xfId="0" applyNumberFormat="1"/>
    <xf numFmtId="0" fontId="8" fillId="4" borderId="0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="110" zoomScaleNormal="110" workbookViewId="0">
      <selection activeCell="G2" sqref="G2"/>
    </sheetView>
  </sheetViews>
  <sheetFormatPr defaultRowHeight="15" outlineLevelCol="1" x14ac:dyDescent="0.25"/>
  <cols>
    <col min="1" max="1" width="15.85546875" bestFit="1" customWidth="1"/>
    <col min="3" max="7" width="16" customWidth="1"/>
    <col min="9" max="12" width="9.140625" style="48" hidden="1" customWidth="1" outlineLevel="1"/>
    <col min="13" max="13" width="14.28515625" style="48" hidden="1" customWidth="1" outlineLevel="1"/>
    <col min="14" max="16" width="9.140625" style="48" hidden="1" customWidth="1" outlineLevel="1"/>
    <col min="17" max="28" width="9.140625" hidden="1" customWidth="1" outlineLevel="1"/>
    <col min="29" max="29" width="8.7109375" collapsed="1"/>
  </cols>
  <sheetData>
    <row r="1" spans="1:27" ht="60" x14ac:dyDescent="0.25"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I1" s="46"/>
      <c r="J1" s="46"/>
      <c r="K1" s="46"/>
      <c r="L1" s="47" t="s">
        <v>41</v>
      </c>
      <c r="M1" s="47" t="s">
        <v>42</v>
      </c>
      <c r="N1" s="47" t="s">
        <v>43</v>
      </c>
    </row>
    <row r="2" spans="1:27" x14ac:dyDescent="0.25">
      <c r="A2" s="18" t="s">
        <v>34</v>
      </c>
      <c r="C2" s="53" t="s">
        <v>14</v>
      </c>
      <c r="D2" t="str">
        <f>LOOKUP(C2,C6:C15,D6:D15)</f>
        <v>Ken</v>
      </c>
      <c r="E2" t="str">
        <f>LOOKUP(C2,C6:C15,E6:E15)</f>
        <v>Marketing</v>
      </c>
      <c r="F2">
        <f>LOOKUP(C2,C6:C15,F6:F15)</f>
        <v>4422</v>
      </c>
      <c r="G2" s="58">
        <f>LOOKUP(C2,C6:C15,G6:G15)</f>
        <v>38322</v>
      </c>
      <c r="I2" s="46" t="s">
        <v>35</v>
      </c>
      <c r="J2" s="46"/>
      <c r="K2" s="46"/>
      <c r="L2" s="46" t="s">
        <v>37</v>
      </c>
      <c r="M2" s="46" t="s">
        <v>39</v>
      </c>
      <c r="N2" s="46" t="s">
        <v>40</v>
      </c>
    </row>
    <row r="3" spans="1:27" x14ac:dyDescent="0.25">
      <c r="D3" s="53"/>
      <c r="I3" s="46" t="s">
        <v>36</v>
      </c>
      <c r="J3" s="46"/>
      <c r="K3" s="46"/>
      <c r="L3" s="46" t="s">
        <v>38</v>
      </c>
      <c r="M3" s="46"/>
      <c r="N3" s="46"/>
    </row>
    <row r="4" spans="1:27" x14ac:dyDescent="0.25">
      <c r="D4" s="53"/>
    </row>
    <row r="6" spans="1:27" ht="15.75" x14ac:dyDescent="0.25">
      <c r="C6" s="55" t="s">
        <v>7</v>
      </c>
      <c r="D6" s="55" t="s">
        <v>8</v>
      </c>
      <c r="E6" s="55" t="s">
        <v>9</v>
      </c>
      <c r="F6" s="55" t="s">
        <v>10</v>
      </c>
      <c r="G6" s="55" t="s">
        <v>11</v>
      </c>
      <c r="I6" s="49" t="s">
        <v>59</v>
      </c>
      <c r="J6" s="46"/>
      <c r="K6" s="46"/>
      <c r="L6" s="46"/>
      <c r="M6" s="46"/>
      <c r="N6" s="46"/>
      <c r="O6" s="46"/>
      <c r="P6" s="46"/>
      <c r="R6" s="36" t="s">
        <v>73</v>
      </c>
      <c r="S6" s="36"/>
      <c r="T6" s="36"/>
      <c r="U6" s="36"/>
      <c r="V6" s="36"/>
      <c r="W6" s="36"/>
      <c r="X6" s="36"/>
      <c r="Y6" s="36"/>
      <c r="Z6" s="36"/>
      <c r="AA6" s="36"/>
    </row>
    <row r="7" spans="1:27" ht="15.75" x14ac:dyDescent="0.25">
      <c r="A7" t="s">
        <v>59</v>
      </c>
      <c r="C7" s="53" t="s">
        <v>12</v>
      </c>
      <c r="D7" s="53" t="s">
        <v>21</v>
      </c>
      <c r="E7" s="53" t="s">
        <v>29</v>
      </c>
      <c r="F7" s="53">
        <v>4466</v>
      </c>
      <c r="G7" s="54">
        <v>35859</v>
      </c>
      <c r="I7" s="46" t="s">
        <v>60</v>
      </c>
      <c r="J7" s="46"/>
      <c r="K7" s="46"/>
      <c r="L7" s="46"/>
      <c r="M7" s="46"/>
      <c r="N7" s="46"/>
      <c r="O7" s="46"/>
      <c r="P7" s="46"/>
      <c r="R7" s="36" t="s">
        <v>74</v>
      </c>
      <c r="S7" s="36"/>
      <c r="T7" s="36"/>
      <c r="U7" s="36"/>
      <c r="V7" s="36"/>
      <c r="W7" s="36"/>
      <c r="X7" s="36"/>
      <c r="Y7" s="36"/>
      <c r="Z7" s="36"/>
      <c r="AA7" s="36"/>
    </row>
    <row r="8" spans="1:27" ht="15.75" x14ac:dyDescent="0.25">
      <c r="A8" t="s">
        <v>78</v>
      </c>
      <c r="C8" s="53" t="s">
        <v>13</v>
      </c>
      <c r="D8" s="53" t="s">
        <v>22</v>
      </c>
      <c r="E8" s="53" t="s">
        <v>30</v>
      </c>
      <c r="F8" s="53">
        <v>3432</v>
      </c>
      <c r="G8" s="54">
        <v>37727</v>
      </c>
      <c r="I8" s="46" t="s">
        <v>61</v>
      </c>
      <c r="J8" s="46"/>
      <c r="K8" s="46"/>
      <c r="L8" s="46"/>
      <c r="M8" s="46"/>
      <c r="N8" s="46"/>
      <c r="O8" s="46"/>
      <c r="P8" s="46"/>
      <c r="R8" s="36" t="s">
        <v>75</v>
      </c>
      <c r="S8" s="36"/>
      <c r="T8" s="36"/>
      <c r="U8" s="36"/>
      <c r="V8" s="36"/>
      <c r="W8" s="36"/>
      <c r="X8" s="36"/>
      <c r="Y8" s="36"/>
      <c r="Z8" s="36"/>
      <c r="AA8" s="36"/>
    </row>
    <row r="9" spans="1:27" ht="15.75" x14ac:dyDescent="0.25">
      <c r="A9" t="s">
        <v>79</v>
      </c>
      <c r="C9" s="53" t="s">
        <v>14</v>
      </c>
      <c r="D9" s="53" t="s">
        <v>23</v>
      </c>
      <c r="E9" s="53" t="s">
        <v>31</v>
      </c>
      <c r="F9" s="53">
        <v>4422</v>
      </c>
      <c r="G9" s="54">
        <v>38322</v>
      </c>
      <c r="I9" s="46" t="s">
        <v>66</v>
      </c>
      <c r="J9" s="46"/>
      <c r="K9" s="46"/>
      <c r="L9" s="46"/>
      <c r="M9" s="46"/>
      <c r="N9" s="46"/>
      <c r="O9" s="46"/>
      <c r="P9" s="46"/>
      <c r="R9" s="36" t="s">
        <v>76</v>
      </c>
      <c r="S9" s="36"/>
      <c r="T9" s="36"/>
      <c r="U9" s="36"/>
      <c r="V9" s="36"/>
      <c r="W9" s="36"/>
      <c r="X9" s="36"/>
      <c r="Y9" s="36"/>
      <c r="Z9" s="36"/>
      <c r="AA9" s="36"/>
    </row>
    <row r="10" spans="1:27" ht="15.75" x14ac:dyDescent="0.25">
      <c r="A10" t="s">
        <v>80</v>
      </c>
      <c r="C10" s="53" t="s">
        <v>15</v>
      </c>
      <c r="D10" s="53" t="s">
        <v>24</v>
      </c>
      <c r="E10" s="53" t="s">
        <v>32</v>
      </c>
      <c r="F10" s="53">
        <v>2822</v>
      </c>
      <c r="G10" s="54">
        <v>36419</v>
      </c>
      <c r="I10" s="46" t="s">
        <v>64</v>
      </c>
      <c r="J10" s="46"/>
      <c r="K10" s="46"/>
      <c r="L10" s="46"/>
      <c r="M10" s="46"/>
      <c r="N10" s="46"/>
      <c r="O10" s="46"/>
      <c r="P10" s="46"/>
      <c r="R10" s="36" t="s">
        <v>70</v>
      </c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5.75" x14ac:dyDescent="0.25">
      <c r="C11" s="53" t="s">
        <v>16</v>
      </c>
      <c r="D11" s="57" t="s">
        <v>25</v>
      </c>
      <c r="E11" s="57" t="s">
        <v>32</v>
      </c>
      <c r="F11" s="57">
        <v>1231</v>
      </c>
      <c r="G11" s="54">
        <v>36962</v>
      </c>
      <c r="I11" s="46"/>
      <c r="J11" s="46"/>
      <c r="K11" s="46"/>
      <c r="L11" s="46"/>
      <c r="M11" s="46"/>
      <c r="N11" s="46"/>
      <c r="O11" s="46"/>
      <c r="P11" s="46"/>
      <c r="R11" s="37"/>
      <c r="S11" s="36"/>
      <c r="T11" s="36" t="s">
        <v>67</v>
      </c>
      <c r="U11" s="36"/>
      <c r="V11" s="36"/>
      <c r="W11" s="36"/>
      <c r="X11" s="36"/>
      <c r="Y11" s="36"/>
      <c r="Z11" s="36"/>
      <c r="AA11" s="36"/>
    </row>
    <row r="12" spans="1:27" ht="15.75" x14ac:dyDescent="0.25">
      <c r="C12" s="53" t="s">
        <v>17</v>
      </c>
      <c r="D12" s="53" t="s">
        <v>26</v>
      </c>
      <c r="E12" s="53" t="s">
        <v>32</v>
      </c>
      <c r="F12" s="53">
        <v>2604</v>
      </c>
      <c r="G12" s="54">
        <v>38457</v>
      </c>
      <c r="R12" s="36" t="s">
        <v>71</v>
      </c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5.75" x14ac:dyDescent="0.25">
      <c r="C13" s="53" t="s">
        <v>18</v>
      </c>
      <c r="D13" s="53" t="s">
        <v>5</v>
      </c>
      <c r="E13" s="53" t="s">
        <v>30</v>
      </c>
      <c r="F13" s="53">
        <v>3983</v>
      </c>
      <c r="G13" s="54">
        <v>36565</v>
      </c>
      <c r="R13" s="37"/>
      <c r="S13" s="36"/>
      <c r="T13" s="36" t="s">
        <v>68</v>
      </c>
      <c r="U13" s="36"/>
      <c r="V13" s="36"/>
      <c r="W13" s="36"/>
      <c r="X13" s="36"/>
      <c r="Y13" s="36"/>
      <c r="Z13" s="36"/>
      <c r="AA13" s="36"/>
    </row>
    <row r="14" spans="1:27" ht="15.75" x14ac:dyDescent="0.25">
      <c r="C14" s="53" t="s">
        <v>19</v>
      </c>
      <c r="D14" s="53" t="s">
        <v>27</v>
      </c>
      <c r="E14" s="53" t="s">
        <v>33</v>
      </c>
      <c r="F14" s="53">
        <v>2144</v>
      </c>
      <c r="G14" s="54">
        <v>38070</v>
      </c>
      <c r="I14" s="46" t="s">
        <v>62</v>
      </c>
      <c r="J14" s="46"/>
      <c r="K14" s="46"/>
      <c r="L14" s="46"/>
      <c r="M14" s="46"/>
      <c r="R14" s="36" t="s">
        <v>77</v>
      </c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5">
      <c r="C15" s="53" t="s">
        <v>20</v>
      </c>
      <c r="D15" s="53" t="s">
        <v>28</v>
      </c>
      <c r="E15" s="53" t="s">
        <v>33</v>
      </c>
      <c r="F15" s="53">
        <v>1102</v>
      </c>
      <c r="G15" s="54">
        <v>37937</v>
      </c>
      <c r="I15" s="48" t="str">
        <f>C11</f>
        <v>Cramden</v>
      </c>
      <c r="J15" s="48" t="str">
        <f>D11</f>
        <v>Moe</v>
      </c>
      <c r="K15" s="48" t="str">
        <f>E11</f>
        <v>Administration</v>
      </c>
      <c r="L15" s="48">
        <f>F11</f>
        <v>1231</v>
      </c>
      <c r="M15" s="50">
        <f>G11</f>
        <v>36962</v>
      </c>
      <c r="N15" s="48">
        <v>1011960</v>
      </c>
    </row>
    <row r="16" spans="1:27" x14ac:dyDescent="0.25">
      <c r="I16" s="48" t="str">
        <f>C12</f>
        <v>Davis</v>
      </c>
    </row>
    <row r="17" spans="9:13" x14ac:dyDescent="0.25">
      <c r="I17" s="48" t="str">
        <f>C13</f>
        <v>Dunwell</v>
      </c>
    </row>
    <row r="18" spans="9:13" x14ac:dyDescent="0.25">
      <c r="I18" s="46" t="s">
        <v>63</v>
      </c>
      <c r="J18" s="46"/>
      <c r="K18" s="46"/>
      <c r="L18" s="46"/>
      <c r="M18" s="46"/>
    </row>
    <row r="19" spans="9:13" x14ac:dyDescent="0.25">
      <c r="I19" s="48" t="str">
        <f>$C$11</f>
        <v>Cramden</v>
      </c>
      <c r="J19" s="48" t="str">
        <f>$C$11</f>
        <v>Cramden</v>
      </c>
      <c r="K19" s="48" t="str">
        <f>$C$11</f>
        <v>Cramden</v>
      </c>
      <c r="L19" s="48" t="str">
        <f>$C$11</f>
        <v>Cramden</v>
      </c>
      <c r="M19" s="48" t="str">
        <f>$C$11</f>
        <v>Cramden</v>
      </c>
    </row>
    <row r="20" spans="9:13" x14ac:dyDescent="0.25">
      <c r="I20" s="48" t="str">
        <f>$C$11</f>
        <v>Cramden</v>
      </c>
    </row>
  </sheetData>
  <sortState ref="C7:G15">
    <sortCondition ref="C6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7" customWidth="1"/>
    <col min="2" max="2" width="10.42578125" customWidth="1"/>
    <col min="3" max="3" width="15.85546875" customWidth="1"/>
    <col min="4" max="4" width="19.85546875" customWidth="1"/>
    <col min="5" max="5" width="14.7109375" customWidth="1"/>
    <col min="6" max="6" width="11.28515625" customWidth="1"/>
  </cols>
  <sheetData>
    <row r="1" spans="1:6" ht="30" x14ac:dyDescent="0.25">
      <c r="A1" s="3"/>
      <c r="D1" s="17" t="s">
        <v>3</v>
      </c>
      <c r="E1" s="17" t="s">
        <v>6</v>
      </c>
      <c r="F1" s="17" t="s">
        <v>0</v>
      </c>
    </row>
    <row r="2" spans="1:6" x14ac:dyDescent="0.25">
      <c r="A2" s="4" t="s">
        <v>1</v>
      </c>
      <c r="B2" s="1">
        <v>180000</v>
      </c>
      <c r="D2" s="7">
        <v>0</v>
      </c>
      <c r="E2" s="7">
        <v>2650</v>
      </c>
      <c r="F2" s="10">
        <v>0.15</v>
      </c>
    </row>
    <row r="3" spans="1:6" x14ac:dyDescent="0.25">
      <c r="A3" s="4" t="s">
        <v>4</v>
      </c>
      <c r="B3" s="2">
        <f>VLOOKUP(B2,D1:F7,3,TRUE)</f>
        <v>0.39600000000000002</v>
      </c>
      <c r="D3" s="8">
        <f>E2+1</f>
        <v>2651</v>
      </c>
      <c r="E3" s="8">
        <v>27300</v>
      </c>
      <c r="F3" s="11">
        <v>0.28000000000000003</v>
      </c>
    </row>
    <row r="4" spans="1:6" x14ac:dyDescent="0.25">
      <c r="A4" s="3"/>
      <c r="B4" s="20"/>
      <c r="D4" s="8">
        <f>E3+1</f>
        <v>27301</v>
      </c>
      <c r="E4" s="8">
        <v>58500</v>
      </c>
      <c r="F4" s="11">
        <v>0.31</v>
      </c>
    </row>
    <row r="5" spans="1:6" x14ac:dyDescent="0.25">
      <c r="A5" s="3"/>
      <c r="B5" s="52"/>
      <c r="D5" s="8">
        <f>E4+1</f>
        <v>58501</v>
      </c>
      <c r="E5" s="8">
        <v>131800</v>
      </c>
      <c r="F5" s="11">
        <v>0.36</v>
      </c>
    </row>
    <row r="6" spans="1:6" x14ac:dyDescent="0.25">
      <c r="A6" s="3"/>
      <c r="D6" s="8">
        <f>E5+1</f>
        <v>131801</v>
      </c>
      <c r="E6" s="8">
        <v>284700</v>
      </c>
      <c r="F6" s="11">
        <v>0.39600000000000002</v>
      </c>
    </row>
    <row r="7" spans="1:6" x14ac:dyDescent="0.25">
      <c r="A7" s="3"/>
      <c r="B7" s="52"/>
      <c r="D7" s="8">
        <f>E6+1</f>
        <v>284701</v>
      </c>
      <c r="E7" s="8"/>
      <c r="F7" s="11">
        <v>0.45250000000000001</v>
      </c>
    </row>
    <row r="8" spans="1:6" x14ac:dyDescent="0.25">
      <c r="A8" s="3"/>
    </row>
    <row r="9" spans="1:6" x14ac:dyDescent="0.25">
      <c r="A9" s="5"/>
    </row>
    <row r="12" spans="1:6" x14ac:dyDescent="0.25">
      <c r="A12" s="4"/>
      <c r="B12" s="51"/>
    </row>
    <row r="13" spans="1:6" x14ac:dyDescent="0.25">
      <c r="A13" s="4"/>
      <c r="B13" s="52"/>
    </row>
    <row r="14" spans="1:6" x14ac:dyDescent="0.25">
      <c r="D14" s="21"/>
    </row>
    <row r="15" spans="1:6" x14ac:dyDescent="0.25">
      <c r="D15" s="21"/>
    </row>
    <row r="16" spans="1:6" x14ac:dyDescent="0.25">
      <c r="D16" s="21"/>
    </row>
    <row r="17" spans="4:4" x14ac:dyDescent="0.25">
      <c r="D17" s="21"/>
    </row>
    <row r="18" spans="4:4" x14ac:dyDescent="0.25">
      <c r="D18" s="21"/>
    </row>
  </sheetData>
  <phoneticPr fontId="2" type="noConversion"/>
  <pageMargins left="0.75" right="0.75" top="1" bottom="1" header="0.5" footer="0.5"/>
  <pageSetup orientation="portrait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3" sqref="B13"/>
    </sheetView>
  </sheetViews>
  <sheetFormatPr defaultRowHeight="15" x14ac:dyDescent="0.25"/>
  <cols>
    <col min="1" max="1" width="16.42578125" customWidth="1"/>
    <col min="2" max="2" width="20" customWidth="1"/>
    <col min="3" max="3" width="8.85546875" customWidth="1"/>
    <col min="4" max="4" width="19.85546875" customWidth="1"/>
    <col min="5" max="10" width="9.42578125" customWidth="1"/>
  </cols>
  <sheetData>
    <row r="1" spans="1:11" ht="30" x14ac:dyDescent="0.25">
      <c r="A1" s="3"/>
      <c r="B1" s="3"/>
      <c r="C1" s="3"/>
      <c r="D1" s="12" t="s">
        <v>3</v>
      </c>
      <c r="E1" s="15">
        <v>0</v>
      </c>
      <c r="F1" s="16">
        <f>E2+1</f>
        <v>2651</v>
      </c>
      <c r="G1" s="16">
        <f>F2+1</f>
        <v>27301</v>
      </c>
      <c r="H1" s="16">
        <f>G2+1</f>
        <v>58501</v>
      </c>
      <c r="I1" s="16">
        <f>H2+1</f>
        <v>131801</v>
      </c>
      <c r="J1" s="16">
        <f>I2+1</f>
        <v>284701</v>
      </c>
    </row>
    <row r="2" spans="1:11" ht="17.25" customHeight="1" x14ac:dyDescent="0.25">
      <c r="A2" s="4" t="s">
        <v>1</v>
      </c>
      <c r="B2" s="1">
        <v>150000</v>
      </c>
      <c r="C2" s="3"/>
      <c r="D2" s="13" t="s">
        <v>2</v>
      </c>
      <c r="E2" s="7">
        <v>2650</v>
      </c>
      <c r="F2" s="8">
        <v>27300</v>
      </c>
      <c r="G2" s="8">
        <v>58500</v>
      </c>
      <c r="H2" s="8">
        <v>131800</v>
      </c>
      <c r="I2" s="8">
        <v>284700</v>
      </c>
      <c r="J2" s="8"/>
    </row>
    <row r="3" spans="1:11" ht="17.25" customHeight="1" x14ac:dyDescent="0.25">
      <c r="A3" s="4" t="s">
        <v>4</v>
      </c>
      <c r="B3" s="9">
        <f>HLOOKUP(B2,Data,3,TRUE)</f>
        <v>0.39600000000000002</v>
      </c>
      <c r="C3" s="3"/>
      <c r="D3" s="14" t="s">
        <v>0</v>
      </c>
      <c r="E3" s="10">
        <v>0.15</v>
      </c>
      <c r="F3" s="11">
        <v>0.28000000000000003</v>
      </c>
      <c r="G3" s="11">
        <v>0.31</v>
      </c>
      <c r="H3" s="11">
        <v>0.36</v>
      </c>
      <c r="I3" s="11">
        <v>0.39600000000000002</v>
      </c>
      <c r="J3" s="11">
        <v>0.45250000000000001</v>
      </c>
    </row>
    <row r="6" spans="1:11" x14ac:dyDescent="0.25">
      <c r="D6" s="35" t="s">
        <v>69</v>
      </c>
      <c r="E6" s="35"/>
      <c r="F6" s="35"/>
      <c r="G6" s="35"/>
      <c r="H6" s="35"/>
      <c r="I6" s="35"/>
      <c r="J6" s="35"/>
      <c r="K6" s="35"/>
    </row>
    <row r="11" spans="1:11" x14ac:dyDescent="0.25">
      <c r="A11" s="4" t="s">
        <v>1</v>
      </c>
      <c r="B11" s="1">
        <v>285000</v>
      </c>
    </row>
    <row r="12" spans="1:11" x14ac:dyDescent="0.25">
      <c r="A12" s="4" t="s">
        <v>4</v>
      </c>
      <c r="B12" s="9">
        <f>HLOOKUP(B11,Data,3,TRUE)</f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20" zoomScale="120" zoomScaleNormal="120" workbookViewId="0">
      <selection activeCell="B18" sqref="B18"/>
    </sheetView>
  </sheetViews>
  <sheetFormatPr defaultRowHeight="15" x14ac:dyDescent="0.25"/>
  <cols>
    <col min="1" max="1" width="16.42578125" customWidth="1"/>
    <col min="2" max="2" width="10.42578125" customWidth="1"/>
    <col min="3" max="3" width="18.42578125" customWidth="1"/>
    <col min="4" max="4" width="19.85546875" customWidth="1"/>
    <col min="5" max="5" width="16.42578125" customWidth="1"/>
    <col min="6" max="6" width="11.28515625" customWidth="1"/>
    <col min="10" max="10" width="10.5703125" customWidth="1"/>
  </cols>
  <sheetData>
    <row r="1" spans="1:17" ht="30" x14ac:dyDescent="0.25">
      <c r="A1" s="3"/>
      <c r="B1" s="3"/>
      <c r="C1" s="3"/>
      <c r="D1" s="17" t="s">
        <v>3</v>
      </c>
      <c r="E1" s="17" t="s">
        <v>2</v>
      </c>
      <c r="F1" s="17" t="s">
        <v>0</v>
      </c>
    </row>
    <row r="2" spans="1:17" x14ac:dyDescent="0.25">
      <c r="A2" s="4" t="s">
        <v>1</v>
      </c>
      <c r="B2" s="6">
        <v>150000</v>
      </c>
      <c r="C2" s="3"/>
      <c r="D2" s="7">
        <v>0</v>
      </c>
      <c r="E2" s="7">
        <v>2650</v>
      </c>
      <c r="F2" s="10">
        <v>0.15</v>
      </c>
      <c r="H2" s="38" t="s">
        <v>70</v>
      </c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5">
      <c r="A3" s="4" t="s">
        <v>4</v>
      </c>
      <c r="B3" s="9">
        <f>LOOKUP(B2,D1:E7,F1:F7)</f>
        <v>0.39600000000000002</v>
      </c>
      <c r="C3" s="3" t="s">
        <v>65</v>
      </c>
      <c r="D3" s="8">
        <f>E2+1</f>
        <v>2651</v>
      </c>
      <c r="E3" s="8">
        <v>27300</v>
      </c>
      <c r="F3" s="11">
        <v>0.28000000000000003</v>
      </c>
      <c r="H3" s="37"/>
      <c r="I3" s="38"/>
      <c r="J3" s="38" t="s">
        <v>67</v>
      </c>
      <c r="K3" s="38"/>
      <c r="L3" s="38"/>
      <c r="M3" s="38"/>
      <c r="N3" s="38"/>
      <c r="O3" s="38"/>
      <c r="P3" s="38"/>
      <c r="Q3" s="38"/>
    </row>
    <row r="4" spans="1:17" x14ac:dyDescent="0.25">
      <c r="A4" s="3"/>
      <c r="B4" s="20">
        <f>LOOKUP(B2,D1:F7)</f>
        <v>0.39600000000000002</v>
      </c>
      <c r="C4" s="3" t="s">
        <v>56</v>
      </c>
      <c r="D4" s="8">
        <f>E3+1</f>
        <v>27301</v>
      </c>
      <c r="E4" s="8">
        <v>58500</v>
      </c>
      <c r="F4" s="11">
        <v>0.31</v>
      </c>
      <c r="H4" s="38" t="s">
        <v>71</v>
      </c>
      <c r="I4" s="38"/>
      <c r="J4" s="38"/>
      <c r="K4" s="38"/>
      <c r="L4" s="38"/>
      <c r="M4" s="38"/>
      <c r="N4" s="38"/>
      <c r="O4" s="38"/>
      <c r="P4" s="38"/>
      <c r="Q4" s="38"/>
    </row>
    <row r="5" spans="1:17" x14ac:dyDescent="0.25">
      <c r="A5" s="3"/>
      <c r="B5" s="3"/>
      <c r="C5" s="3"/>
      <c r="D5" s="8">
        <f>E4+1</f>
        <v>58501</v>
      </c>
      <c r="E5" s="8">
        <v>131800</v>
      </c>
      <c r="F5" s="11">
        <v>0.36</v>
      </c>
      <c r="H5" s="37"/>
      <c r="I5" s="38"/>
      <c r="J5" s="38" t="s">
        <v>68</v>
      </c>
      <c r="K5" s="38"/>
      <c r="L5" s="38"/>
      <c r="M5" s="38"/>
      <c r="N5" s="38"/>
      <c r="O5" s="38"/>
      <c r="P5" s="38"/>
      <c r="Q5" s="38"/>
    </row>
    <row r="6" spans="1:17" x14ac:dyDescent="0.25">
      <c r="A6" s="3"/>
      <c r="B6" s="3"/>
      <c r="C6" s="3"/>
      <c r="D6" s="8">
        <f>E5+1</f>
        <v>131801</v>
      </c>
      <c r="E6" s="8">
        <v>284700</v>
      </c>
      <c r="F6" s="11">
        <v>0.39600000000000002</v>
      </c>
      <c r="H6" s="38" t="s">
        <v>72</v>
      </c>
      <c r="I6" s="38"/>
      <c r="J6" s="38"/>
      <c r="K6" s="38"/>
      <c r="L6" s="38"/>
      <c r="M6" s="38"/>
      <c r="N6" s="38"/>
      <c r="O6" s="38"/>
      <c r="P6" s="38"/>
      <c r="Q6" s="38"/>
    </row>
    <row r="7" spans="1:17" x14ac:dyDescent="0.25">
      <c r="A7" s="3"/>
      <c r="B7" s="3"/>
      <c r="C7" s="3"/>
      <c r="D7" s="8">
        <f>E6+1</f>
        <v>284701</v>
      </c>
      <c r="E7" s="8"/>
      <c r="F7" s="11">
        <v>0.45250000000000001</v>
      </c>
    </row>
    <row r="9" spans="1:17" x14ac:dyDescent="0.25">
      <c r="A9" s="19" t="s">
        <v>44</v>
      </c>
      <c r="B9" s="19"/>
      <c r="C9" s="19"/>
      <c r="D9" s="19"/>
      <c r="E9" s="19"/>
      <c r="F9" s="19"/>
    </row>
    <row r="15" spans="1:17" x14ac:dyDescent="0.25">
      <c r="A15" s="4" t="s">
        <v>1</v>
      </c>
      <c r="B15" s="6">
        <v>285000</v>
      </c>
      <c r="C15" s="3"/>
    </row>
    <row r="16" spans="1:17" x14ac:dyDescent="0.25">
      <c r="A16" s="4" t="s">
        <v>4</v>
      </c>
      <c r="B16" s="9">
        <f>LOOKUP(B15,D1:E7,F1:F7)</f>
        <v>0.45250000000000001</v>
      </c>
      <c r="C16" s="3" t="s">
        <v>65</v>
      </c>
    </row>
    <row r="17" spans="1:11" x14ac:dyDescent="0.25">
      <c r="A17" s="3"/>
      <c r="B17" s="20">
        <f>LOOKUP(B15,D1:F7)</f>
        <v>0.45250000000000001</v>
      </c>
      <c r="C17" s="3" t="s">
        <v>56</v>
      </c>
    </row>
    <row r="20" spans="1:11" x14ac:dyDescent="0.25">
      <c r="A20" s="55" t="s">
        <v>7</v>
      </c>
      <c r="B20" s="55" t="s">
        <v>8</v>
      </c>
      <c r="C20" s="55" t="s">
        <v>9</v>
      </c>
      <c r="D20" s="55" t="s">
        <v>10</v>
      </c>
      <c r="E20" s="55" t="s">
        <v>11</v>
      </c>
    </row>
    <row r="21" spans="1:11" x14ac:dyDescent="0.25">
      <c r="A21" s="53" t="s">
        <v>12</v>
      </c>
      <c r="B21" s="53" t="s">
        <v>21</v>
      </c>
      <c r="C21" s="53" t="s">
        <v>29</v>
      </c>
      <c r="D21" s="53">
        <v>4466</v>
      </c>
      <c r="E21" s="54">
        <v>35859</v>
      </c>
    </row>
    <row r="22" spans="1:11" x14ac:dyDescent="0.25">
      <c r="A22" s="53" t="s">
        <v>13</v>
      </c>
      <c r="B22" s="56" t="s">
        <v>25</v>
      </c>
      <c r="C22" s="53" t="s">
        <v>30</v>
      </c>
      <c r="D22" s="53">
        <v>3432</v>
      </c>
      <c r="E22" s="54">
        <v>37727</v>
      </c>
    </row>
    <row r="23" spans="1:11" x14ac:dyDescent="0.25">
      <c r="A23" s="53" t="s">
        <v>14</v>
      </c>
      <c r="B23" s="53" t="s">
        <v>5</v>
      </c>
      <c r="C23" s="53" t="s">
        <v>31</v>
      </c>
      <c r="D23" s="53">
        <v>4422</v>
      </c>
      <c r="E23" s="54">
        <v>38322</v>
      </c>
    </row>
    <row r="24" spans="1:11" x14ac:dyDescent="0.25">
      <c r="A24" s="53" t="s">
        <v>15</v>
      </c>
      <c r="B24" s="53" t="s">
        <v>24</v>
      </c>
      <c r="C24" s="53" t="s">
        <v>32</v>
      </c>
      <c r="D24" s="53">
        <v>2822</v>
      </c>
      <c r="E24" s="54">
        <v>36419</v>
      </c>
      <c r="H24" s="53" t="s">
        <v>17</v>
      </c>
      <c r="J24">
        <f>VLOOKUP(H24,A20:E29,4,0)</f>
        <v>2604</v>
      </c>
      <c r="K24">
        <f>VLOOKUP(H24,A21:E29,4,0)</f>
        <v>2604</v>
      </c>
    </row>
    <row r="25" spans="1:11" x14ac:dyDescent="0.25">
      <c r="A25" s="53" t="s">
        <v>16</v>
      </c>
      <c r="B25" s="56" t="s">
        <v>25</v>
      </c>
      <c r="C25" s="56" t="s">
        <v>32</v>
      </c>
      <c r="D25" s="56">
        <v>1231</v>
      </c>
      <c r="E25" s="54">
        <v>36962</v>
      </c>
    </row>
    <row r="26" spans="1:11" x14ac:dyDescent="0.25">
      <c r="A26" s="53" t="s">
        <v>17</v>
      </c>
      <c r="B26" s="53" t="s">
        <v>26</v>
      </c>
      <c r="C26" s="53" t="s">
        <v>32</v>
      </c>
      <c r="D26" s="53">
        <v>2604</v>
      </c>
      <c r="E26" s="54">
        <v>38457</v>
      </c>
    </row>
    <row r="27" spans="1:11" x14ac:dyDescent="0.25">
      <c r="A27" s="53" t="s">
        <v>18</v>
      </c>
      <c r="B27" s="53" t="s">
        <v>23</v>
      </c>
      <c r="C27" s="53" t="s">
        <v>30</v>
      </c>
      <c r="D27" s="53">
        <v>3983</v>
      </c>
      <c r="E27" s="54">
        <v>36565</v>
      </c>
    </row>
    <row r="28" spans="1:11" x14ac:dyDescent="0.25">
      <c r="A28" s="53" t="s">
        <v>19</v>
      </c>
      <c r="B28" s="53" t="s">
        <v>28</v>
      </c>
      <c r="C28" s="53" t="s">
        <v>33</v>
      </c>
      <c r="D28" s="53">
        <v>1102</v>
      </c>
      <c r="E28" s="54">
        <v>37937</v>
      </c>
    </row>
    <row r="29" spans="1:11" x14ac:dyDescent="0.25">
      <c r="A29" s="53" t="s">
        <v>20</v>
      </c>
      <c r="B29" s="53" t="s">
        <v>27</v>
      </c>
      <c r="C29" s="53" t="s">
        <v>33</v>
      </c>
      <c r="D29" s="53">
        <v>2144</v>
      </c>
      <c r="E29" s="54">
        <v>38070</v>
      </c>
      <c r="G29">
        <v>1231</v>
      </c>
    </row>
    <row r="35" spans="1:4" x14ac:dyDescent="0.25">
      <c r="A35" s="53" t="s">
        <v>15</v>
      </c>
      <c r="C35" t="str">
        <f>LOOKUP(A35,A20:A29,C20:C29)</f>
        <v>Administration</v>
      </c>
      <c r="D35" t="str">
        <f>LOOKUP(A35,A21:A29)</f>
        <v>Charles</v>
      </c>
    </row>
    <row r="37" spans="1:4" x14ac:dyDescent="0.25">
      <c r="A37" s="53" t="s">
        <v>14</v>
      </c>
      <c r="C37" t="str">
        <f>LOOKUP(A37,A20:A29,C20:C29)</f>
        <v>Marketing</v>
      </c>
    </row>
    <row r="39" spans="1:4" x14ac:dyDescent="0.25">
      <c r="A39" s="53" t="s">
        <v>16</v>
      </c>
      <c r="C39" t="str">
        <f>LOOKUP(A39,A20:C29)</f>
        <v>Administration</v>
      </c>
    </row>
  </sheetData>
  <sortState ref="A21:E29">
    <sortCondition ref="A20"/>
  </sortState>
  <phoneticPr fontId="2" type="noConversion"/>
  <pageMargins left="0.75" right="0.75" top="1" bottom="1" header="0.5" footer="0.5"/>
  <pageSetup orientation="portrait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activeCell="K8" sqref="K8"/>
    </sheetView>
  </sheetViews>
  <sheetFormatPr defaultRowHeight="15" x14ac:dyDescent="0.25"/>
  <sheetData>
    <row r="1" spans="1:12" x14ac:dyDescent="0.25">
      <c r="A1" s="31" t="s">
        <v>45</v>
      </c>
      <c r="B1" s="32" t="s">
        <v>46</v>
      </c>
      <c r="C1" s="33" t="s">
        <v>47</v>
      </c>
      <c r="F1" s="39" t="s">
        <v>55</v>
      </c>
      <c r="G1" s="40"/>
      <c r="H1" s="59" t="s">
        <v>82</v>
      </c>
      <c r="I1" s="59"/>
      <c r="J1" s="59"/>
      <c r="K1" s="59"/>
      <c r="L1" s="60"/>
    </row>
    <row r="2" spans="1:12" ht="15.75" thickBot="1" x14ac:dyDescent="0.3">
      <c r="A2" s="26">
        <v>109</v>
      </c>
      <c r="B2" s="22" t="s">
        <v>48</v>
      </c>
      <c r="C2" s="27">
        <v>127</v>
      </c>
      <c r="F2" s="41" t="s">
        <v>56</v>
      </c>
      <c r="G2" s="42"/>
      <c r="H2" s="61"/>
      <c r="I2" s="61"/>
      <c r="J2" s="61"/>
      <c r="K2" s="61"/>
      <c r="L2" s="62"/>
    </row>
    <row r="3" spans="1:12" ht="15.75" thickBot="1" x14ac:dyDescent="0.3">
      <c r="A3" s="26">
        <v>101</v>
      </c>
      <c r="B3" s="22" t="s">
        <v>81</v>
      </c>
      <c r="C3" s="27">
        <v>129</v>
      </c>
      <c r="F3" s="43" t="s">
        <v>57</v>
      </c>
      <c r="G3" s="44"/>
      <c r="H3" s="45" t="s">
        <v>58</v>
      </c>
      <c r="I3" s="45"/>
      <c r="J3" s="45"/>
      <c r="K3" s="45"/>
      <c r="L3" s="44"/>
    </row>
    <row r="4" spans="1:12" x14ac:dyDescent="0.25">
      <c r="A4" s="26">
        <v>110</v>
      </c>
      <c r="B4" s="22" t="s">
        <v>52</v>
      </c>
      <c r="C4" s="27">
        <v>231</v>
      </c>
    </row>
    <row r="5" spans="1:12" x14ac:dyDescent="0.25">
      <c r="A5" s="26">
        <v>102</v>
      </c>
      <c r="B5" s="22" t="s">
        <v>49</v>
      </c>
      <c r="C5" s="27">
        <v>345</v>
      </c>
      <c r="F5" s="25" t="s">
        <v>53</v>
      </c>
      <c r="G5" s="25" t="s">
        <v>54</v>
      </c>
      <c r="J5" s="25" t="s">
        <v>53</v>
      </c>
      <c r="K5" s="25" t="s">
        <v>54</v>
      </c>
    </row>
    <row r="6" spans="1:12" x14ac:dyDescent="0.25">
      <c r="A6" s="26">
        <v>103</v>
      </c>
      <c r="B6" s="22" t="s">
        <v>50</v>
      </c>
      <c r="C6" s="27">
        <v>456</v>
      </c>
      <c r="F6" s="24">
        <v>678</v>
      </c>
      <c r="G6" t="str">
        <f>LOOKUP(F6,C1:C11,B1:B11)</f>
        <v>d</v>
      </c>
      <c r="J6">
        <v>567</v>
      </c>
      <c r="K6" t="str">
        <f>LOOKUP(J6,C1:C11,B1:B11)</f>
        <v>d</v>
      </c>
    </row>
    <row r="7" spans="1:12" x14ac:dyDescent="0.25">
      <c r="A7" s="26">
        <v>104</v>
      </c>
      <c r="B7" s="22" t="s">
        <v>51</v>
      </c>
      <c r="C7" s="27">
        <v>567</v>
      </c>
      <c r="F7" s="23">
        <v>231</v>
      </c>
      <c r="G7" t="str">
        <f>LOOKUP(F7,C1:C11,B1:B11)</f>
        <v>v</v>
      </c>
      <c r="J7">
        <v>129</v>
      </c>
      <c r="K7" t="str">
        <f>LOOKUP(J7,C1:C11,B1:B11)</f>
        <v>A</v>
      </c>
    </row>
    <row r="8" spans="1:12" x14ac:dyDescent="0.25">
      <c r="A8" s="26">
        <v>105</v>
      </c>
      <c r="B8" s="22" t="s">
        <v>51</v>
      </c>
      <c r="C8" s="27">
        <v>678</v>
      </c>
    </row>
    <row r="9" spans="1:12" x14ac:dyDescent="0.25">
      <c r="A9" s="26">
        <v>106</v>
      </c>
      <c r="B9" s="22" t="s">
        <v>49</v>
      </c>
      <c r="C9" s="27">
        <v>789</v>
      </c>
    </row>
    <row r="10" spans="1:12" x14ac:dyDescent="0.25">
      <c r="A10" s="26">
        <v>107</v>
      </c>
      <c r="B10" s="22" t="s">
        <v>50</v>
      </c>
      <c r="C10" s="27">
        <v>890</v>
      </c>
    </row>
    <row r="11" spans="1:12" ht="15.75" thickBot="1" x14ac:dyDescent="0.3">
      <c r="A11" s="28">
        <v>108</v>
      </c>
      <c r="B11" s="29" t="s">
        <v>51</v>
      </c>
      <c r="C11" s="30">
        <v>901</v>
      </c>
    </row>
  </sheetData>
  <sortState ref="A2:C11">
    <sortCondition ref="C2:C11"/>
  </sortState>
  <mergeCells count="1">
    <mergeCell ref="H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 example</vt:lpstr>
      <vt:lpstr>vlookup</vt:lpstr>
      <vt:lpstr>hlookup</vt:lpstr>
      <vt:lpstr>lookup</vt:lpstr>
      <vt:lpstr>Left way lookup</vt:lpstr>
      <vt:lpstr>Data</vt:lpstr>
      <vt:lpstr>EmpData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lookup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Kaushik Upadya</cp:lastModifiedBy>
  <dcterms:created xsi:type="dcterms:W3CDTF">1999-05-10T16:59:41Z</dcterms:created>
  <dcterms:modified xsi:type="dcterms:W3CDTF">2018-11-16T10:07:08Z</dcterms:modified>
  <cp:category>http://www.j-walk.com/ss</cp:category>
</cp:coreProperties>
</file>