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305" firstSheet="5" activeTab="8"/>
  </bookViews>
  <sheets>
    <sheet name="Function Defination" sheetId="1" r:id="rId1"/>
    <sheet name="ANSI Character Set" sheetId="4" r:id="rId2"/>
    <sheet name="TRIM()" sheetId="5" r:id="rId3"/>
    <sheet name="CLEAN()" sheetId="6" r:id="rId4"/>
    <sheet name="LEFT,MID,RIGHT,FIND" sheetId="8" r:id="rId5"/>
    <sheet name="Sentence Case" sheetId="7" r:id="rId6"/>
    <sheet name="REPT() - Text Histogram" sheetId="10" r:id="rId7"/>
    <sheet name="Replace, Substitute, Text" sheetId="11" r:id="rId8"/>
    <sheet name="EXTRACTING 3 NAMES" sheetId="12" r:id="rId9"/>
  </sheets>
  <calcPr calcId="162913"/>
</workbook>
</file>

<file path=xl/calcChain.xml><?xml version="1.0" encoding="utf-8"?>
<calcChain xmlns="http://schemas.openxmlformats.org/spreadsheetml/2006/main">
  <c r="E8" i="12" l="1"/>
  <c r="E7" i="12"/>
  <c r="F8" i="12" l="1"/>
  <c r="F7" i="12"/>
  <c r="D8" i="12"/>
  <c r="D7" i="12"/>
  <c r="K15" i="11" l="1"/>
  <c r="F17" i="11"/>
  <c r="A7" i="7"/>
  <c r="F3" i="12" l="1"/>
  <c r="F2" i="12"/>
  <c r="D3" i="12"/>
  <c r="D2" i="12"/>
  <c r="E3" i="12"/>
  <c r="E2" i="12"/>
  <c r="F6" i="8" l="1"/>
  <c r="K5" i="11"/>
  <c r="K3" i="11"/>
  <c r="B10" i="11"/>
  <c r="B6" i="11"/>
  <c r="B7" i="11"/>
  <c r="B8" i="11"/>
  <c r="B9" i="11"/>
  <c r="B5" i="11"/>
  <c r="C10" i="10" l="1"/>
  <c r="C11" i="10"/>
  <c r="C12" i="10"/>
  <c r="C9" i="10"/>
  <c r="C5" i="10"/>
  <c r="C6" i="10"/>
  <c r="C7" i="10"/>
  <c r="C4" i="10"/>
  <c r="A14" i="7"/>
  <c r="A13" i="7"/>
  <c r="A12" i="7"/>
  <c r="A4" i="7"/>
  <c r="A2" i="7"/>
  <c r="F5" i="8"/>
  <c r="F4" i="8"/>
  <c r="F3" i="8"/>
  <c r="F2" i="8"/>
  <c r="B4" i="6"/>
  <c r="B3" i="6"/>
  <c r="D3" i="5"/>
  <c r="D4" i="5"/>
  <c r="D5" i="5"/>
  <c r="D6" i="5"/>
  <c r="D7" i="5"/>
  <c r="D2" i="5"/>
  <c r="C3" i="5"/>
  <c r="C4" i="5"/>
  <c r="C5" i="5"/>
  <c r="C6" i="5"/>
  <c r="C7" i="5"/>
  <c r="C2" i="5"/>
  <c r="B3" i="5"/>
  <c r="B4" i="5"/>
  <c r="B5" i="5"/>
  <c r="B6" i="5"/>
  <c r="B7" i="5"/>
  <c r="B2" i="5"/>
  <c r="T5" i="4"/>
  <c r="T4" i="4"/>
  <c r="G16" i="11" l="1"/>
  <c r="D16" i="11"/>
  <c r="K16" i="11"/>
  <c r="B2" i="6"/>
  <c r="U19" i="4"/>
  <c r="T19" i="4"/>
  <c r="U18" i="4"/>
  <c r="T18" i="4"/>
  <c r="D10" i="6" l="1"/>
  <c r="D11" i="6" s="1"/>
  <c r="J9" i="11" l="1"/>
  <c r="J7" i="11"/>
  <c r="J5" i="11"/>
  <c r="V1" i="4" l="1"/>
  <c r="W1" i="4" s="1"/>
  <c r="A19" i="6" l="1"/>
  <c r="I19" i="6" l="1"/>
  <c r="G5" i="7" l="1"/>
  <c r="C19" i="6"/>
  <c r="P26" i="4" l="1"/>
  <c r="N26" i="4"/>
  <c r="L26" i="4"/>
  <c r="J26" i="4"/>
  <c r="H26" i="4"/>
  <c r="F26" i="4"/>
  <c r="D26" i="4"/>
  <c r="B26" i="4"/>
  <c r="R25" i="4"/>
  <c r="P25" i="4"/>
  <c r="N25" i="4"/>
  <c r="L25" i="4"/>
  <c r="J25" i="4"/>
  <c r="H25" i="4"/>
  <c r="F25" i="4"/>
  <c r="D25" i="4"/>
  <c r="B25" i="4"/>
  <c r="R24" i="4"/>
  <c r="P24" i="4"/>
  <c r="N24" i="4"/>
  <c r="L24" i="4"/>
  <c r="J24" i="4"/>
  <c r="H24" i="4"/>
  <c r="F24" i="4"/>
  <c r="D24" i="4"/>
  <c r="B24" i="4"/>
  <c r="R23" i="4"/>
  <c r="P23" i="4"/>
  <c r="N23" i="4"/>
  <c r="L23" i="4"/>
  <c r="J23" i="4"/>
  <c r="H23" i="4"/>
  <c r="F23" i="4"/>
  <c r="D23" i="4"/>
  <c r="B23" i="4"/>
  <c r="R22" i="4"/>
  <c r="P22" i="4"/>
  <c r="N22" i="4"/>
  <c r="L22" i="4"/>
  <c r="J22" i="4"/>
  <c r="H22" i="4"/>
  <c r="F22" i="4"/>
  <c r="D22" i="4"/>
  <c r="B22" i="4"/>
  <c r="R21" i="4"/>
  <c r="P21" i="4"/>
  <c r="N21" i="4"/>
  <c r="L21" i="4"/>
  <c r="J21" i="4"/>
  <c r="H21" i="4"/>
  <c r="F21" i="4"/>
  <c r="D21" i="4"/>
  <c r="B21" i="4"/>
  <c r="R20" i="4"/>
  <c r="P20" i="4"/>
  <c r="N20" i="4"/>
  <c r="L20" i="4"/>
  <c r="J20" i="4"/>
  <c r="H20" i="4"/>
  <c r="F20" i="4"/>
  <c r="D20" i="4"/>
  <c r="B20" i="4"/>
  <c r="R19" i="4"/>
  <c r="P19" i="4"/>
  <c r="N19" i="4"/>
  <c r="L19" i="4"/>
  <c r="J19" i="4"/>
  <c r="H19" i="4"/>
  <c r="F19" i="4"/>
  <c r="D19" i="4"/>
  <c r="B19" i="4"/>
  <c r="R18" i="4"/>
  <c r="P18" i="4"/>
  <c r="N18" i="4"/>
  <c r="L18" i="4"/>
  <c r="J18" i="4"/>
  <c r="H18" i="4"/>
  <c r="F18" i="4"/>
  <c r="D18" i="4"/>
  <c r="B18" i="4"/>
  <c r="R17" i="4"/>
  <c r="P17" i="4"/>
  <c r="N17" i="4"/>
  <c r="L17" i="4"/>
  <c r="J17" i="4"/>
  <c r="H17" i="4"/>
  <c r="F17" i="4"/>
  <c r="D17" i="4"/>
  <c r="B17" i="4"/>
  <c r="R16" i="4"/>
  <c r="P16" i="4"/>
  <c r="N16" i="4"/>
  <c r="L16" i="4"/>
  <c r="J16" i="4"/>
  <c r="H16" i="4"/>
  <c r="F16" i="4"/>
  <c r="D16" i="4"/>
  <c r="B16" i="4"/>
  <c r="R15" i="4"/>
  <c r="P15" i="4"/>
  <c r="N15" i="4"/>
  <c r="L15" i="4"/>
  <c r="J15" i="4"/>
  <c r="H15" i="4"/>
  <c r="F15" i="4"/>
  <c r="D15" i="4"/>
  <c r="B15" i="4"/>
  <c r="R14" i="4"/>
  <c r="P14" i="4"/>
  <c r="N14" i="4"/>
  <c r="L14" i="4"/>
  <c r="J14" i="4"/>
  <c r="H14" i="4"/>
  <c r="F14" i="4"/>
  <c r="D14" i="4"/>
  <c r="B14" i="4"/>
  <c r="R13" i="4"/>
  <c r="P13" i="4"/>
  <c r="N13" i="4"/>
  <c r="L13" i="4"/>
  <c r="J13" i="4"/>
  <c r="H13" i="4"/>
  <c r="F13" i="4"/>
  <c r="D13" i="4"/>
  <c r="B13" i="4"/>
  <c r="R12" i="4"/>
  <c r="P12" i="4"/>
  <c r="N12" i="4"/>
  <c r="L12" i="4"/>
  <c r="J12" i="4"/>
  <c r="H12" i="4"/>
  <c r="F12" i="4"/>
  <c r="D12" i="4"/>
  <c r="B12" i="4"/>
  <c r="R11" i="4"/>
  <c r="P11" i="4"/>
  <c r="N11" i="4"/>
  <c r="L11" i="4"/>
  <c r="J11" i="4"/>
  <c r="H11" i="4"/>
  <c r="F11" i="4"/>
  <c r="D11" i="4"/>
  <c r="B11" i="4"/>
  <c r="R10" i="4"/>
  <c r="P10" i="4"/>
  <c r="N10" i="4"/>
  <c r="L10" i="4"/>
  <c r="J10" i="4"/>
  <c r="H10" i="4"/>
  <c r="F10" i="4"/>
  <c r="D10" i="4"/>
  <c r="B10" i="4"/>
  <c r="R9" i="4"/>
  <c r="P9" i="4"/>
  <c r="N9" i="4"/>
  <c r="L9" i="4"/>
  <c r="J9" i="4"/>
  <c r="H9" i="4"/>
  <c r="F9" i="4"/>
  <c r="D9" i="4"/>
  <c r="B9" i="4"/>
  <c r="R8" i="4"/>
  <c r="P8" i="4"/>
  <c r="N8" i="4"/>
  <c r="L8" i="4"/>
  <c r="J8" i="4"/>
  <c r="H8" i="4"/>
  <c r="F8" i="4"/>
  <c r="D8" i="4"/>
  <c r="B8" i="4"/>
  <c r="R7" i="4"/>
  <c r="P7" i="4"/>
  <c r="N7" i="4"/>
  <c r="L7" i="4"/>
  <c r="J7" i="4"/>
  <c r="H7" i="4"/>
  <c r="F7" i="4"/>
  <c r="D7" i="4"/>
  <c r="B7" i="4"/>
  <c r="R6" i="4"/>
  <c r="P6" i="4"/>
  <c r="N6" i="4"/>
  <c r="L6" i="4"/>
  <c r="J6" i="4"/>
  <c r="H6" i="4"/>
  <c r="F6" i="4"/>
  <c r="D6" i="4"/>
  <c r="B6" i="4"/>
  <c r="R5" i="4"/>
  <c r="P5" i="4"/>
  <c r="N5" i="4"/>
  <c r="L5" i="4"/>
  <c r="J5" i="4"/>
  <c r="H5" i="4"/>
  <c r="F5" i="4"/>
  <c r="D5" i="4"/>
  <c r="B5" i="4"/>
  <c r="R4" i="4"/>
  <c r="P4" i="4"/>
  <c r="N4" i="4"/>
  <c r="L4" i="4"/>
  <c r="J4" i="4"/>
  <c r="H4" i="4"/>
  <c r="F4" i="4"/>
  <c r="D4" i="4"/>
  <c r="B4" i="4"/>
  <c r="R3" i="4"/>
  <c r="P3" i="4"/>
  <c r="N3" i="4"/>
  <c r="L3" i="4"/>
  <c r="J3" i="4"/>
  <c r="H3" i="4"/>
  <c r="F3" i="4"/>
  <c r="D3" i="4"/>
  <c r="B3" i="4"/>
  <c r="R2" i="4"/>
  <c r="P2" i="4"/>
  <c r="N2" i="4"/>
  <c r="L2" i="4"/>
  <c r="J2" i="4"/>
  <c r="H2" i="4"/>
  <c r="F2" i="4"/>
  <c r="D2" i="4"/>
  <c r="B2" i="4"/>
</calcChain>
</file>

<file path=xl/sharedStrings.xml><?xml version="1.0" encoding="utf-8"?>
<sst xmlns="http://schemas.openxmlformats.org/spreadsheetml/2006/main" count="154" uniqueCount="113">
  <si>
    <t>BAHTTEXT</t>
  </si>
  <si>
    <t>CHAR</t>
  </si>
  <si>
    <t>Returns the character specified by the code number</t>
  </si>
  <si>
    <t>CLEAN</t>
  </si>
  <si>
    <t>Removes all nonprintable characters from text</t>
  </si>
  <si>
    <t>CODE</t>
  </si>
  <si>
    <t>Returns a numeric code for the first character in a text string</t>
  </si>
  <si>
    <t>CONCATENATE</t>
  </si>
  <si>
    <t>Joins several text items into one text item</t>
  </si>
  <si>
    <t>DOLLAR</t>
  </si>
  <si>
    <t>Converts a number to text, using currency format</t>
  </si>
  <si>
    <t>EXACT</t>
  </si>
  <si>
    <t>Checks to see whether two text values are identical</t>
  </si>
  <si>
    <t>FIXED</t>
  </si>
  <si>
    <t>Formats a number as text with a fixed number of decimals</t>
  </si>
  <si>
    <t>LEFT</t>
  </si>
  <si>
    <t>Returns the leftmost characters from a text value</t>
  </si>
  <si>
    <t>LEN</t>
  </si>
  <si>
    <t>Returns the number of characters in a text string</t>
  </si>
  <si>
    <t>LOWER</t>
  </si>
  <si>
    <t>Converts text to lowercase</t>
  </si>
  <si>
    <t>MID</t>
  </si>
  <si>
    <t>Returns a specific number of characters from a text string, starting at the position you specify</t>
  </si>
  <si>
    <t>PROPER</t>
  </si>
  <si>
    <t>Capitalizes the first letter in each word of a text value</t>
  </si>
  <si>
    <t>REPLACE</t>
  </si>
  <si>
    <t>Replaces characters within text</t>
  </si>
  <si>
    <t>REPT</t>
  </si>
  <si>
    <t>Repeats text a given number of times</t>
  </si>
  <si>
    <t>RIGHT</t>
  </si>
  <si>
    <t>Returns the rightmost characters from a text value</t>
  </si>
  <si>
    <t>SEARCH</t>
  </si>
  <si>
    <t>Finds one text value within another (not case sensitive)</t>
  </si>
  <si>
    <t>SUBSTITUTE</t>
  </si>
  <si>
    <t>Substitutes new text for old text in a text string</t>
  </si>
  <si>
    <t>T</t>
  </si>
  <si>
    <t>Returns the text referred to by value</t>
  </si>
  <si>
    <t>TEXT</t>
  </si>
  <si>
    <t>Formats a number and converts it to text</t>
  </si>
  <si>
    <t>TRIM</t>
  </si>
  <si>
    <t>Removes excess spaces from text</t>
  </si>
  <si>
    <t>UPPER</t>
  </si>
  <si>
    <t>Converts text to uppercase</t>
  </si>
  <si>
    <t>VALUE</t>
  </si>
  <si>
    <t>Converts a text argument to a number</t>
  </si>
  <si>
    <t>FIND</t>
  </si>
  <si>
    <t>Finds one text value within another (case sensitive)</t>
  </si>
  <si>
    <t>Function</t>
  </si>
  <si>
    <t>Description</t>
  </si>
  <si>
    <t>Code</t>
  </si>
  <si>
    <t>CHAR()</t>
  </si>
  <si>
    <t>Converts a number to Baht text (Thai Text)</t>
  </si>
  <si>
    <t>Original String</t>
  </si>
  <si>
    <t>Length</t>
  </si>
  <si>
    <t>Trimmed String</t>
  </si>
  <si>
    <t xml:space="preserve"> Ana Trujillo    </t>
  </si>
  <si>
    <t xml:space="preserve">  Antonio        Moreno</t>
  </si>
  <si>
    <t>Thomas      Hardy</t>
  </si>
  <si>
    <t>Angus     Glen      Dunlop</t>
  </si>
  <si>
    <t xml:space="preserve">  Christina Berglund  </t>
  </si>
  <si>
    <t>Cleaned String</t>
  </si>
  <si>
    <t>P.O. Box 78934
New Orleans. LA
70117</t>
  </si>
  <si>
    <t>707 Oxford Rd.
Ann Arbor. MI
48104</t>
  </si>
  <si>
    <t>IT WAS THE BEST OF TIMES, IT WAS THE WORST OF TIMES.</t>
  </si>
  <si>
    <t>Try here</t>
  </si>
  <si>
    <t>First Name</t>
  </si>
  <si>
    <t>Last Name</t>
  </si>
  <si>
    <t>Charlotte P. Cooper</t>
  </si>
  <si>
    <t>Poll Results - Respondents</t>
  </si>
  <si>
    <t>WOMEN</t>
  </si>
  <si>
    <t>RESPONDENTS</t>
  </si>
  <si>
    <t>HISTOGRAM</t>
  </si>
  <si>
    <t>18-34</t>
  </si>
  <si>
    <t>35-49</t>
  </si>
  <si>
    <t>50-64</t>
  </si>
  <si>
    <t>65+</t>
  </si>
  <si>
    <t>MEN</t>
  </si>
  <si>
    <t>To remove non printable character.</t>
  </si>
  <si>
    <t>CLEAN FUNCTION</t>
  </si>
  <si>
    <t>LEN - number of character in sting value</t>
  </si>
  <si>
    <t>TRIM - is used to remove extra space given in values</t>
  </si>
  <si>
    <t>Use alt+enter to give line break</t>
  </si>
  <si>
    <t>49 Gilbert St. 
London, England 
EC1 4SD</t>
  </si>
  <si>
    <t>Use of REPT function</t>
  </si>
  <si>
    <t>A101</t>
  </si>
  <si>
    <t>A102</t>
  </si>
  <si>
    <t>A103</t>
  </si>
  <si>
    <t>A104</t>
  </si>
  <si>
    <t>A105</t>
  </si>
  <si>
    <t>A106</t>
  </si>
  <si>
    <t>excel 2007, word 2007</t>
  </si>
  <si>
    <t>Convert all  2007 into 2010</t>
  </si>
  <si>
    <t>Change all code by replacing "A" with "B"</t>
  </si>
  <si>
    <t>Convert the date value into TEXT  value</t>
  </si>
  <si>
    <t>CONCATINATE</t>
  </si>
  <si>
    <t>BANGALORE</t>
  </si>
  <si>
    <t>KARNATAKA</t>
  </si>
  <si>
    <t>Middle Name</t>
  </si>
  <si>
    <t>Alice Was Beginning To Get Very Tired Of Sitting By Her Sister On The Bank, And Of Having Nothing To DO</t>
  </si>
  <si>
    <t xml:space="preserve">   Maria Anders    </t>
  </si>
  <si>
    <t>Nikhil xyz Analytics</t>
  </si>
  <si>
    <t>LEADING SPACE</t>
  </si>
  <si>
    <t>TRAILING SPACE</t>
  </si>
  <si>
    <t>EMBEDED SPACE</t>
  </si>
  <si>
    <t>Starting of string</t>
  </si>
  <si>
    <t>Ending of string</t>
  </si>
  <si>
    <t>Spaces in between</t>
  </si>
  <si>
    <t>Bangalore Marathahalli Karnataka</t>
  </si>
  <si>
    <t>Name Text</t>
  </si>
  <si>
    <t>lower</t>
  </si>
  <si>
    <t>upper</t>
  </si>
  <si>
    <t>proper</t>
  </si>
  <si>
    <t>Assignment - Convert below sentence to lower case, upper case and proper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</si>
</sst>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₹-4009]\ #,##0.00"/>
  </numFmts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164" fontId="12" fillId="0" borderId="0" applyFont="0" applyFill="0" applyBorder="0" applyAlignment="0" applyProtection="0"/>
    <xf numFmtId="165" fontId="12" fillId="0" borderId="0" applyFont="0" applyFill="0" applyBorder="0" applyAlignment="0" applyProtection="0"/>
  </cellStyleXfs>
  <cellXfs count="5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2" fillId="3" borderId="0" xfId="1" applyFont="1" applyFill="1" applyAlignment="1">
      <alignment horizontal="center"/>
    </xf>
    <xf numFmtId="0" fontId="2" fillId="3" borderId="4" xfId="1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4" xfId="1" applyFont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2" fillId="3" borderId="6" xfId="1" applyFont="1" applyFill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6" fillId="4" borderId="0" xfId="1" applyFont="1" applyFill="1" applyAlignment="1">
      <alignment horizontal="center"/>
    </xf>
    <xf numFmtId="0" fontId="7" fillId="0" borderId="0" xfId="1" applyFont="1"/>
    <xf numFmtId="0" fontId="7" fillId="0" borderId="0" xfId="1" applyFont="1" applyAlignment="1">
      <alignment horizontal="center"/>
    </xf>
    <xf numFmtId="0" fontId="3" fillId="0" borderId="0" xfId="1"/>
    <xf numFmtId="0" fontId="3" fillId="0" borderId="0" xfId="1" applyAlignment="1">
      <alignment horizontal="center"/>
    </xf>
    <xf numFmtId="0" fontId="3" fillId="0" borderId="0" xfId="1" applyAlignment="1">
      <alignment wrapText="1"/>
    </xf>
    <xf numFmtId="0" fontId="7" fillId="0" borderId="0" xfId="1" applyFont="1" applyAlignment="1">
      <alignment horizontal="left"/>
    </xf>
    <xf numFmtId="0" fontId="3" fillId="0" borderId="0" xfId="1" applyAlignment="1">
      <alignment horizontal="right"/>
    </xf>
    <xf numFmtId="0" fontId="8" fillId="0" borderId="0" xfId="1" applyFont="1"/>
    <xf numFmtId="0" fontId="7" fillId="6" borderId="0" xfId="1" applyFont="1" applyFill="1"/>
    <xf numFmtId="0" fontId="3" fillId="0" borderId="0" xfId="1" quotePrefix="1"/>
    <xf numFmtId="14" fontId="0" fillId="0" borderId="0" xfId="0" applyNumberFormat="1"/>
    <xf numFmtId="0" fontId="9" fillId="0" borderId="0" xfId="0" applyFont="1"/>
    <xf numFmtId="0" fontId="0" fillId="7" borderId="0" xfId="0" applyFill="1"/>
    <xf numFmtId="0" fontId="9" fillId="7" borderId="0" xfId="0" applyFont="1" applyFill="1"/>
    <xf numFmtId="14" fontId="9" fillId="0" borderId="0" xfId="0" applyNumberFormat="1" applyFont="1"/>
    <xf numFmtId="0" fontId="10" fillId="0" borderId="7" xfId="1" applyFont="1" applyBorder="1"/>
    <xf numFmtId="0" fontId="10" fillId="0" borderId="8" xfId="1" applyFont="1" applyBorder="1"/>
    <xf numFmtId="0" fontId="7" fillId="5" borderId="9" xfId="1" applyFont="1" applyFill="1" applyBorder="1"/>
    <xf numFmtId="0" fontId="7" fillId="5" borderId="10" xfId="1" applyFont="1" applyFill="1" applyBorder="1" applyAlignment="1">
      <alignment horizontal="center"/>
    </xf>
    <xf numFmtId="0" fontId="7" fillId="8" borderId="0" xfId="1" applyFont="1" applyFill="1"/>
    <xf numFmtId="0" fontId="3" fillId="8" borderId="0" xfId="1" applyFill="1"/>
    <xf numFmtId="0" fontId="3" fillId="0" borderId="1" xfId="1" applyBorder="1"/>
    <xf numFmtId="0" fontId="11" fillId="0" borderId="0" xfId="0" applyFont="1"/>
    <xf numFmtId="0" fontId="0" fillId="0" borderId="0" xfId="0" applyAlignment="1">
      <alignment wrapText="1"/>
    </xf>
    <xf numFmtId="0" fontId="0" fillId="0" borderId="0" xfId="0" applyNumberFormat="1"/>
    <xf numFmtId="166" fontId="0" fillId="0" borderId="0" xfId="0" applyNumberFormat="1"/>
    <xf numFmtId="0" fontId="6" fillId="0" borderId="1" xfId="1" applyFont="1" applyBorder="1" applyAlignment="1">
      <alignment horizontal="center"/>
    </xf>
    <xf numFmtId="164" fontId="0" fillId="0" borderId="0" xfId="2" applyFont="1"/>
    <xf numFmtId="0" fontId="0" fillId="0" borderId="1" xfId="0" applyBorder="1"/>
    <xf numFmtId="165" fontId="0" fillId="0" borderId="0" xfId="3" applyFont="1"/>
    <xf numFmtId="0" fontId="10" fillId="0" borderId="11" xfId="1" applyFont="1" applyBorder="1" applyAlignment="1">
      <alignment horizontal="center"/>
    </xf>
    <xf numFmtId="0" fontId="7" fillId="5" borderId="12" xfId="1" applyFont="1" applyFill="1" applyBorder="1"/>
    <xf numFmtId="0" fontId="13" fillId="0" borderId="13" xfId="1" applyFont="1" applyBorder="1"/>
    <xf numFmtId="0" fontId="3" fillId="9" borderId="0" xfId="1" applyFill="1"/>
    <xf numFmtId="0" fontId="3" fillId="9" borderId="0" xfId="1" applyFill="1" applyAlignment="1">
      <alignment wrapText="1"/>
    </xf>
    <xf numFmtId="16" fontId="0" fillId="0" borderId="0" xfId="0" applyNumberFormat="1"/>
  </cellXfs>
  <cellStyles count="4">
    <cellStyle name="Comma" xfId="3" builtinId="3"/>
    <cellStyle name="Currency" xfId="2" builtinId="4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GridLines="0" topLeftCell="A6" workbookViewId="0">
      <selection activeCell="G19" sqref="G19"/>
    </sheetView>
  </sheetViews>
  <sheetFormatPr defaultRowHeight="15" x14ac:dyDescent="0.25"/>
  <cols>
    <col min="1" max="1" width="15.28515625" bestFit="1" customWidth="1"/>
    <col min="2" max="2" width="90.42578125" bestFit="1" customWidth="1"/>
    <col min="3" max="3" width="18" customWidth="1"/>
    <col min="4" max="4" width="13.5703125" customWidth="1"/>
  </cols>
  <sheetData>
    <row r="1" spans="1:2" ht="18.75" x14ac:dyDescent="0.3">
      <c r="A1" s="1" t="s">
        <v>47</v>
      </c>
      <c r="B1" s="2" t="s">
        <v>48</v>
      </c>
    </row>
    <row r="2" spans="1:2" ht="15.75" x14ac:dyDescent="0.25">
      <c r="A2" s="4" t="s">
        <v>0</v>
      </c>
      <c r="B2" s="5" t="s">
        <v>51</v>
      </c>
    </row>
    <row r="3" spans="1:2" ht="15.75" x14ac:dyDescent="0.25">
      <c r="A3" s="3" t="s">
        <v>1</v>
      </c>
      <c r="B3" s="3" t="s">
        <v>2</v>
      </c>
    </row>
    <row r="4" spans="1:2" ht="15.75" x14ac:dyDescent="0.25">
      <c r="A4" s="3" t="s">
        <v>3</v>
      </c>
      <c r="B4" s="3" t="s">
        <v>4</v>
      </c>
    </row>
    <row r="5" spans="1:2" ht="15.75" x14ac:dyDescent="0.25">
      <c r="A5" s="3" t="s">
        <v>5</v>
      </c>
      <c r="B5" s="3" t="s">
        <v>6</v>
      </c>
    </row>
    <row r="6" spans="1:2" ht="15.75" x14ac:dyDescent="0.25">
      <c r="A6" s="3" t="s">
        <v>7</v>
      </c>
      <c r="B6" s="3" t="s">
        <v>8</v>
      </c>
    </row>
    <row r="7" spans="1:2" ht="15.75" x14ac:dyDescent="0.25">
      <c r="A7" s="3" t="s">
        <v>9</v>
      </c>
      <c r="B7" s="3" t="s">
        <v>10</v>
      </c>
    </row>
    <row r="8" spans="1:2" ht="15.75" x14ac:dyDescent="0.25">
      <c r="A8" s="3" t="s">
        <v>11</v>
      </c>
      <c r="B8" s="3" t="s">
        <v>12</v>
      </c>
    </row>
    <row r="9" spans="1:2" ht="15.75" x14ac:dyDescent="0.25">
      <c r="A9" s="3" t="s">
        <v>13</v>
      </c>
      <c r="B9" s="3" t="s">
        <v>14</v>
      </c>
    </row>
    <row r="10" spans="1:2" ht="15.75" x14ac:dyDescent="0.25">
      <c r="A10" s="3" t="s">
        <v>15</v>
      </c>
      <c r="B10" s="3" t="s">
        <v>16</v>
      </c>
    </row>
    <row r="11" spans="1:2" ht="15.75" x14ac:dyDescent="0.25">
      <c r="A11" s="3" t="s">
        <v>17</v>
      </c>
      <c r="B11" s="3" t="s">
        <v>18</v>
      </c>
    </row>
    <row r="12" spans="1:2" ht="15.75" x14ac:dyDescent="0.25">
      <c r="A12" s="3" t="s">
        <v>19</v>
      </c>
      <c r="B12" s="3" t="s">
        <v>20</v>
      </c>
    </row>
    <row r="13" spans="1:2" ht="15.75" x14ac:dyDescent="0.25">
      <c r="A13" s="3" t="s">
        <v>21</v>
      </c>
      <c r="B13" s="3" t="s">
        <v>22</v>
      </c>
    </row>
    <row r="14" spans="1:2" ht="15.75" x14ac:dyDescent="0.25">
      <c r="A14" s="3" t="s">
        <v>23</v>
      </c>
      <c r="B14" s="3" t="s">
        <v>24</v>
      </c>
    </row>
    <row r="15" spans="1:2" ht="15.75" x14ac:dyDescent="0.25">
      <c r="A15" s="3" t="s">
        <v>25</v>
      </c>
      <c r="B15" s="3" t="s">
        <v>26</v>
      </c>
    </row>
    <row r="16" spans="1:2" ht="15.75" x14ac:dyDescent="0.25">
      <c r="A16" s="3" t="s">
        <v>27</v>
      </c>
      <c r="B16" s="3" t="s">
        <v>28</v>
      </c>
    </row>
    <row r="17" spans="1:3" ht="15.75" x14ac:dyDescent="0.25">
      <c r="A17" s="3" t="s">
        <v>29</v>
      </c>
      <c r="B17" s="3" t="s">
        <v>30</v>
      </c>
    </row>
    <row r="18" spans="1:3" ht="15.75" x14ac:dyDescent="0.25">
      <c r="A18" s="3" t="s">
        <v>31</v>
      </c>
      <c r="B18" s="3" t="s">
        <v>32</v>
      </c>
    </row>
    <row r="19" spans="1:3" ht="15.75" x14ac:dyDescent="0.25">
      <c r="A19" s="3" t="s">
        <v>33</v>
      </c>
      <c r="B19" s="3" t="s">
        <v>34</v>
      </c>
    </row>
    <row r="20" spans="1:3" ht="15.75" x14ac:dyDescent="0.25">
      <c r="A20" s="4" t="s">
        <v>35</v>
      </c>
      <c r="B20" s="5" t="s">
        <v>36</v>
      </c>
    </row>
    <row r="21" spans="1:3" ht="15.75" x14ac:dyDescent="0.25">
      <c r="A21" s="3" t="s">
        <v>37</v>
      </c>
      <c r="B21" s="3" t="s">
        <v>38</v>
      </c>
      <c r="C21" s="29"/>
    </row>
    <row r="22" spans="1:3" ht="15.75" x14ac:dyDescent="0.25">
      <c r="A22" s="3" t="s">
        <v>39</v>
      </c>
      <c r="B22" s="3" t="s">
        <v>40</v>
      </c>
    </row>
    <row r="23" spans="1:3" ht="15.75" x14ac:dyDescent="0.25">
      <c r="A23" s="3" t="s">
        <v>41</v>
      </c>
      <c r="B23" s="3" t="s">
        <v>42</v>
      </c>
    </row>
    <row r="24" spans="1:3" ht="15.75" x14ac:dyDescent="0.25">
      <c r="A24" s="3" t="s">
        <v>43</v>
      </c>
      <c r="B24" s="3" t="s">
        <v>44</v>
      </c>
    </row>
    <row r="25" spans="1:3" ht="15.75" x14ac:dyDescent="0.25">
      <c r="A25" s="3" t="s">
        <v>45</v>
      </c>
      <c r="B25" s="3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showGridLines="0" topLeftCell="C1" workbookViewId="0">
      <selection activeCell="T6" sqref="T6"/>
    </sheetView>
  </sheetViews>
  <sheetFormatPr defaultColWidth="7.42578125" defaultRowHeight="15.75" x14ac:dyDescent="0.25"/>
  <cols>
    <col min="1" max="19" width="7.42578125" style="12"/>
    <col min="20" max="20" width="9" style="12" bestFit="1" customWidth="1"/>
    <col min="21" max="21" width="8.5703125" style="12" bestFit="1" customWidth="1"/>
    <col min="22" max="16384" width="7.42578125" style="12"/>
  </cols>
  <sheetData>
    <row r="1" spans="1:27" s="9" customFormat="1" ht="16.5" thickBot="1" x14ac:dyDescent="0.3">
      <c r="A1" s="6" t="s">
        <v>49</v>
      </c>
      <c r="B1" s="6" t="s">
        <v>50</v>
      </c>
      <c r="C1" s="7" t="s">
        <v>49</v>
      </c>
      <c r="D1" s="6" t="s">
        <v>50</v>
      </c>
      <c r="E1" s="7" t="s">
        <v>49</v>
      </c>
      <c r="F1" s="6" t="s">
        <v>50</v>
      </c>
      <c r="G1" s="7" t="s">
        <v>49</v>
      </c>
      <c r="H1" s="6" t="s">
        <v>50</v>
      </c>
      <c r="I1" s="7" t="s">
        <v>49</v>
      </c>
      <c r="J1" s="6" t="s">
        <v>50</v>
      </c>
      <c r="K1" s="7" t="s">
        <v>49</v>
      </c>
      <c r="L1" s="6" t="s">
        <v>50</v>
      </c>
      <c r="M1" s="7" t="s">
        <v>49</v>
      </c>
      <c r="N1" s="6" t="s">
        <v>50</v>
      </c>
      <c r="O1" s="7" t="s">
        <v>49</v>
      </c>
      <c r="P1" s="6" t="s">
        <v>50</v>
      </c>
      <c r="Q1" s="7" t="s">
        <v>49</v>
      </c>
      <c r="R1" s="6" t="s">
        <v>50</v>
      </c>
      <c r="S1" s="17"/>
      <c r="T1" s="8"/>
      <c r="V1" s="9" t="str">
        <f>CHAR(32)</f>
        <v xml:space="preserve"> </v>
      </c>
      <c r="W1" s="9">
        <f>LEN(V1)</f>
        <v>1</v>
      </c>
    </row>
    <row r="2" spans="1:27" x14ac:dyDescent="0.25">
      <c r="A2" s="10">
        <v>32</v>
      </c>
      <c r="B2" s="10" t="str">
        <f>CHAR(A2)</f>
        <v xml:space="preserve"> </v>
      </c>
      <c r="C2" s="11">
        <v>57</v>
      </c>
      <c r="D2" s="10" t="str">
        <f t="shared" ref="D2:D22" si="0">CHAR(C2)</f>
        <v>9</v>
      </c>
      <c r="E2" s="11">
        <v>82</v>
      </c>
      <c r="F2" s="10" t="str">
        <f t="shared" ref="F2:F26" si="1">CHAR(E2)</f>
        <v>R</v>
      </c>
      <c r="G2" s="11">
        <v>107</v>
      </c>
      <c r="H2" s="10" t="str">
        <f t="shared" ref="H2:H26" si="2">CHAR(G2)</f>
        <v>k</v>
      </c>
      <c r="I2" s="11">
        <v>132</v>
      </c>
      <c r="J2" s="10" t="str">
        <f t="shared" ref="J2:J26" si="3">CHAR(I2)</f>
        <v>„</v>
      </c>
      <c r="K2" s="11">
        <v>157</v>
      </c>
      <c r="L2" s="10" t="str">
        <f t="shared" ref="L2:L26" si="4">CHAR(K2)</f>
        <v></v>
      </c>
      <c r="M2" s="11">
        <v>182</v>
      </c>
      <c r="N2" s="10" t="str">
        <f t="shared" ref="N2:N26" si="5">CHAR(M2)</f>
        <v>¶</v>
      </c>
      <c r="O2" s="11">
        <v>207</v>
      </c>
      <c r="P2" s="10" t="str">
        <f t="shared" ref="P2:P26" si="6">CHAR(O2)</f>
        <v>Ï</v>
      </c>
      <c r="Q2" s="11">
        <v>232</v>
      </c>
      <c r="R2" s="10" t="str">
        <f>CHAR(Q2)</f>
        <v>è</v>
      </c>
    </row>
    <row r="3" spans="1:27" x14ac:dyDescent="0.25">
      <c r="A3" s="13">
        <v>33</v>
      </c>
      <c r="B3" s="13" t="str">
        <f t="shared" ref="B3:B24" si="7">CHAR(A3)</f>
        <v>!</v>
      </c>
      <c r="C3" s="14">
        <v>58</v>
      </c>
      <c r="D3" s="13" t="str">
        <f t="shared" si="0"/>
        <v>:</v>
      </c>
      <c r="E3" s="14">
        <v>83</v>
      </c>
      <c r="F3" s="13" t="str">
        <f t="shared" si="1"/>
        <v>S</v>
      </c>
      <c r="G3" s="14">
        <v>108</v>
      </c>
      <c r="H3" s="13" t="str">
        <f t="shared" si="2"/>
        <v>l</v>
      </c>
      <c r="I3" s="14">
        <v>133</v>
      </c>
      <c r="J3" s="13" t="str">
        <f t="shared" si="3"/>
        <v>…</v>
      </c>
      <c r="K3" s="14">
        <v>158</v>
      </c>
      <c r="L3" s="13" t="str">
        <f t="shared" si="4"/>
        <v>ž</v>
      </c>
      <c r="M3" s="14">
        <v>183</v>
      </c>
      <c r="N3" s="13" t="str">
        <f t="shared" si="5"/>
        <v>·</v>
      </c>
      <c r="O3" s="14">
        <v>208</v>
      </c>
      <c r="P3" s="13" t="str">
        <f t="shared" si="6"/>
        <v>Ð</v>
      </c>
      <c r="Q3" s="14">
        <v>233</v>
      </c>
      <c r="R3" s="13" t="str">
        <f>CHAR(Q3)</f>
        <v>é</v>
      </c>
      <c r="S3" s="18"/>
      <c r="T3" s="18">
        <v>85</v>
      </c>
    </row>
    <row r="4" spans="1:27" x14ac:dyDescent="0.25">
      <c r="A4" s="10">
        <v>34</v>
      </c>
      <c r="B4" s="10" t="str">
        <f t="shared" si="7"/>
        <v>"</v>
      </c>
      <c r="C4" s="11">
        <v>59</v>
      </c>
      <c r="D4" s="10" t="str">
        <f t="shared" si="0"/>
        <v>;</v>
      </c>
      <c r="E4" s="11">
        <v>84</v>
      </c>
      <c r="F4" s="10" t="str">
        <f t="shared" si="1"/>
        <v>T</v>
      </c>
      <c r="G4" s="11">
        <v>109</v>
      </c>
      <c r="H4" s="10" t="str">
        <f t="shared" si="2"/>
        <v>m</v>
      </c>
      <c r="I4" s="11">
        <v>134</v>
      </c>
      <c r="J4" s="10" t="str">
        <f t="shared" si="3"/>
        <v>†</v>
      </c>
      <c r="K4" s="11">
        <v>159</v>
      </c>
      <c r="L4" s="10" t="str">
        <f t="shared" si="4"/>
        <v>Ÿ</v>
      </c>
      <c r="M4" s="11">
        <v>184</v>
      </c>
      <c r="N4" s="10" t="str">
        <f t="shared" si="5"/>
        <v>¸</v>
      </c>
      <c r="O4" s="11">
        <v>209</v>
      </c>
      <c r="P4" s="10" t="str">
        <f t="shared" si="6"/>
        <v>Ñ</v>
      </c>
      <c r="Q4" s="11">
        <v>234</v>
      </c>
      <c r="R4" s="10" t="str">
        <f>CHAR(Q4)</f>
        <v>ê</v>
      </c>
      <c r="S4" s="18" t="s">
        <v>1</v>
      </c>
      <c r="T4" s="18" t="str">
        <f>CHAR(T3)</f>
        <v>U</v>
      </c>
    </row>
    <row r="5" spans="1:27" x14ac:dyDescent="0.25">
      <c r="A5" s="13">
        <v>35</v>
      </c>
      <c r="B5" s="13" t="str">
        <f t="shared" si="7"/>
        <v>#</v>
      </c>
      <c r="C5" s="14">
        <v>60</v>
      </c>
      <c r="D5" s="13" t="str">
        <f t="shared" si="0"/>
        <v>&lt;</v>
      </c>
      <c r="E5" s="14">
        <v>85</v>
      </c>
      <c r="F5" s="13" t="str">
        <f t="shared" si="1"/>
        <v>U</v>
      </c>
      <c r="G5" s="14">
        <v>110</v>
      </c>
      <c r="H5" s="13" t="str">
        <f t="shared" si="2"/>
        <v>n</v>
      </c>
      <c r="I5" s="14">
        <v>135</v>
      </c>
      <c r="J5" s="13" t="str">
        <f t="shared" si="3"/>
        <v>‡</v>
      </c>
      <c r="K5" s="14">
        <v>160</v>
      </c>
      <c r="L5" s="13" t="str">
        <f t="shared" si="4"/>
        <v> </v>
      </c>
      <c r="M5" s="14">
        <v>185</v>
      </c>
      <c r="N5" s="13" t="str">
        <f t="shared" si="5"/>
        <v>¹</v>
      </c>
      <c r="O5" s="14">
        <v>210</v>
      </c>
      <c r="P5" s="13" t="str">
        <f t="shared" si="6"/>
        <v>Ò</v>
      </c>
      <c r="Q5" s="14">
        <v>235</v>
      </c>
      <c r="R5" s="13" t="str">
        <f t="shared" ref="R5:R25" si="8">CHAR(Q5)</f>
        <v>ë</v>
      </c>
      <c r="S5" s="18" t="s">
        <v>5</v>
      </c>
      <c r="T5" s="18">
        <f>CODE(T4)</f>
        <v>85</v>
      </c>
    </row>
    <row r="6" spans="1:27" x14ac:dyDescent="0.25">
      <c r="A6" s="10">
        <v>36</v>
      </c>
      <c r="B6" s="10" t="str">
        <f t="shared" si="7"/>
        <v>$</v>
      </c>
      <c r="C6" s="11">
        <v>61</v>
      </c>
      <c r="D6" s="10" t="str">
        <f t="shared" si="0"/>
        <v>=</v>
      </c>
      <c r="E6" s="11">
        <v>86</v>
      </c>
      <c r="F6" s="10" t="str">
        <f t="shared" si="1"/>
        <v>V</v>
      </c>
      <c r="G6" s="11">
        <v>111</v>
      </c>
      <c r="H6" s="10" t="str">
        <f t="shared" si="2"/>
        <v>o</v>
      </c>
      <c r="I6" s="11">
        <v>136</v>
      </c>
      <c r="J6" s="10" t="str">
        <f t="shared" si="3"/>
        <v>ˆ</v>
      </c>
      <c r="K6" s="11">
        <v>161</v>
      </c>
      <c r="L6" s="10" t="str">
        <f t="shared" si="4"/>
        <v>¡</v>
      </c>
      <c r="M6" s="11">
        <v>186</v>
      </c>
      <c r="N6" s="10" t="str">
        <f t="shared" si="5"/>
        <v>º</v>
      </c>
      <c r="O6" s="11">
        <v>211</v>
      </c>
      <c r="P6" s="10" t="str">
        <f t="shared" si="6"/>
        <v>Ó</v>
      </c>
      <c r="Q6" s="11">
        <v>236</v>
      </c>
      <c r="R6" s="10" t="str">
        <f t="shared" si="8"/>
        <v>ì</v>
      </c>
    </row>
    <row r="7" spans="1:27" x14ac:dyDescent="0.25">
      <c r="A7" s="13">
        <v>37</v>
      </c>
      <c r="B7" s="13" t="str">
        <f t="shared" si="7"/>
        <v>%</v>
      </c>
      <c r="C7" s="14">
        <v>62</v>
      </c>
      <c r="D7" s="13" t="str">
        <f t="shared" si="0"/>
        <v>&gt;</v>
      </c>
      <c r="E7" s="14">
        <v>87</v>
      </c>
      <c r="F7" s="13" t="str">
        <f t="shared" si="1"/>
        <v>W</v>
      </c>
      <c r="G7" s="14">
        <v>112</v>
      </c>
      <c r="H7" s="13" t="str">
        <f t="shared" si="2"/>
        <v>p</v>
      </c>
      <c r="I7" s="14">
        <v>137</v>
      </c>
      <c r="J7" s="13" t="str">
        <f t="shared" si="3"/>
        <v>‰</v>
      </c>
      <c r="K7" s="14">
        <v>162</v>
      </c>
      <c r="L7" s="13" t="str">
        <f t="shared" si="4"/>
        <v>¢</v>
      </c>
      <c r="M7" s="14">
        <v>187</v>
      </c>
      <c r="N7" s="13" t="str">
        <f t="shared" si="5"/>
        <v>»</v>
      </c>
      <c r="O7" s="14">
        <v>212</v>
      </c>
      <c r="P7" s="13" t="str">
        <f t="shared" si="6"/>
        <v>Ô</v>
      </c>
      <c r="Q7" s="14">
        <v>237</v>
      </c>
      <c r="R7" s="13" t="str">
        <f t="shared" si="8"/>
        <v>í</v>
      </c>
    </row>
    <row r="8" spans="1:27" x14ac:dyDescent="0.25">
      <c r="A8" s="10">
        <v>38</v>
      </c>
      <c r="B8" s="10" t="str">
        <f t="shared" si="7"/>
        <v>&amp;</v>
      </c>
      <c r="C8" s="11">
        <v>63</v>
      </c>
      <c r="D8" s="10" t="str">
        <f t="shared" si="0"/>
        <v>?</v>
      </c>
      <c r="E8" s="11">
        <v>88</v>
      </c>
      <c r="F8" s="10" t="str">
        <f t="shared" si="1"/>
        <v>X</v>
      </c>
      <c r="G8" s="11">
        <v>113</v>
      </c>
      <c r="H8" s="10" t="str">
        <f t="shared" si="2"/>
        <v>q</v>
      </c>
      <c r="I8" s="11">
        <v>138</v>
      </c>
      <c r="J8" s="10" t="str">
        <f t="shared" si="3"/>
        <v>Š</v>
      </c>
      <c r="K8" s="11">
        <v>163</v>
      </c>
      <c r="L8" s="10" t="str">
        <f t="shared" si="4"/>
        <v>£</v>
      </c>
      <c r="M8" s="11">
        <v>188</v>
      </c>
      <c r="N8" s="10" t="str">
        <f t="shared" si="5"/>
        <v>¼</v>
      </c>
      <c r="O8" s="11">
        <v>213</v>
      </c>
      <c r="P8" s="10" t="str">
        <f t="shared" si="6"/>
        <v>Õ</v>
      </c>
      <c r="Q8" s="11">
        <v>238</v>
      </c>
      <c r="R8" s="10" t="str">
        <f t="shared" si="8"/>
        <v>î</v>
      </c>
    </row>
    <row r="9" spans="1:27" x14ac:dyDescent="0.25">
      <c r="A9" s="13">
        <v>39</v>
      </c>
      <c r="B9" s="13" t="str">
        <f t="shared" si="7"/>
        <v>'</v>
      </c>
      <c r="C9" s="14">
        <v>64</v>
      </c>
      <c r="D9" s="13" t="str">
        <f t="shared" si="0"/>
        <v>@</v>
      </c>
      <c r="E9" s="14">
        <v>89</v>
      </c>
      <c r="F9" s="13" t="str">
        <f t="shared" si="1"/>
        <v>Y</v>
      </c>
      <c r="G9" s="14">
        <v>114</v>
      </c>
      <c r="H9" s="13" t="str">
        <f t="shared" si="2"/>
        <v>r</v>
      </c>
      <c r="I9" s="14">
        <v>139</v>
      </c>
      <c r="J9" s="13" t="str">
        <f t="shared" si="3"/>
        <v>‹</v>
      </c>
      <c r="K9" s="14">
        <v>164</v>
      </c>
      <c r="L9" s="13" t="str">
        <f t="shared" si="4"/>
        <v>¤</v>
      </c>
      <c r="M9" s="14">
        <v>189</v>
      </c>
      <c r="N9" s="13" t="str">
        <f t="shared" si="5"/>
        <v>½</v>
      </c>
      <c r="O9" s="14">
        <v>214</v>
      </c>
      <c r="P9" s="13" t="str">
        <f t="shared" si="6"/>
        <v>Ö</v>
      </c>
      <c r="Q9" s="14">
        <v>239</v>
      </c>
      <c r="R9" s="13" t="str">
        <f t="shared" si="8"/>
        <v>ï</v>
      </c>
      <c r="V9"/>
    </row>
    <row r="10" spans="1:27" x14ac:dyDescent="0.25">
      <c r="A10" s="10">
        <v>40</v>
      </c>
      <c r="B10" s="10" t="str">
        <f t="shared" si="7"/>
        <v>(</v>
      </c>
      <c r="C10" s="11">
        <v>65</v>
      </c>
      <c r="D10" s="10" t="str">
        <f t="shared" si="0"/>
        <v>A</v>
      </c>
      <c r="E10" s="11">
        <v>90</v>
      </c>
      <c r="F10" s="10" t="str">
        <f t="shared" si="1"/>
        <v>Z</v>
      </c>
      <c r="G10" s="11">
        <v>115</v>
      </c>
      <c r="H10" s="10" t="str">
        <f t="shared" si="2"/>
        <v>s</v>
      </c>
      <c r="I10" s="11">
        <v>140</v>
      </c>
      <c r="J10" s="10" t="str">
        <f t="shared" si="3"/>
        <v>Œ</v>
      </c>
      <c r="K10" s="11">
        <v>165</v>
      </c>
      <c r="L10" s="10" t="str">
        <f t="shared" si="4"/>
        <v>¥</v>
      </c>
      <c r="M10" s="11">
        <v>190</v>
      </c>
      <c r="N10" s="10" t="str">
        <f t="shared" si="5"/>
        <v>¾</v>
      </c>
      <c r="O10" s="11">
        <v>215</v>
      </c>
      <c r="P10" s="10" t="str">
        <f t="shared" si="6"/>
        <v>×</v>
      </c>
      <c r="Q10" s="11">
        <v>240</v>
      </c>
      <c r="R10" s="10" t="str">
        <f t="shared" si="8"/>
        <v>ð</v>
      </c>
      <c r="V10"/>
      <c r="AA10" s="45"/>
    </row>
    <row r="11" spans="1:27" x14ac:dyDescent="0.25">
      <c r="A11" s="13">
        <v>41</v>
      </c>
      <c r="B11" s="13" t="str">
        <f t="shared" si="7"/>
        <v>)</v>
      </c>
      <c r="C11" s="14">
        <v>66</v>
      </c>
      <c r="D11" s="13" t="str">
        <f t="shared" si="0"/>
        <v>B</v>
      </c>
      <c r="E11" s="14">
        <v>91</v>
      </c>
      <c r="F11" s="13" t="str">
        <f t="shared" si="1"/>
        <v>[</v>
      </c>
      <c r="G11" s="14">
        <v>116</v>
      </c>
      <c r="H11" s="13" t="str">
        <f t="shared" si="2"/>
        <v>t</v>
      </c>
      <c r="I11" s="14">
        <v>141</v>
      </c>
      <c r="J11" s="13" t="str">
        <f t="shared" si="3"/>
        <v></v>
      </c>
      <c r="K11" s="14">
        <v>166</v>
      </c>
      <c r="L11" s="13" t="str">
        <f t="shared" si="4"/>
        <v>¦</v>
      </c>
      <c r="M11" s="14">
        <v>191</v>
      </c>
      <c r="N11" s="13" t="str">
        <f t="shared" si="5"/>
        <v>¿</v>
      </c>
      <c r="O11" s="14">
        <v>216</v>
      </c>
      <c r="P11" s="13" t="str">
        <f t="shared" si="6"/>
        <v>Ø</v>
      </c>
      <c r="Q11" s="14">
        <v>241</v>
      </c>
      <c r="R11" s="13" t="str">
        <f t="shared" si="8"/>
        <v>ñ</v>
      </c>
      <c r="V11"/>
    </row>
    <row r="12" spans="1:27" x14ac:dyDescent="0.25">
      <c r="A12" s="10">
        <v>42</v>
      </c>
      <c r="B12" s="10" t="str">
        <f t="shared" si="7"/>
        <v>*</v>
      </c>
      <c r="C12" s="11">
        <v>67</v>
      </c>
      <c r="D12" s="10" t="str">
        <f t="shared" si="0"/>
        <v>C</v>
      </c>
      <c r="E12" s="11">
        <v>92</v>
      </c>
      <c r="F12" s="10" t="str">
        <f t="shared" si="1"/>
        <v>\</v>
      </c>
      <c r="G12" s="11">
        <v>117</v>
      </c>
      <c r="H12" s="10" t="str">
        <f t="shared" si="2"/>
        <v>u</v>
      </c>
      <c r="I12" s="11">
        <v>142</v>
      </c>
      <c r="J12" s="10" t="str">
        <f t="shared" si="3"/>
        <v>Ž</v>
      </c>
      <c r="K12" s="11">
        <v>167</v>
      </c>
      <c r="L12" s="10" t="str">
        <f t="shared" si="4"/>
        <v>§</v>
      </c>
      <c r="M12" s="11">
        <v>192</v>
      </c>
      <c r="N12" s="10" t="str">
        <f t="shared" si="5"/>
        <v>À</v>
      </c>
      <c r="O12" s="11">
        <v>217</v>
      </c>
      <c r="P12" s="10" t="str">
        <f t="shared" si="6"/>
        <v>Ù</v>
      </c>
      <c r="Q12" s="11">
        <v>242</v>
      </c>
      <c r="R12" s="10" t="str">
        <f t="shared" si="8"/>
        <v>ò</v>
      </c>
    </row>
    <row r="13" spans="1:27" x14ac:dyDescent="0.25">
      <c r="A13" s="13">
        <v>43</v>
      </c>
      <c r="B13" s="13" t="str">
        <f t="shared" si="7"/>
        <v>+</v>
      </c>
      <c r="C13" s="14">
        <v>68</v>
      </c>
      <c r="D13" s="13" t="str">
        <f t="shared" si="0"/>
        <v>D</v>
      </c>
      <c r="E13" s="14">
        <v>93</v>
      </c>
      <c r="F13" s="13" t="str">
        <f t="shared" si="1"/>
        <v>]</v>
      </c>
      <c r="G13" s="14">
        <v>118</v>
      </c>
      <c r="H13" s="13" t="str">
        <f t="shared" si="2"/>
        <v>v</v>
      </c>
      <c r="I13" s="14">
        <v>143</v>
      </c>
      <c r="J13" s="13" t="str">
        <f t="shared" si="3"/>
        <v></v>
      </c>
      <c r="K13" s="14">
        <v>168</v>
      </c>
      <c r="L13" s="13" t="str">
        <f t="shared" si="4"/>
        <v>¨</v>
      </c>
      <c r="M13" s="14">
        <v>193</v>
      </c>
      <c r="N13" s="13" t="str">
        <f t="shared" si="5"/>
        <v>Á</v>
      </c>
      <c r="O13" s="14">
        <v>218</v>
      </c>
      <c r="P13" s="13" t="str">
        <f t="shared" si="6"/>
        <v>Ú</v>
      </c>
      <c r="Q13" s="14">
        <v>243</v>
      </c>
      <c r="R13" s="13" t="str">
        <f t="shared" si="8"/>
        <v>ó</v>
      </c>
    </row>
    <row r="14" spans="1:27" x14ac:dyDescent="0.25">
      <c r="A14" s="10">
        <v>44</v>
      </c>
      <c r="B14" s="10" t="str">
        <f t="shared" si="7"/>
        <v>,</v>
      </c>
      <c r="C14" s="11">
        <v>69</v>
      </c>
      <c r="D14" s="10" t="str">
        <f t="shared" si="0"/>
        <v>E</v>
      </c>
      <c r="E14" s="11">
        <v>94</v>
      </c>
      <c r="F14" s="10" t="str">
        <f t="shared" si="1"/>
        <v>^</v>
      </c>
      <c r="G14" s="11">
        <v>119</v>
      </c>
      <c r="H14" s="10" t="str">
        <f t="shared" si="2"/>
        <v>w</v>
      </c>
      <c r="I14" s="11">
        <v>144</v>
      </c>
      <c r="J14" s="10" t="str">
        <f t="shared" si="3"/>
        <v></v>
      </c>
      <c r="K14" s="11">
        <v>169</v>
      </c>
      <c r="L14" s="10" t="str">
        <f t="shared" si="4"/>
        <v>©</v>
      </c>
      <c r="M14" s="11">
        <v>194</v>
      </c>
      <c r="N14" s="10" t="str">
        <f t="shared" si="5"/>
        <v>Â</v>
      </c>
      <c r="O14" s="11">
        <v>219</v>
      </c>
      <c r="P14" s="10" t="str">
        <f t="shared" si="6"/>
        <v>Û</v>
      </c>
      <c r="Q14" s="11">
        <v>244</v>
      </c>
      <c r="R14" s="10" t="str">
        <f t="shared" si="8"/>
        <v>ô</v>
      </c>
    </row>
    <row r="15" spans="1:27" x14ac:dyDescent="0.25">
      <c r="A15" s="13">
        <v>45</v>
      </c>
      <c r="B15" s="13" t="str">
        <f t="shared" si="7"/>
        <v>-</v>
      </c>
      <c r="C15" s="14">
        <v>70</v>
      </c>
      <c r="D15" s="13" t="str">
        <f t="shared" si="0"/>
        <v>F</v>
      </c>
      <c r="E15" s="14">
        <v>95</v>
      </c>
      <c r="F15" s="13" t="str">
        <f t="shared" si="1"/>
        <v>_</v>
      </c>
      <c r="G15" s="14">
        <v>120</v>
      </c>
      <c r="H15" s="13" t="str">
        <f t="shared" si="2"/>
        <v>x</v>
      </c>
      <c r="I15" s="14">
        <v>145</v>
      </c>
      <c r="J15" s="13" t="str">
        <f t="shared" si="3"/>
        <v>‘</v>
      </c>
      <c r="K15" s="14">
        <v>170</v>
      </c>
      <c r="L15" s="13" t="str">
        <f t="shared" si="4"/>
        <v>ª</v>
      </c>
      <c r="M15" s="14">
        <v>195</v>
      </c>
      <c r="N15" s="13" t="str">
        <f t="shared" si="5"/>
        <v>Ã</v>
      </c>
      <c r="O15" s="14">
        <v>220</v>
      </c>
      <c r="P15" s="13" t="str">
        <f t="shared" si="6"/>
        <v>Ü</v>
      </c>
      <c r="Q15" s="14">
        <v>245</v>
      </c>
      <c r="R15" s="13" t="str">
        <f t="shared" si="8"/>
        <v>õ</v>
      </c>
    </row>
    <row r="16" spans="1:27" x14ac:dyDescent="0.25">
      <c r="A16" s="10">
        <v>46</v>
      </c>
      <c r="B16" s="10" t="str">
        <f t="shared" si="7"/>
        <v>.</v>
      </c>
      <c r="C16" s="11">
        <v>71</v>
      </c>
      <c r="D16" s="10" t="str">
        <f t="shared" si="0"/>
        <v>G</v>
      </c>
      <c r="E16" s="11">
        <v>96</v>
      </c>
      <c r="F16" s="10" t="str">
        <f t="shared" si="1"/>
        <v>`</v>
      </c>
      <c r="G16" s="11">
        <v>121</v>
      </c>
      <c r="H16" s="10" t="str">
        <f t="shared" si="2"/>
        <v>y</v>
      </c>
      <c r="I16" s="11">
        <v>146</v>
      </c>
      <c r="J16" s="10" t="str">
        <f t="shared" si="3"/>
        <v>’</v>
      </c>
      <c r="K16" s="11">
        <v>171</v>
      </c>
      <c r="L16" s="10" t="str">
        <f t="shared" si="4"/>
        <v>«</v>
      </c>
      <c r="M16" s="11">
        <v>196</v>
      </c>
      <c r="N16" s="10" t="str">
        <f t="shared" si="5"/>
        <v>Ä</v>
      </c>
      <c r="O16" s="11">
        <v>221</v>
      </c>
      <c r="P16" s="10" t="str">
        <f t="shared" si="6"/>
        <v>Ý</v>
      </c>
      <c r="Q16" s="11">
        <v>246</v>
      </c>
      <c r="R16" s="10" t="str">
        <f t="shared" si="8"/>
        <v>ö</v>
      </c>
    </row>
    <row r="17" spans="1:23" x14ac:dyDescent="0.25">
      <c r="A17" s="13">
        <v>47</v>
      </c>
      <c r="B17" s="13" t="str">
        <f t="shared" si="7"/>
        <v>/</v>
      </c>
      <c r="C17" s="14">
        <v>72</v>
      </c>
      <c r="D17" s="13" t="str">
        <f t="shared" si="0"/>
        <v>H</v>
      </c>
      <c r="E17" s="14">
        <v>97</v>
      </c>
      <c r="F17" s="13" t="str">
        <f t="shared" si="1"/>
        <v>a</v>
      </c>
      <c r="G17" s="14">
        <v>122</v>
      </c>
      <c r="H17" s="13" t="str">
        <f t="shared" si="2"/>
        <v>z</v>
      </c>
      <c r="I17" s="14">
        <v>147</v>
      </c>
      <c r="J17" s="13" t="str">
        <f t="shared" si="3"/>
        <v>“</v>
      </c>
      <c r="K17" s="14">
        <v>172</v>
      </c>
      <c r="L17" s="13" t="str">
        <f t="shared" si="4"/>
        <v>¬</v>
      </c>
      <c r="M17" s="14">
        <v>197</v>
      </c>
      <c r="N17" s="13" t="str">
        <f t="shared" si="5"/>
        <v>Å</v>
      </c>
      <c r="O17" s="14">
        <v>222</v>
      </c>
      <c r="P17" s="13" t="str">
        <f t="shared" si="6"/>
        <v>Þ</v>
      </c>
      <c r="Q17" s="14">
        <v>247</v>
      </c>
      <c r="R17" s="13" t="str">
        <f t="shared" si="8"/>
        <v>÷</v>
      </c>
      <c r="W17"/>
    </row>
    <row r="18" spans="1:23" x14ac:dyDescent="0.25">
      <c r="A18" s="10">
        <v>48</v>
      </c>
      <c r="B18" s="10" t="str">
        <f t="shared" si="7"/>
        <v>0</v>
      </c>
      <c r="C18" s="11">
        <v>73</v>
      </c>
      <c r="D18" s="10" t="str">
        <f t="shared" si="0"/>
        <v>I</v>
      </c>
      <c r="E18" s="11">
        <v>98</v>
      </c>
      <c r="F18" s="10" t="str">
        <f t="shared" si="1"/>
        <v>b</v>
      </c>
      <c r="G18" s="11">
        <v>123</v>
      </c>
      <c r="H18" s="10" t="str">
        <f t="shared" si="2"/>
        <v>{</v>
      </c>
      <c r="I18" s="11">
        <v>148</v>
      </c>
      <c r="J18" s="10" t="str">
        <f t="shared" si="3"/>
        <v>”</v>
      </c>
      <c r="K18" s="11">
        <v>173</v>
      </c>
      <c r="L18" s="10" t="str">
        <f t="shared" si="4"/>
        <v>­</v>
      </c>
      <c r="M18" s="11">
        <v>198</v>
      </c>
      <c r="N18" s="10" t="str">
        <f t="shared" si="5"/>
        <v>Æ</v>
      </c>
      <c r="O18" s="11">
        <v>223</v>
      </c>
      <c r="P18" s="10" t="str">
        <f t="shared" si="6"/>
        <v>ß</v>
      </c>
      <c r="Q18" s="11">
        <v>248</v>
      </c>
      <c r="R18" s="10" t="str">
        <f t="shared" si="8"/>
        <v>ø</v>
      </c>
      <c r="T18" s="45" t="str">
        <f>CHAR(129)</f>
        <v></v>
      </c>
      <c r="U18" s="12">
        <f>LEN(T18)</f>
        <v>1</v>
      </c>
      <c r="W18"/>
    </row>
    <row r="19" spans="1:23" x14ac:dyDescent="0.25">
      <c r="A19" s="13">
        <v>49</v>
      </c>
      <c r="B19" s="13" t="str">
        <f t="shared" si="7"/>
        <v>1</v>
      </c>
      <c r="C19" s="14">
        <v>74</v>
      </c>
      <c r="D19" s="13" t="str">
        <f t="shared" si="0"/>
        <v>J</v>
      </c>
      <c r="E19" s="14">
        <v>99</v>
      </c>
      <c r="F19" s="13" t="str">
        <f t="shared" si="1"/>
        <v>c</v>
      </c>
      <c r="G19" s="14">
        <v>124</v>
      </c>
      <c r="H19" s="13" t="str">
        <f t="shared" si="2"/>
        <v>|</v>
      </c>
      <c r="I19" s="14">
        <v>149</v>
      </c>
      <c r="J19" s="13" t="str">
        <f t="shared" si="3"/>
        <v>•</v>
      </c>
      <c r="K19" s="14">
        <v>174</v>
      </c>
      <c r="L19" s="13" t="str">
        <f t="shared" si="4"/>
        <v>®</v>
      </c>
      <c r="M19" s="14">
        <v>199</v>
      </c>
      <c r="N19" s="13" t="str">
        <f t="shared" si="5"/>
        <v>Ç</v>
      </c>
      <c r="O19" s="14">
        <v>224</v>
      </c>
      <c r="P19" s="13" t="str">
        <f t="shared" si="6"/>
        <v>à</v>
      </c>
      <c r="Q19" s="14">
        <v>249</v>
      </c>
      <c r="R19" s="13" t="str">
        <f t="shared" si="8"/>
        <v>ù</v>
      </c>
      <c r="T19" s="12" t="str">
        <f>CLEAN(T18)</f>
        <v/>
      </c>
      <c r="U19" s="12">
        <f>LEN(T19)</f>
        <v>0</v>
      </c>
    </row>
    <row r="20" spans="1:23" x14ac:dyDescent="0.25">
      <c r="A20" s="10">
        <v>50</v>
      </c>
      <c r="B20" s="10" t="str">
        <f t="shared" si="7"/>
        <v>2</v>
      </c>
      <c r="C20" s="11">
        <v>75</v>
      </c>
      <c r="D20" s="10" t="str">
        <f t="shared" si="0"/>
        <v>K</v>
      </c>
      <c r="E20" s="11">
        <v>100</v>
      </c>
      <c r="F20" s="10" t="str">
        <f t="shared" si="1"/>
        <v>d</v>
      </c>
      <c r="G20" s="11">
        <v>125</v>
      </c>
      <c r="H20" s="10" t="str">
        <f t="shared" si="2"/>
        <v>}</v>
      </c>
      <c r="I20" s="11">
        <v>150</v>
      </c>
      <c r="J20" s="10" t="str">
        <f t="shared" si="3"/>
        <v>–</v>
      </c>
      <c r="K20" s="11">
        <v>175</v>
      </c>
      <c r="L20" s="10" t="str">
        <f t="shared" si="4"/>
        <v>¯</v>
      </c>
      <c r="M20" s="11">
        <v>200</v>
      </c>
      <c r="N20" s="10" t="str">
        <f t="shared" si="5"/>
        <v>È</v>
      </c>
      <c r="O20" s="11">
        <v>225</v>
      </c>
      <c r="P20" s="10" t="str">
        <f t="shared" si="6"/>
        <v>á</v>
      </c>
      <c r="Q20" s="11">
        <v>250</v>
      </c>
      <c r="R20" s="10" t="str">
        <f t="shared" si="8"/>
        <v>ú</v>
      </c>
    </row>
    <row r="21" spans="1:23" x14ac:dyDescent="0.25">
      <c r="A21" s="13">
        <v>51</v>
      </c>
      <c r="B21" s="13" t="str">
        <f t="shared" si="7"/>
        <v>3</v>
      </c>
      <c r="C21" s="14">
        <v>76</v>
      </c>
      <c r="D21" s="13" t="str">
        <f t="shared" si="0"/>
        <v>L</v>
      </c>
      <c r="E21" s="14">
        <v>101</v>
      </c>
      <c r="F21" s="13" t="str">
        <f t="shared" si="1"/>
        <v>e</v>
      </c>
      <c r="G21" s="14">
        <v>126</v>
      </c>
      <c r="H21" s="13" t="str">
        <f t="shared" si="2"/>
        <v>~</v>
      </c>
      <c r="I21" s="14">
        <v>151</v>
      </c>
      <c r="J21" s="13" t="str">
        <f t="shared" si="3"/>
        <v>—</v>
      </c>
      <c r="K21" s="14">
        <v>176</v>
      </c>
      <c r="L21" s="13" t="str">
        <f t="shared" si="4"/>
        <v>°</v>
      </c>
      <c r="M21" s="14">
        <v>201</v>
      </c>
      <c r="N21" s="13" t="str">
        <f t="shared" si="5"/>
        <v>É</v>
      </c>
      <c r="O21" s="14">
        <v>226</v>
      </c>
      <c r="P21" s="13" t="str">
        <f t="shared" si="6"/>
        <v>â</v>
      </c>
      <c r="Q21" s="14">
        <v>251</v>
      </c>
      <c r="R21" s="13" t="str">
        <f t="shared" si="8"/>
        <v>û</v>
      </c>
    </row>
    <row r="22" spans="1:23" x14ac:dyDescent="0.25">
      <c r="A22" s="10">
        <v>52</v>
      </c>
      <c r="B22" s="10" t="str">
        <f t="shared" si="7"/>
        <v>4</v>
      </c>
      <c r="C22" s="11">
        <v>77</v>
      </c>
      <c r="D22" s="10" t="str">
        <f t="shared" si="0"/>
        <v>M</v>
      </c>
      <c r="E22" s="11">
        <v>102</v>
      </c>
      <c r="F22" s="10" t="str">
        <f t="shared" si="1"/>
        <v>f</v>
      </c>
      <c r="G22" s="11">
        <v>127</v>
      </c>
      <c r="H22" s="10" t="str">
        <f t="shared" si="2"/>
        <v></v>
      </c>
      <c r="I22" s="11">
        <v>152</v>
      </c>
      <c r="J22" s="10" t="str">
        <f t="shared" si="3"/>
        <v>˜</v>
      </c>
      <c r="K22" s="11">
        <v>177</v>
      </c>
      <c r="L22" s="10" t="str">
        <f t="shared" si="4"/>
        <v>±</v>
      </c>
      <c r="M22" s="11">
        <v>202</v>
      </c>
      <c r="N22" s="10" t="str">
        <f t="shared" si="5"/>
        <v>Ê</v>
      </c>
      <c r="O22" s="11">
        <v>227</v>
      </c>
      <c r="P22" s="10" t="str">
        <f t="shared" si="6"/>
        <v>ã</v>
      </c>
      <c r="Q22" s="11">
        <v>252</v>
      </c>
      <c r="R22" s="10" t="str">
        <f t="shared" si="8"/>
        <v>ü</v>
      </c>
    </row>
    <row r="23" spans="1:23" x14ac:dyDescent="0.25">
      <c r="A23" s="13">
        <v>53</v>
      </c>
      <c r="B23" s="13" t="str">
        <f t="shared" si="7"/>
        <v>5</v>
      </c>
      <c r="C23" s="14">
        <v>78</v>
      </c>
      <c r="D23" s="13" t="str">
        <f>CHAR(C23)</f>
        <v>N</v>
      </c>
      <c r="E23" s="14">
        <v>103</v>
      </c>
      <c r="F23" s="13" t="str">
        <f t="shared" si="1"/>
        <v>g</v>
      </c>
      <c r="G23" s="14">
        <v>128</v>
      </c>
      <c r="H23" s="13" t="str">
        <f t="shared" si="2"/>
        <v>€</v>
      </c>
      <c r="I23" s="14">
        <v>153</v>
      </c>
      <c r="J23" s="13" t="str">
        <f t="shared" si="3"/>
        <v>™</v>
      </c>
      <c r="K23" s="14">
        <v>178</v>
      </c>
      <c r="L23" s="13" t="str">
        <f t="shared" si="4"/>
        <v>²</v>
      </c>
      <c r="M23" s="14">
        <v>203</v>
      </c>
      <c r="N23" s="13" t="str">
        <f t="shared" si="5"/>
        <v>Ë</v>
      </c>
      <c r="O23" s="14">
        <v>228</v>
      </c>
      <c r="P23" s="13" t="str">
        <f t="shared" si="6"/>
        <v>ä</v>
      </c>
      <c r="Q23" s="14">
        <v>253</v>
      </c>
      <c r="R23" s="13" t="str">
        <f t="shared" si="8"/>
        <v>ý</v>
      </c>
    </row>
    <row r="24" spans="1:23" x14ac:dyDescent="0.25">
      <c r="A24" s="10">
        <v>54</v>
      </c>
      <c r="B24" s="10" t="str">
        <f t="shared" si="7"/>
        <v>6</v>
      </c>
      <c r="C24" s="11">
        <v>79</v>
      </c>
      <c r="D24" s="10" t="str">
        <f>CHAR(C24)</f>
        <v>O</v>
      </c>
      <c r="E24" s="11">
        <v>104</v>
      </c>
      <c r="F24" s="10" t="str">
        <f t="shared" si="1"/>
        <v>h</v>
      </c>
      <c r="G24" s="11">
        <v>129</v>
      </c>
      <c r="H24" s="10" t="str">
        <f t="shared" si="2"/>
        <v></v>
      </c>
      <c r="I24" s="11">
        <v>154</v>
      </c>
      <c r="J24" s="10" t="str">
        <f t="shared" si="3"/>
        <v>š</v>
      </c>
      <c r="K24" s="11">
        <v>179</v>
      </c>
      <c r="L24" s="10" t="str">
        <f t="shared" si="4"/>
        <v>³</v>
      </c>
      <c r="M24" s="11">
        <v>204</v>
      </c>
      <c r="N24" s="10" t="str">
        <f t="shared" si="5"/>
        <v>Ì</v>
      </c>
      <c r="O24" s="11">
        <v>229</v>
      </c>
      <c r="P24" s="10" t="str">
        <f t="shared" si="6"/>
        <v>å</v>
      </c>
      <c r="Q24" s="11">
        <v>254</v>
      </c>
      <c r="R24" s="10" t="str">
        <f t="shared" si="8"/>
        <v>þ</v>
      </c>
    </row>
    <row r="25" spans="1:23" x14ac:dyDescent="0.25">
      <c r="A25" s="14">
        <v>55</v>
      </c>
      <c r="B25" s="13" t="str">
        <f>CHAR(A25)</f>
        <v>7</v>
      </c>
      <c r="C25" s="14">
        <v>80</v>
      </c>
      <c r="D25" s="13" t="str">
        <f>CHAR(C25)</f>
        <v>P</v>
      </c>
      <c r="E25" s="14">
        <v>105</v>
      </c>
      <c r="F25" s="13" t="str">
        <f t="shared" si="1"/>
        <v>i</v>
      </c>
      <c r="G25" s="14">
        <v>130</v>
      </c>
      <c r="H25" s="13" t="str">
        <f t="shared" si="2"/>
        <v>‚</v>
      </c>
      <c r="I25" s="14">
        <v>155</v>
      </c>
      <c r="J25" s="13" t="str">
        <f t="shared" si="3"/>
        <v>›</v>
      </c>
      <c r="K25" s="14">
        <v>180</v>
      </c>
      <c r="L25" s="13" t="str">
        <f t="shared" si="4"/>
        <v>´</v>
      </c>
      <c r="M25" s="14">
        <v>205</v>
      </c>
      <c r="N25" s="13" t="str">
        <f t="shared" si="5"/>
        <v>Í</v>
      </c>
      <c r="O25" s="14">
        <v>230</v>
      </c>
      <c r="P25" s="13" t="str">
        <f t="shared" si="6"/>
        <v>æ</v>
      </c>
      <c r="Q25" s="14">
        <v>255</v>
      </c>
      <c r="R25" s="13" t="str">
        <f t="shared" si="8"/>
        <v>ÿ</v>
      </c>
    </row>
    <row r="26" spans="1:23" ht="16.5" thickBot="1" x14ac:dyDescent="0.3">
      <c r="A26" s="15">
        <v>56</v>
      </c>
      <c r="B26" s="16" t="str">
        <f>CHAR(A26)</f>
        <v>8</v>
      </c>
      <c r="C26" s="15">
        <v>81</v>
      </c>
      <c r="D26" s="16" t="str">
        <f>CHAR(C26)</f>
        <v>Q</v>
      </c>
      <c r="E26" s="15">
        <v>106</v>
      </c>
      <c r="F26" s="16" t="str">
        <f t="shared" si="1"/>
        <v>j</v>
      </c>
      <c r="G26" s="15">
        <v>131</v>
      </c>
      <c r="H26" s="16" t="str">
        <f t="shared" si="2"/>
        <v>ƒ</v>
      </c>
      <c r="I26" s="15">
        <v>156</v>
      </c>
      <c r="J26" s="16" t="str">
        <f t="shared" si="3"/>
        <v>œ</v>
      </c>
      <c r="K26" s="15">
        <v>181</v>
      </c>
      <c r="L26" s="16" t="str">
        <f t="shared" si="4"/>
        <v>µ</v>
      </c>
      <c r="M26" s="15">
        <v>206</v>
      </c>
      <c r="N26" s="16" t="str">
        <f t="shared" si="5"/>
        <v>Î</v>
      </c>
      <c r="O26" s="15">
        <v>231</v>
      </c>
      <c r="P26" s="16" t="str">
        <f t="shared" si="6"/>
        <v>ç</v>
      </c>
      <c r="Q26" s="16"/>
      <c r="R26" s="16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2" sqref="D2:D7"/>
    </sheetView>
  </sheetViews>
  <sheetFormatPr defaultColWidth="9.140625" defaultRowHeight="12.75" x14ac:dyDescent="0.2"/>
  <cols>
    <col min="1" max="1" width="30.140625" style="21" customWidth="1"/>
    <col min="2" max="2" width="16.85546875" style="21" bestFit="1" customWidth="1"/>
    <col min="3" max="3" width="19.85546875" style="21" customWidth="1"/>
    <col min="4" max="4" width="10.7109375" style="21" customWidth="1"/>
    <col min="5" max="7" width="9.140625" style="21"/>
    <col min="8" max="8" width="50" style="21" bestFit="1" customWidth="1"/>
    <col min="9" max="16384" width="9.140625" style="21"/>
  </cols>
  <sheetData>
    <row r="1" spans="1:13" s="19" customFormat="1" ht="13.5" thickBot="1" x14ac:dyDescent="0.25">
      <c r="A1" s="36" t="s">
        <v>52</v>
      </c>
      <c r="B1" s="37" t="s">
        <v>53</v>
      </c>
      <c r="C1" s="50" t="s">
        <v>54</v>
      </c>
      <c r="D1" s="37" t="s">
        <v>53</v>
      </c>
      <c r="H1" s="38" t="s">
        <v>79</v>
      </c>
      <c r="I1" s="38"/>
      <c r="J1" s="38"/>
      <c r="K1" s="38"/>
      <c r="L1" s="38"/>
      <c r="M1" s="38"/>
    </row>
    <row r="2" spans="1:13" ht="15.75" thickBot="1" x14ac:dyDescent="0.3">
      <c r="A2" s="34" t="s">
        <v>99</v>
      </c>
      <c r="B2" s="49">
        <f>LEN(A2)</f>
        <v>19</v>
      </c>
      <c r="C2" s="51" t="str">
        <f>TRIM(A2)</f>
        <v>Maria Anders</v>
      </c>
      <c r="D2" s="49">
        <f>LEN(C2)</f>
        <v>12</v>
      </c>
      <c r="H2" s="38" t="s">
        <v>80</v>
      </c>
      <c r="I2" s="39"/>
      <c r="J2" s="39"/>
      <c r="K2" s="39"/>
      <c r="L2" s="39"/>
      <c r="M2" s="39"/>
    </row>
    <row r="3" spans="1:13" ht="15.75" thickBot="1" x14ac:dyDescent="0.3">
      <c r="A3" s="34" t="s">
        <v>55</v>
      </c>
      <c r="B3" s="49">
        <f t="shared" ref="B3:B7" si="0">LEN(A3)</f>
        <v>17</v>
      </c>
      <c r="C3" s="51" t="str">
        <f t="shared" ref="C3:C7" si="1">TRIM(A3)</f>
        <v>Ana Trujillo</v>
      </c>
      <c r="D3" s="49">
        <f t="shared" ref="D3:D7" si="2">LEN(C3)</f>
        <v>12</v>
      </c>
    </row>
    <row r="4" spans="1:13" ht="15.75" thickBot="1" x14ac:dyDescent="0.3">
      <c r="A4" s="34" t="s">
        <v>56</v>
      </c>
      <c r="B4" s="49">
        <f t="shared" si="0"/>
        <v>23</v>
      </c>
      <c r="C4" s="51" t="str">
        <f t="shared" si="1"/>
        <v>Antonio Moreno</v>
      </c>
      <c r="D4" s="49">
        <f t="shared" si="2"/>
        <v>14</v>
      </c>
    </row>
    <row r="5" spans="1:13" ht="15.75" thickBot="1" x14ac:dyDescent="0.3">
      <c r="A5" s="34" t="s">
        <v>57</v>
      </c>
      <c r="B5" s="49">
        <f t="shared" si="0"/>
        <v>17</v>
      </c>
      <c r="C5" s="51" t="str">
        <f t="shared" si="1"/>
        <v>Thomas Hardy</v>
      </c>
      <c r="D5" s="49">
        <f t="shared" si="2"/>
        <v>12</v>
      </c>
    </row>
    <row r="6" spans="1:13" ht="15.75" thickBot="1" x14ac:dyDescent="0.3">
      <c r="A6" s="34" t="s">
        <v>58</v>
      </c>
      <c r="B6" s="49">
        <f t="shared" si="0"/>
        <v>26</v>
      </c>
      <c r="C6" s="51" t="str">
        <f t="shared" si="1"/>
        <v>Angus Glen Dunlop</v>
      </c>
      <c r="D6" s="49">
        <f t="shared" si="2"/>
        <v>17</v>
      </c>
    </row>
    <row r="7" spans="1:13" ht="15.75" thickBot="1" x14ac:dyDescent="0.3">
      <c r="A7" s="35" t="s">
        <v>59</v>
      </c>
      <c r="B7" s="49">
        <f t="shared" si="0"/>
        <v>22</v>
      </c>
      <c r="C7" s="51" t="str">
        <f t="shared" si="1"/>
        <v>Christina Berglund</v>
      </c>
      <c r="D7" s="49">
        <f t="shared" si="2"/>
        <v>18</v>
      </c>
    </row>
    <row r="9" spans="1:13" ht="15" x14ac:dyDescent="0.25">
      <c r="A9"/>
      <c r="B9"/>
    </row>
    <row r="10" spans="1:13" ht="15" x14ac:dyDescent="0.25">
      <c r="A10"/>
      <c r="B10"/>
    </row>
    <row r="11" spans="1:13" ht="15" x14ac:dyDescent="0.25">
      <c r="D11"/>
      <c r="E11"/>
      <c r="F11"/>
      <c r="G11"/>
      <c r="H11"/>
      <c r="I11"/>
      <c r="J11"/>
    </row>
    <row r="12" spans="1:13" ht="15" x14ac:dyDescent="0.25">
      <c r="D12"/>
      <c r="E12"/>
      <c r="F12"/>
      <c r="G12"/>
      <c r="H12"/>
      <c r="I12"/>
      <c r="J12"/>
    </row>
    <row r="13" spans="1:13" ht="15" x14ac:dyDescent="0.25">
      <c r="A13" s="21" t="s">
        <v>101</v>
      </c>
      <c r="B13" s="21" t="s">
        <v>104</v>
      </c>
      <c r="D13"/>
      <c r="E13"/>
      <c r="F13"/>
      <c r="G13"/>
      <c r="H13"/>
      <c r="I13"/>
      <c r="J13"/>
    </row>
    <row r="14" spans="1:13" ht="15" x14ac:dyDescent="0.25">
      <c r="A14" s="21" t="s">
        <v>102</v>
      </c>
      <c r="B14" s="21" t="s">
        <v>105</v>
      </c>
      <c r="D14"/>
      <c r="E14"/>
      <c r="F14"/>
      <c r="G14"/>
      <c r="H14"/>
      <c r="I14"/>
      <c r="J14"/>
    </row>
    <row r="15" spans="1:13" ht="15" x14ac:dyDescent="0.25">
      <c r="A15" s="21" t="s">
        <v>103</v>
      </c>
      <c r="B15" s="21" t="s">
        <v>106</v>
      </c>
      <c r="D15"/>
      <c r="E15"/>
      <c r="F15"/>
      <c r="G15"/>
      <c r="H15"/>
      <c r="I15"/>
      <c r="J15"/>
    </row>
    <row r="16" spans="1:13" ht="15" x14ac:dyDescent="0.25">
      <c r="D16"/>
      <c r="E16"/>
      <c r="F16"/>
      <c r="G16"/>
      <c r="H16"/>
      <c r="I16"/>
      <c r="J16"/>
      <c r="K16"/>
    </row>
    <row r="17" spans="4:11" ht="15" x14ac:dyDescent="0.25">
      <c r="D17"/>
      <c r="E17"/>
      <c r="F17"/>
      <c r="G17"/>
      <c r="H17"/>
      <c r="I17"/>
      <c r="J17"/>
      <c r="K17"/>
    </row>
    <row r="18" spans="4:11" ht="15" x14ac:dyDescent="0.25">
      <c r="D18"/>
      <c r="E18"/>
      <c r="F18"/>
      <c r="G18"/>
      <c r="H18"/>
      <c r="I18"/>
      <c r="J18"/>
      <c r="K18"/>
    </row>
    <row r="19" spans="4:11" ht="15" x14ac:dyDescent="0.25">
      <c r="D19"/>
      <c r="E19"/>
      <c r="F19"/>
      <c r="G19"/>
      <c r="H19"/>
      <c r="I19"/>
      <c r="J19"/>
      <c r="K19"/>
    </row>
    <row r="20" spans="4:11" ht="15" x14ac:dyDescent="0.25">
      <c r="D20"/>
      <c r="E20"/>
      <c r="F20"/>
      <c r="G20"/>
      <c r="H20"/>
      <c r="I20"/>
      <c r="J20"/>
      <c r="K20"/>
    </row>
    <row r="21" spans="4:11" ht="15" x14ac:dyDescent="0.25">
      <c r="D21"/>
      <c r="E21"/>
      <c r="F21"/>
      <c r="G21"/>
      <c r="H21"/>
      <c r="I21"/>
      <c r="J21"/>
      <c r="K21"/>
    </row>
    <row r="22" spans="4:11" ht="15" x14ac:dyDescent="0.25">
      <c r="D22"/>
      <c r="E22"/>
      <c r="F22"/>
      <c r="G22"/>
      <c r="H22"/>
      <c r="I22"/>
      <c r="J22"/>
      <c r="K22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5" zoomScale="130" zoomScaleNormal="130" workbookViewId="0">
      <selection activeCell="B10" sqref="B10"/>
    </sheetView>
  </sheetViews>
  <sheetFormatPr defaultColWidth="9.140625" defaultRowHeight="12.75" x14ac:dyDescent="0.2"/>
  <cols>
    <col min="1" max="1" width="18.28515625" style="21" customWidth="1"/>
    <col min="2" max="2" width="37" style="21" bestFit="1" customWidth="1"/>
    <col min="3" max="3" width="18.7109375" style="21" customWidth="1"/>
    <col min="4" max="4" width="10.42578125" style="21" customWidth="1"/>
    <col min="5" max="5" width="9.140625" style="21"/>
    <col min="6" max="6" width="10.28515625" style="21" customWidth="1"/>
    <col min="7" max="7" width="12.85546875" style="21" customWidth="1"/>
    <col min="8" max="16384" width="9.140625" style="21"/>
  </cols>
  <sheetData>
    <row r="1" spans="1:10" x14ac:dyDescent="0.2">
      <c r="A1" s="19" t="s">
        <v>52</v>
      </c>
      <c r="B1" s="19" t="s">
        <v>60</v>
      </c>
    </row>
    <row r="2" spans="1:10" ht="38.25" x14ac:dyDescent="0.2">
      <c r="A2" s="23" t="s">
        <v>82</v>
      </c>
      <c r="B2" s="21" t="str">
        <f>CLEAN(A2)</f>
        <v>49 Gilbert St. London, England EC1 4SD</v>
      </c>
    </row>
    <row r="3" spans="1:10" ht="38.25" x14ac:dyDescent="0.2">
      <c r="A3" s="23" t="s">
        <v>61</v>
      </c>
      <c r="B3" s="21" t="str">
        <f>CLEAN(A3)</f>
        <v>P.O. Box 78934New Orleans. LA70117</v>
      </c>
    </row>
    <row r="4" spans="1:10" ht="38.25" x14ac:dyDescent="0.2">
      <c r="A4" s="23" t="s">
        <v>62</v>
      </c>
      <c r="B4" s="21" t="str">
        <f>CLEAN(A4)</f>
        <v>707 Oxford Rd.Ann Arbor. MI48104</v>
      </c>
    </row>
    <row r="5" spans="1:10" x14ac:dyDescent="0.2">
      <c r="J5" s="26" t="s">
        <v>81</v>
      </c>
    </row>
    <row r="6" spans="1:10" x14ac:dyDescent="0.2">
      <c r="C6" s="23"/>
    </row>
    <row r="7" spans="1:10" x14ac:dyDescent="0.2">
      <c r="A7" s="23"/>
      <c r="C7" s="23"/>
    </row>
    <row r="8" spans="1:10" ht="15.75" x14ac:dyDescent="0.25">
      <c r="A8" s="23"/>
      <c r="C8" s="10"/>
      <c r="D8" s="23"/>
    </row>
    <row r="9" spans="1:10" ht="27" customHeight="1" x14ac:dyDescent="0.2">
      <c r="F9" s="23"/>
      <c r="G9" s="23"/>
    </row>
    <row r="10" spans="1:10" x14ac:dyDescent="0.2">
      <c r="A10" s="21" t="s">
        <v>78</v>
      </c>
      <c r="B10" s="26" t="s">
        <v>77</v>
      </c>
      <c r="D10" s="21" t="str">
        <f>CHAR(129)</f>
        <v></v>
      </c>
      <c r="G10" s="23"/>
    </row>
    <row r="11" spans="1:10" x14ac:dyDescent="0.2">
      <c r="D11" s="21" t="str">
        <f>CLEAN(D10)</f>
        <v/>
      </c>
      <c r="F11" s="23"/>
    </row>
    <row r="12" spans="1:10" x14ac:dyDescent="0.2">
      <c r="C12" s="23"/>
      <c r="F12" s="23"/>
    </row>
    <row r="13" spans="1:10" x14ac:dyDescent="0.2">
      <c r="B13" s="23"/>
      <c r="C13" s="23"/>
    </row>
    <row r="14" spans="1:10" x14ac:dyDescent="0.2">
      <c r="F14" s="23"/>
    </row>
    <row r="15" spans="1:10" ht="15" x14ac:dyDescent="0.25">
      <c r="F15" s="42"/>
      <c r="G15"/>
      <c r="H15" s="42"/>
    </row>
    <row r="16" spans="1:10" ht="15" x14ac:dyDescent="0.25">
      <c r="F16"/>
      <c r="G16"/>
      <c r="H16"/>
    </row>
    <row r="17" spans="1:9" ht="15" x14ac:dyDescent="0.25">
      <c r="F17"/>
      <c r="G17"/>
      <c r="H17" s="42"/>
    </row>
    <row r="18" spans="1:9" ht="15" x14ac:dyDescent="0.25">
      <c r="A18"/>
      <c r="B18"/>
      <c r="F18"/>
      <c r="G18"/>
      <c r="H18"/>
    </row>
    <row r="19" spans="1:9" ht="15" x14ac:dyDescent="0.25">
      <c r="A19" s="47" t="str">
        <f>CHAR(9)</f>
        <v xml:space="preserve">	</v>
      </c>
      <c r="B19"/>
      <c r="C19" s="40" t="str">
        <f>CHAR(9)</f>
        <v xml:space="preserve">	</v>
      </c>
      <c r="F19"/>
      <c r="G19"/>
      <c r="H19"/>
      <c r="I19" s="21" t="str">
        <f>CLEAN(H17)</f>
        <v/>
      </c>
    </row>
    <row r="20" spans="1:9" ht="15" x14ac:dyDescent="0.25">
      <c r="A20"/>
      <c r="B20"/>
      <c r="F20"/>
      <c r="G20"/>
      <c r="H20"/>
    </row>
    <row r="21" spans="1:9" ht="15" x14ac:dyDescent="0.25">
      <c r="A21"/>
      <c r="B21"/>
    </row>
    <row r="22" spans="1:9" ht="15" x14ac:dyDescent="0.25">
      <c r="A22"/>
      <c r="B22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F6" sqref="F6"/>
    </sheetView>
  </sheetViews>
  <sheetFormatPr defaultColWidth="9.140625" defaultRowHeight="12.75" x14ac:dyDescent="0.2"/>
  <cols>
    <col min="1" max="1" width="19.28515625" style="21" bestFit="1" customWidth="1"/>
    <col min="2" max="2" width="17" style="21" bestFit="1" customWidth="1"/>
    <col min="3" max="3" width="12.85546875" style="21" bestFit="1" customWidth="1"/>
    <col min="4" max="4" width="10.5703125" style="21" bestFit="1" customWidth="1"/>
    <col min="5" max="5" width="9.28515625" style="21" customWidth="1"/>
    <col min="6" max="6" width="25" style="21" customWidth="1"/>
    <col min="7" max="10" width="9.140625" style="21"/>
    <col min="11" max="11" width="15" style="21" customWidth="1"/>
    <col min="12" max="12" width="14.7109375" style="21" customWidth="1"/>
    <col min="13" max="13" width="11.5703125" style="21" bestFit="1" customWidth="1"/>
    <col min="14" max="16384" width="9.140625" style="21"/>
  </cols>
  <sheetData>
    <row r="1" spans="1:12" x14ac:dyDescent="0.2">
      <c r="A1" s="19"/>
      <c r="B1" s="24"/>
      <c r="C1" s="24"/>
      <c r="D1" s="19"/>
      <c r="E1" s="19"/>
      <c r="J1" s="52"/>
      <c r="K1" s="53"/>
      <c r="L1" s="53"/>
    </row>
    <row r="2" spans="1:12" x14ac:dyDescent="0.2">
      <c r="E2" s="27" t="s">
        <v>15</v>
      </c>
      <c r="F2" s="27" t="str">
        <f>LEFT(B3,5)</f>
        <v>Charl</v>
      </c>
      <c r="G2" s="27"/>
    </row>
    <row r="3" spans="1:12" x14ac:dyDescent="0.2">
      <c r="B3" s="21" t="s">
        <v>67</v>
      </c>
      <c r="E3" s="27" t="s">
        <v>29</v>
      </c>
      <c r="F3" s="27" t="str">
        <f>RIGHT(B3,6)</f>
        <v>Cooper</v>
      </c>
      <c r="G3" s="27"/>
    </row>
    <row r="4" spans="1:12" x14ac:dyDescent="0.2">
      <c r="E4" s="27" t="s">
        <v>21</v>
      </c>
      <c r="F4" s="27" t="str">
        <f>MID(B3,5,5)</f>
        <v>lotte</v>
      </c>
      <c r="G4" s="27"/>
    </row>
    <row r="5" spans="1:12" x14ac:dyDescent="0.2">
      <c r="E5" s="27" t="s">
        <v>45</v>
      </c>
      <c r="F5" s="27">
        <f>FIND(" ",B3)</f>
        <v>10</v>
      </c>
      <c r="G5" s="27"/>
    </row>
    <row r="6" spans="1:12" x14ac:dyDescent="0.2">
      <c r="E6" s="27"/>
      <c r="F6" s="27">
        <f>FIND(" ",B3,FIND(" ",B3)+1)</f>
        <v>13</v>
      </c>
      <c r="G6" s="27"/>
    </row>
    <row r="9" spans="1:12" x14ac:dyDescent="0.2">
      <c r="F9" s="28"/>
    </row>
    <row r="10" spans="1:12" x14ac:dyDescent="0.2">
      <c r="F10" s="28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20" zoomScaleNormal="120" workbookViewId="0">
      <selection activeCell="A7" sqref="A7"/>
    </sheetView>
  </sheetViews>
  <sheetFormatPr defaultColWidth="9.140625" defaultRowHeight="12.75" x14ac:dyDescent="0.2"/>
  <cols>
    <col min="1" max="1" width="114.140625" style="21" bestFit="1" customWidth="1"/>
    <col min="2" max="2" width="11.42578125" style="21" bestFit="1" customWidth="1"/>
    <col min="3" max="16384" width="9.140625" style="21"/>
  </cols>
  <sheetData>
    <row r="1" spans="1:7" x14ac:dyDescent="0.2">
      <c r="A1" s="21" t="s">
        <v>63</v>
      </c>
    </row>
    <row r="2" spans="1:7" x14ac:dyDescent="0.2">
      <c r="A2" s="21" t="str">
        <f>LOWER(A1)</f>
        <v>it was the best of times, it was the worst of times.</v>
      </c>
      <c r="B2" s="21" t="s">
        <v>19</v>
      </c>
    </row>
    <row r="4" spans="1:7" x14ac:dyDescent="0.2">
      <c r="A4" s="21" t="str">
        <f>PROPER(A1)</f>
        <v>It Was The Best Of Times, It Was The Worst Of Times.</v>
      </c>
      <c r="B4" s="21" t="s">
        <v>23</v>
      </c>
    </row>
    <row r="5" spans="1:7" x14ac:dyDescent="0.2">
      <c r="G5" s="21" t="str">
        <f>CONCATENATE(D5,E5)</f>
        <v/>
      </c>
    </row>
    <row r="7" spans="1:7" x14ac:dyDescent="0.2">
      <c r="A7" s="21" t="str">
        <f>UPPER(A4)</f>
        <v>IT WAS THE BEST OF TIMES, IT WAS THE WORST OF TIMES.</v>
      </c>
      <c r="B7" s="21" t="s">
        <v>41</v>
      </c>
    </row>
    <row r="9" spans="1:7" x14ac:dyDescent="0.2">
      <c r="A9" s="26" t="s">
        <v>112</v>
      </c>
      <c r="B9" s="26"/>
    </row>
    <row r="10" spans="1:7" x14ac:dyDescent="0.2">
      <c r="A10" s="26" t="s">
        <v>98</v>
      </c>
      <c r="B10" s="26"/>
    </row>
    <row r="11" spans="1:7" x14ac:dyDescent="0.2">
      <c r="A11" s="26"/>
      <c r="B11" s="26" t="s">
        <v>64</v>
      </c>
    </row>
    <row r="12" spans="1:7" x14ac:dyDescent="0.2">
      <c r="A12" s="26" t="str">
        <f>LOWER(A10)</f>
        <v>alice was beginning to get very tired of sitting by her sister on the bank, and of having nothing to do</v>
      </c>
      <c r="B12" s="26" t="s">
        <v>109</v>
      </c>
    </row>
    <row r="13" spans="1:7" x14ac:dyDescent="0.2">
      <c r="A13" s="21" t="str">
        <f>UPPER(A10)</f>
        <v>ALICE WAS BEGINNING TO GET VERY TIRED OF SITTING BY HER SISTER ON THE BANK, AND OF HAVING NOTHING TO DO</v>
      </c>
      <c r="B13" s="21" t="s">
        <v>110</v>
      </c>
    </row>
    <row r="14" spans="1:7" x14ac:dyDescent="0.2">
      <c r="A14" s="21" t="str">
        <f>PROPER(A10)</f>
        <v>Alice Was Beginning To Get Very Tired Of Sitting By Her Sister On The Bank, And Of Having Nothing To Do</v>
      </c>
      <c r="B14" s="21" t="s">
        <v>111</v>
      </c>
    </row>
    <row r="16" spans="1:7" ht="10.5" customHeight="1" x14ac:dyDescent="0.2">
      <c r="A16" s="28"/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20" zoomScaleNormal="120" workbookViewId="0">
      <selection activeCell="C9" sqref="C9:C12"/>
    </sheetView>
  </sheetViews>
  <sheetFormatPr defaultColWidth="9.140625" defaultRowHeight="12.75" x14ac:dyDescent="0.2"/>
  <cols>
    <col min="1" max="1" width="17.140625" style="21" customWidth="1"/>
    <col min="2" max="2" width="16.140625" style="21" bestFit="1" customWidth="1"/>
    <col min="3" max="3" width="46.85546875" style="21" bestFit="1" customWidth="1"/>
    <col min="4" max="6" width="9.140625" style="21"/>
    <col min="7" max="7" width="13.28515625" style="21" bestFit="1" customWidth="1"/>
    <col min="8" max="16384" width="9.140625" style="21"/>
  </cols>
  <sheetData>
    <row r="1" spans="1:3" x14ac:dyDescent="0.2">
      <c r="A1" s="19" t="s">
        <v>68</v>
      </c>
    </row>
    <row r="3" spans="1:3" x14ac:dyDescent="0.2">
      <c r="A3" s="20" t="s">
        <v>69</v>
      </c>
      <c r="B3" s="19" t="s">
        <v>70</v>
      </c>
      <c r="C3" s="20" t="s">
        <v>71</v>
      </c>
    </row>
    <row r="4" spans="1:3" x14ac:dyDescent="0.2">
      <c r="A4" s="25" t="s">
        <v>72</v>
      </c>
      <c r="B4" s="22">
        <v>75</v>
      </c>
      <c r="C4" s="21" t="str">
        <f>REPT("|",B4)</f>
        <v>|||||||||||||||||||||||||||||||||||||||||||||||||||||||||||||||||||||||||||</v>
      </c>
    </row>
    <row r="5" spans="1:3" x14ac:dyDescent="0.2">
      <c r="A5" s="25" t="s">
        <v>73</v>
      </c>
      <c r="B5" s="22">
        <v>83</v>
      </c>
      <c r="C5" s="21" t="str">
        <f t="shared" ref="C5:C7" si="0">REPT("|",B5)</f>
        <v>|||||||||||||||||||||||||||||||||||||||||||||||||||||||||||||||||||||||||||||||||||</v>
      </c>
    </row>
    <row r="6" spans="1:3" x14ac:dyDescent="0.2">
      <c r="A6" s="25" t="s">
        <v>74</v>
      </c>
      <c r="B6" s="22">
        <v>79</v>
      </c>
      <c r="C6" s="21" t="str">
        <f t="shared" si="0"/>
        <v>|||||||||||||||||||||||||||||||||||||||||||||||||||||||||||||||||||||||||||||||</v>
      </c>
    </row>
    <row r="7" spans="1:3" x14ac:dyDescent="0.2">
      <c r="A7" s="25" t="s">
        <v>75</v>
      </c>
      <c r="B7" s="22">
        <v>55</v>
      </c>
      <c r="C7" s="21" t="str">
        <f t="shared" si="0"/>
        <v>|||||||||||||||||||||||||||||||||||||||||||||||||||||||</v>
      </c>
    </row>
    <row r="8" spans="1:3" x14ac:dyDescent="0.2">
      <c r="A8" s="20" t="s">
        <v>76</v>
      </c>
      <c r="B8" s="22"/>
    </row>
    <row r="9" spans="1:3" x14ac:dyDescent="0.2">
      <c r="A9" s="25" t="s">
        <v>72</v>
      </c>
      <c r="B9" s="22">
        <v>70</v>
      </c>
      <c r="C9" s="21" t="str">
        <f>REPT("|",B9)</f>
        <v>||||||||||||||||||||||||||||||||||||||||||||||||||||||||||||||||||||||</v>
      </c>
    </row>
    <row r="10" spans="1:3" x14ac:dyDescent="0.2">
      <c r="A10" s="25" t="s">
        <v>73</v>
      </c>
      <c r="B10" s="22">
        <v>73</v>
      </c>
      <c r="C10" s="21" t="str">
        <f t="shared" ref="C10:C12" si="1">REPT("|",B10)</f>
        <v>|||||||||||||||||||||||||||||||||||||||||||||||||||||||||||||||||||||||||</v>
      </c>
    </row>
    <row r="11" spans="1:3" x14ac:dyDescent="0.2">
      <c r="A11" s="25" t="s">
        <v>74</v>
      </c>
      <c r="B11" s="22">
        <v>82</v>
      </c>
      <c r="C11" s="21" t="str">
        <f t="shared" si="1"/>
        <v>||||||||||||||||||||||||||||||||||||||||||||||||||||||||||||||||||||||||||||||||||</v>
      </c>
    </row>
    <row r="12" spans="1:3" x14ac:dyDescent="0.2">
      <c r="A12" s="25" t="s">
        <v>75</v>
      </c>
      <c r="B12" s="22">
        <v>60</v>
      </c>
      <c r="C12" s="21" t="str">
        <f t="shared" si="1"/>
        <v>||||||||||||||||||||||||||||||||||||||||||||||||||||||||||||</v>
      </c>
    </row>
    <row r="14" spans="1:3" x14ac:dyDescent="0.2">
      <c r="A14" s="25"/>
      <c r="C14" s="21" t="s">
        <v>83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C4" zoomScale="130" zoomScaleNormal="130" workbookViewId="0">
      <selection activeCell="K16" sqref="K16"/>
    </sheetView>
  </sheetViews>
  <sheetFormatPr defaultRowHeight="15" x14ac:dyDescent="0.25"/>
  <cols>
    <col min="1" max="1" width="12.85546875" customWidth="1"/>
    <col min="3" max="3" width="16" customWidth="1"/>
    <col min="6" max="6" width="9.7109375" bestFit="1" customWidth="1"/>
    <col min="7" max="7" width="15.140625" bestFit="1" customWidth="1"/>
    <col min="8" max="8" width="11.28515625" bestFit="1" customWidth="1"/>
    <col min="9" max="9" width="7.7109375" customWidth="1"/>
    <col min="10" max="10" width="27" bestFit="1" customWidth="1"/>
  </cols>
  <sheetData>
    <row r="1" spans="1:12" x14ac:dyDescent="0.25">
      <c r="A1" s="32" t="s">
        <v>92</v>
      </c>
      <c r="B1" s="31"/>
      <c r="C1" s="31"/>
      <c r="D1" s="31"/>
      <c r="E1" s="31"/>
      <c r="J1" s="32" t="s">
        <v>91</v>
      </c>
      <c r="K1" s="31"/>
      <c r="L1" s="31"/>
    </row>
    <row r="3" spans="1:12" x14ac:dyDescent="0.25">
      <c r="A3" s="30" t="s">
        <v>25</v>
      </c>
      <c r="H3" s="30" t="s">
        <v>33</v>
      </c>
      <c r="J3" t="s">
        <v>90</v>
      </c>
      <c r="K3" t="str">
        <f>SUBSTITUTE(J3,2007,2010)</f>
        <v>excel 2010, word 2010</v>
      </c>
    </row>
    <row r="5" spans="1:12" x14ac:dyDescent="0.25">
      <c r="A5" t="s">
        <v>84</v>
      </c>
      <c r="B5" t="str">
        <f>REPLACE(A5,1,1,"B")</f>
        <v>B101</v>
      </c>
      <c r="J5" t="str">
        <f>SUBSTITUTE(J3,2007,2010)</f>
        <v>excel 2010, word 2010</v>
      </c>
      <c r="K5" t="str">
        <f>SUBSTITUTE(J5,2010,2007,2)</f>
        <v>excel 2010, word 2007</v>
      </c>
    </row>
    <row r="6" spans="1:12" x14ac:dyDescent="0.25">
      <c r="A6" t="s">
        <v>85</v>
      </c>
      <c r="B6" t="str">
        <f t="shared" ref="B6:B10" si="0">REPLACE(A6,1,1,"B")</f>
        <v>B102</v>
      </c>
    </row>
    <row r="7" spans="1:12" x14ac:dyDescent="0.25">
      <c r="A7" t="s">
        <v>86</v>
      </c>
      <c r="B7" t="str">
        <f t="shared" si="0"/>
        <v>B103</v>
      </c>
      <c r="J7" s="41" t="str">
        <f>SUBSTITUTE(J3,2007,2010,1)</f>
        <v>excel 2010, word 2007</v>
      </c>
    </row>
    <row r="8" spans="1:12" x14ac:dyDescent="0.25">
      <c r="A8" t="s">
        <v>87</v>
      </c>
      <c r="B8" t="str">
        <f t="shared" si="0"/>
        <v>B104</v>
      </c>
      <c r="J8" s="41"/>
    </row>
    <row r="9" spans="1:12" x14ac:dyDescent="0.25">
      <c r="A9" t="s">
        <v>88</v>
      </c>
      <c r="B9" t="str">
        <f t="shared" si="0"/>
        <v>B105</v>
      </c>
      <c r="J9" t="str">
        <f>SUBSTITUTE(J3,2007,2010,2)</f>
        <v>excel 2007, word 2010</v>
      </c>
    </row>
    <row r="10" spans="1:12" x14ac:dyDescent="0.25">
      <c r="A10" t="s">
        <v>89</v>
      </c>
      <c r="B10" t="str">
        <f t="shared" si="0"/>
        <v>B106</v>
      </c>
    </row>
    <row r="13" spans="1:12" x14ac:dyDescent="0.25">
      <c r="G13" s="48"/>
    </row>
    <row r="14" spans="1:12" x14ac:dyDescent="0.25">
      <c r="A14" s="32" t="s">
        <v>93</v>
      </c>
      <c r="B14" s="31"/>
      <c r="C14" s="31"/>
      <c r="D14" s="31"/>
      <c r="E14" s="31"/>
      <c r="J14" s="32" t="s">
        <v>94</v>
      </c>
      <c r="K14" s="31"/>
      <c r="L14" s="31"/>
    </row>
    <row r="15" spans="1:12" x14ac:dyDescent="0.25">
      <c r="A15" s="30"/>
      <c r="G15" s="43"/>
      <c r="J15" t="s">
        <v>95</v>
      </c>
      <c r="K15" t="str">
        <f>CONCATENATE(J15,J16)</f>
        <v>BANGALOREKARNATAKA</v>
      </c>
    </row>
    <row r="16" spans="1:12" x14ac:dyDescent="0.25">
      <c r="A16" s="33" t="s">
        <v>37</v>
      </c>
      <c r="C16" s="29">
        <v>42185</v>
      </c>
      <c r="D16" t="str">
        <f>TEXT(C16,"MM/DD/YY")</f>
        <v>06/30/15</v>
      </c>
      <c r="F16">
        <v>3</v>
      </c>
      <c r="G16" s="46" t="str">
        <f>TEXT(F16,"$0.00")</f>
        <v>$3.00</v>
      </c>
      <c r="J16" t="s">
        <v>96</v>
      </c>
      <c r="K16" t="str">
        <f>J15&amp;" "&amp;J16</f>
        <v>BANGALORE KARNATAKA</v>
      </c>
    </row>
    <row r="17" spans="6:7" x14ac:dyDescent="0.25">
      <c r="F17" s="46" t="str">
        <f>TEXT(F16,"$0.00")</f>
        <v>$3.00</v>
      </c>
    </row>
    <row r="21" spans="6:7" x14ac:dyDescent="0.25">
      <c r="G21" s="4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130" zoomScaleNormal="130" workbookViewId="0">
      <selection activeCell="E11" sqref="E11"/>
    </sheetView>
  </sheetViews>
  <sheetFormatPr defaultRowHeight="15" x14ac:dyDescent="0.25"/>
  <cols>
    <col min="1" max="1" width="21" bestFit="1" customWidth="1"/>
    <col min="2" max="2" width="10" bestFit="1" customWidth="1"/>
    <col min="3" max="3" width="31.42578125" bestFit="1" customWidth="1"/>
    <col min="4" max="4" width="11.7109375" bestFit="1" customWidth="1"/>
    <col min="5" max="5" width="21.85546875" bestFit="1" customWidth="1"/>
    <col min="6" max="6" width="10" bestFit="1" customWidth="1"/>
    <col min="7" max="7" width="12.28515625" bestFit="1" customWidth="1"/>
    <col min="8" max="8" width="10" bestFit="1" customWidth="1"/>
  </cols>
  <sheetData>
    <row r="1" spans="1:8" x14ac:dyDescent="0.25">
      <c r="C1" s="30" t="s">
        <v>108</v>
      </c>
      <c r="D1" s="30" t="s">
        <v>65</v>
      </c>
      <c r="E1" s="30" t="s">
        <v>97</v>
      </c>
      <c r="F1" s="30" t="s">
        <v>66</v>
      </c>
    </row>
    <row r="2" spans="1:8" x14ac:dyDescent="0.25">
      <c r="A2" t="s">
        <v>17</v>
      </c>
      <c r="C2" t="s">
        <v>100</v>
      </c>
      <c r="D2" t="str">
        <f>MID(C2,1,FIND(" ",C2)-1)</f>
        <v>Nikhil</v>
      </c>
      <c r="E2" t="str">
        <f>MID(C2,FIND(" ",C2)+1,FIND(" ",C2,FIND(" ",C2)+1)-FIND(" ",C2)-1)</f>
        <v>xyz</v>
      </c>
      <c r="F2" t="str">
        <f>MID(C2,FIND(" ",C2,FIND(" ",C2)+1)+1,LEN(C2)-FIND(" ",C2,FIND(" ",C2)+1)+1)</f>
        <v>Analytics</v>
      </c>
    </row>
    <row r="3" spans="1:8" x14ac:dyDescent="0.25">
      <c r="A3" t="s">
        <v>45</v>
      </c>
      <c r="C3" t="s">
        <v>107</v>
      </c>
      <c r="D3" t="str">
        <f>MID(C3,1,FIND(" ",C3)-1)</f>
        <v>Bangalore</v>
      </c>
      <c r="E3" t="str">
        <f>MID(C3,FIND(" ",C3)+1,FIND(" ",C3,FIND(" ",C3)+1)-FIND(" ",C3)-1)</f>
        <v>Marathahalli</v>
      </c>
      <c r="F3" t="str">
        <f>MID(C3,FIND(" ",C3,FIND(" ",C3)+1)+1,LEN(C3)-FIND(" ",C3,FIND(" ",C3)+1)+1)</f>
        <v>Karnataka</v>
      </c>
    </row>
    <row r="4" spans="1:8" x14ac:dyDescent="0.25">
      <c r="A4" t="s">
        <v>15</v>
      </c>
    </row>
    <row r="5" spans="1:8" x14ac:dyDescent="0.25">
      <c r="A5" t="s">
        <v>29</v>
      </c>
      <c r="H5" s="30"/>
    </row>
    <row r="6" spans="1:8" x14ac:dyDescent="0.25">
      <c r="A6" t="s">
        <v>21</v>
      </c>
    </row>
    <row r="7" spans="1:8" x14ac:dyDescent="0.25">
      <c r="C7" t="s">
        <v>100</v>
      </c>
      <c r="D7" t="str">
        <f>LEFT(C7,FIND(" ",C7)-1)</f>
        <v>Nikhil</v>
      </c>
      <c r="E7" t="str">
        <f>MID(C7,FIND(" ",C7)+1,FIND(" ",C7,FIND(" ",C7)+1)-FIND(" ",C7)-1)</f>
        <v>xyz</v>
      </c>
      <c r="F7" t="str">
        <f>RIGHT(C7,LEN(C7)-FIND(" ",C7,FIND(" ",C7)+1))</f>
        <v>Analytics</v>
      </c>
    </row>
    <row r="8" spans="1:8" x14ac:dyDescent="0.25">
      <c r="C8" t="s">
        <v>107</v>
      </c>
      <c r="D8" t="str">
        <f>LEFT(C8,FIND(" ",C8)-1)</f>
        <v>Bangalore</v>
      </c>
      <c r="E8" t="str">
        <f>MID(C8,FIND(" ",C8)+1,FIND(" ",C8,FIND(" ",C8)+1)-FIND(" ",C8)-1)</f>
        <v>Marathahalli</v>
      </c>
      <c r="F8" t="str">
        <f>RIGHT(C8,LEN(C8)-FIND(" ",C8,FIND(" ",C8)+1))</f>
        <v>Karnataka</v>
      </c>
    </row>
    <row r="9" spans="1:8" x14ac:dyDescent="0.25">
      <c r="D9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Function Defination</vt:lpstr>
      <vt:lpstr>ANSI Character Set</vt:lpstr>
      <vt:lpstr>TRIM()</vt:lpstr>
      <vt:lpstr>CLEAN()</vt:lpstr>
      <vt:lpstr>LEFT,MID,RIGHT,FIND</vt:lpstr>
      <vt:lpstr>Sentence Case</vt:lpstr>
      <vt:lpstr>REPT() - Text Histogram</vt:lpstr>
      <vt:lpstr>Replace, Substitute, Text</vt:lpstr>
      <vt:lpstr>EXTRACTING 3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2018-11-26T09:20:25Z</dcterms:modified>
</cp:coreProperties>
</file>