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429c893ef8ca3f2/Documents/WELL TESTING TUTORIAL/"/>
    </mc:Choice>
  </mc:AlternateContent>
  <xr:revisionPtr revIDLastSave="14" documentId="13_ncr:1_{AB0A821F-B292-440E-B950-0A5362BB70D4}" xr6:coauthVersionLast="47" xr6:coauthVersionMax="47" xr10:uidLastSave="{C97445F6-9347-4F26-81B6-1C9F44DC63DA}"/>
  <bookViews>
    <workbookView xWindow="-120" yWindow="-120" windowWidth="20730" windowHeight="11760" activeTab="3" xr2:uid="{04E863F1-A33E-4D57-B3D0-3E032AC21E48}"/>
  </bookViews>
  <sheets>
    <sheet name="pressure_time_data" sheetId="4" r:id="rId1"/>
    <sheet name="gas_properties" sheetId="5" r:id="rId2"/>
    <sheet name="graph" sheetId="1" r:id="rId3"/>
    <sheet name="m(p) cal" sheetId="2" r:id="rId4"/>
    <sheet name="solution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9" i="1" l="1"/>
  <c r="D33" i="1"/>
  <c r="D61" i="1"/>
  <c r="D65" i="1"/>
  <c r="C3" i="1"/>
  <c r="C4" i="1"/>
  <c r="C5" i="1"/>
  <c r="C6" i="1"/>
  <c r="D6" i="1" s="1"/>
  <c r="C7" i="1"/>
  <c r="C8" i="1"/>
  <c r="C9" i="1"/>
  <c r="E10" i="1" s="1"/>
  <c r="C10" i="1"/>
  <c r="D10" i="1" s="1"/>
  <c r="C11" i="1"/>
  <c r="C12" i="1"/>
  <c r="C13" i="1"/>
  <c r="C14" i="1"/>
  <c r="D14" i="1" s="1"/>
  <c r="C15" i="1"/>
  <c r="C16" i="1"/>
  <c r="C17" i="1"/>
  <c r="E18" i="1" s="1"/>
  <c r="C18" i="1"/>
  <c r="D18" i="1" s="1"/>
  <c r="C19" i="1"/>
  <c r="C20" i="1"/>
  <c r="C21" i="1"/>
  <c r="C22" i="1"/>
  <c r="D22" i="1" s="1"/>
  <c r="C23" i="1"/>
  <c r="C24" i="1"/>
  <c r="C25" i="1"/>
  <c r="E26" i="1" s="1"/>
  <c r="C26" i="1"/>
  <c r="D26" i="1" s="1"/>
  <c r="C27" i="1"/>
  <c r="C28" i="1"/>
  <c r="C29" i="1"/>
  <c r="C30" i="1"/>
  <c r="D30" i="1" s="1"/>
  <c r="C31" i="1"/>
  <c r="C32" i="1"/>
  <c r="C33" i="1"/>
  <c r="E34" i="1" s="1"/>
  <c r="C34" i="1"/>
  <c r="D34" i="1" s="1"/>
  <c r="C35" i="1"/>
  <c r="C36" i="1"/>
  <c r="C37" i="1"/>
  <c r="C38" i="1"/>
  <c r="D38" i="1" s="1"/>
  <c r="C39" i="1"/>
  <c r="C40" i="1"/>
  <c r="C41" i="1"/>
  <c r="E42" i="1" s="1"/>
  <c r="C42" i="1"/>
  <c r="D42" i="1" s="1"/>
  <c r="C43" i="1"/>
  <c r="C44" i="1"/>
  <c r="C45" i="1"/>
  <c r="C46" i="1"/>
  <c r="D46" i="1" s="1"/>
  <c r="C47" i="1"/>
  <c r="C48" i="1"/>
  <c r="C49" i="1"/>
  <c r="E50" i="1" s="1"/>
  <c r="C50" i="1"/>
  <c r="D50" i="1" s="1"/>
  <c r="C51" i="1"/>
  <c r="C52" i="1"/>
  <c r="C53" i="1"/>
  <c r="C54" i="1"/>
  <c r="D54" i="1" s="1"/>
  <c r="C55" i="1"/>
  <c r="C56" i="1"/>
  <c r="C57" i="1"/>
  <c r="E58" i="1" s="1"/>
  <c r="C58" i="1"/>
  <c r="D58" i="1" s="1"/>
  <c r="C59" i="1"/>
  <c r="C60" i="1"/>
  <c r="C61" i="1"/>
  <c r="C62" i="1"/>
  <c r="D62" i="1" s="1"/>
  <c r="C63" i="1"/>
  <c r="C64" i="1"/>
  <c r="C65" i="1"/>
  <c r="E66" i="1" s="1"/>
  <c r="C66" i="1"/>
  <c r="D66" i="1" s="1"/>
  <c r="C67" i="1"/>
  <c r="C68" i="1"/>
  <c r="C69" i="1"/>
  <c r="C70" i="1"/>
  <c r="D70" i="1" s="1"/>
  <c r="C71" i="1"/>
  <c r="C72" i="1"/>
  <c r="C73" i="1"/>
  <c r="E74" i="1" s="1"/>
  <c r="C74" i="1"/>
  <c r="D74" i="1" s="1"/>
  <c r="C75" i="1"/>
  <c r="C76" i="1"/>
  <c r="C77" i="1"/>
  <c r="C78" i="1"/>
  <c r="D78" i="1" s="1"/>
  <c r="C79" i="1"/>
  <c r="C2" i="1"/>
  <c r="E3" i="1" s="1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3" i="2"/>
  <c r="H4" i="2"/>
  <c r="H5" i="2"/>
  <c r="I5" i="2" s="1"/>
  <c r="H6" i="2"/>
  <c r="H7" i="2"/>
  <c r="H8" i="2"/>
  <c r="H9" i="2"/>
  <c r="H10" i="2"/>
  <c r="H11" i="2"/>
  <c r="H12" i="2"/>
  <c r="H13" i="2"/>
  <c r="I13" i="2" s="1"/>
  <c r="H14" i="2"/>
  <c r="H15" i="2"/>
  <c r="H16" i="2"/>
  <c r="H17" i="2"/>
  <c r="H18" i="2"/>
  <c r="H19" i="2"/>
  <c r="I20" i="2" s="1"/>
  <c r="H20" i="2"/>
  <c r="H21" i="2"/>
  <c r="I21" i="2" s="1"/>
  <c r="H22" i="2"/>
  <c r="H23" i="2"/>
  <c r="H24" i="2"/>
  <c r="H25" i="2"/>
  <c r="H26" i="2"/>
  <c r="H27" i="2"/>
  <c r="I28" i="2" s="1"/>
  <c r="H28" i="2"/>
  <c r="H29" i="2"/>
  <c r="I29" i="2" s="1"/>
  <c r="H30" i="2"/>
  <c r="H31" i="2"/>
  <c r="H32" i="2"/>
  <c r="H33" i="2"/>
  <c r="H34" i="2"/>
  <c r="H35" i="2"/>
  <c r="I36" i="2" s="1"/>
  <c r="H36" i="2"/>
  <c r="H37" i="2"/>
  <c r="I37" i="2" s="1"/>
  <c r="H38" i="2"/>
  <c r="H39" i="2"/>
  <c r="H40" i="2"/>
  <c r="H41" i="2"/>
  <c r="H42" i="2"/>
  <c r="H43" i="2"/>
  <c r="I44" i="2" s="1"/>
  <c r="H44" i="2"/>
  <c r="H45" i="2"/>
  <c r="I45" i="2" s="1"/>
  <c r="H46" i="2"/>
  <c r="H47" i="2"/>
  <c r="H48" i="2"/>
  <c r="H49" i="2"/>
  <c r="H50" i="2"/>
  <c r="H51" i="2"/>
  <c r="I52" i="2" s="1"/>
  <c r="H52" i="2"/>
  <c r="H53" i="2"/>
  <c r="I53" i="2" s="1"/>
  <c r="H54" i="2"/>
  <c r="H55" i="2"/>
  <c r="H56" i="2"/>
  <c r="H57" i="2"/>
  <c r="H58" i="2"/>
  <c r="H59" i="2"/>
  <c r="I60" i="2" s="1"/>
  <c r="H60" i="2"/>
  <c r="H61" i="2"/>
  <c r="I61" i="2" s="1"/>
  <c r="H62" i="2"/>
  <c r="H63" i="2"/>
  <c r="H64" i="2"/>
  <c r="H65" i="2"/>
  <c r="H66" i="2"/>
  <c r="H67" i="2"/>
  <c r="I68" i="2" s="1"/>
  <c r="H68" i="2"/>
  <c r="H69" i="2"/>
  <c r="I69" i="2" s="1"/>
  <c r="H70" i="2"/>
  <c r="H71" i="2"/>
  <c r="H72" i="2"/>
  <c r="H73" i="2"/>
  <c r="H74" i="2"/>
  <c r="H75" i="2"/>
  <c r="I76" i="2" s="1"/>
  <c r="H76" i="2"/>
  <c r="H77" i="2"/>
  <c r="I77" i="2" s="1"/>
  <c r="H78" i="2"/>
  <c r="H79" i="2"/>
  <c r="H80" i="2"/>
  <c r="H81" i="2"/>
  <c r="H82" i="2"/>
  <c r="H83" i="2"/>
  <c r="H3" i="2"/>
  <c r="I3" i="2" s="1"/>
  <c r="G6" i="2"/>
  <c r="G22" i="2"/>
  <c r="G30" i="2"/>
  <c r="G54" i="2"/>
  <c r="G78" i="2"/>
  <c r="F4" i="2"/>
  <c r="G4" i="2" s="1"/>
  <c r="F5" i="2"/>
  <c r="G5" i="2" s="1"/>
  <c r="F6" i="2"/>
  <c r="F7" i="2"/>
  <c r="G7" i="2" s="1"/>
  <c r="F8" i="2"/>
  <c r="G8" i="2" s="1"/>
  <c r="F9" i="2"/>
  <c r="G9" i="2" s="1"/>
  <c r="F10" i="2"/>
  <c r="G10" i="2" s="1"/>
  <c r="F11" i="2"/>
  <c r="G11" i="2" s="1"/>
  <c r="F12" i="2"/>
  <c r="G12" i="2" s="1"/>
  <c r="F13" i="2"/>
  <c r="G13" i="2" s="1"/>
  <c r="F14" i="2"/>
  <c r="G14" i="2" s="1"/>
  <c r="F15" i="2"/>
  <c r="G15" i="2" s="1"/>
  <c r="F16" i="2"/>
  <c r="G16" i="2" s="1"/>
  <c r="F17" i="2"/>
  <c r="G17" i="2" s="1"/>
  <c r="F18" i="2"/>
  <c r="G18" i="2" s="1"/>
  <c r="F19" i="2"/>
  <c r="G19" i="2" s="1"/>
  <c r="F20" i="2"/>
  <c r="G20" i="2" s="1"/>
  <c r="F21" i="2"/>
  <c r="G21" i="2" s="1"/>
  <c r="F22" i="2"/>
  <c r="F23" i="2"/>
  <c r="G23" i="2" s="1"/>
  <c r="F24" i="2"/>
  <c r="G24" i="2" s="1"/>
  <c r="F25" i="2"/>
  <c r="G25" i="2" s="1"/>
  <c r="F26" i="2"/>
  <c r="G26" i="2" s="1"/>
  <c r="F27" i="2"/>
  <c r="G27" i="2" s="1"/>
  <c r="F28" i="2"/>
  <c r="G28" i="2" s="1"/>
  <c r="F29" i="2"/>
  <c r="G29" i="2" s="1"/>
  <c r="F30" i="2"/>
  <c r="F31" i="2"/>
  <c r="G31" i="2" s="1"/>
  <c r="F32" i="2"/>
  <c r="G32" i="2" s="1"/>
  <c r="F33" i="2"/>
  <c r="G33" i="2" s="1"/>
  <c r="F34" i="2"/>
  <c r="G34" i="2" s="1"/>
  <c r="F35" i="2"/>
  <c r="G35" i="2" s="1"/>
  <c r="F36" i="2"/>
  <c r="G36" i="2" s="1"/>
  <c r="F37" i="2"/>
  <c r="G37" i="2" s="1"/>
  <c r="F38" i="2"/>
  <c r="G38" i="2" s="1"/>
  <c r="F39" i="2"/>
  <c r="G39" i="2" s="1"/>
  <c r="F40" i="2"/>
  <c r="G40" i="2" s="1"/>
  <c r="F41" i="2"/>
  <c r="G41" i="2" s="1"/>
  <c r="F42" i="2"/>
  <c r="G42" i="2" s="1"/>
  <c r="F43" i="2"/>
  <c r="G43" i="2" s="1"/>
  <c r="F44" i="2"/>
  <c r="G44" i="2" s="1"/>
  <c r="F45" i="2"/>
  <c r="G45" i="2" s="1"/>
  <c r="F46" i="2"/>
  <c r="G46" i="2" s="1"/>
  <c r="F47" i="2"/>
  <c r="G47" i="2" s="1"/>
  <c r="F48" i="2"/>
  <c r="G48" i="2" s="1"/>
  <c r="F49" i="2"/>
  <c r="G49" i="2" s="1"/>
  <c r="F50" i="2"/>
  <c r="G50" i="2" s="1"/>
  <c r="F51" i="2"/>
  <c r="G51" i="2" s="1"/>
  <c r="F52" i="2"/>
  <c r="G52" i="2" s="1"/>
  <c r="F53" i="2"/>
  <c r="G53" i="2" s="1"/>
  <c r="F54" i="2"/>
  <c r="F55" i="2"/>
  <c r="G55" i="2" s="1"/>
  <c r="F56" i="2"/>
  <c r="G56" i="2" s="1"/>
  <c r="F57" i="2"/>
  <c r="G57" i="2" s="1"/>
  <c r="F58" i="2"/>
  <c r="G58" i="2" s="1"/>
  <c r="F59" i="2"/>
  <c r="G59" i="2" s="1"/>
  <c r="F60" i="2"/>
  <c r="G60" i="2" s="1"/>
  <c r="F61" i="2"/>
  <c r="G61" i="2" s="1"/>
  <c r="F62" i="2"/>
  <c r="G62" i="2" s="1"/>
  <c r="F63" i="2"/>
  <c r="G63" i="2" s="1"/>
  <c r="F64" i="2"/>
  <c r="G64" i="2" s="1"/>
  <c r="F65" i="2"/>
  <c r="G65" i="2" s="1"/>
  <c r="F66" i="2"/>
  <c r="G66" i="2" s="1"/>
  <c r="F67" i="2"/>
  <c r="G67" i="2" s="1"/>
  <c r="F68" i="2"/>
  <c r="G68" i="2" s="1"/>
  <c r="F69" i="2"/>
  <c r="G69" i="2" s="1"/>
  <c r="F70" i="2"/>
  <c r="G70" i="2" s="1"/>
  <c r="F71" i="2"/>
  <c r="G71" i="2" s="1"/>
  <c r="F72" i="2"/>
  <c r="G72" i="2" s="1"/>
  <c r="F73" i="2"/>
  <c r="G73" i="2" s="1"/>
  <c r="F74" i="2"/>
  <c r="G74" i="2" s="1"/>
  <c r="F75" i="2"/>
  <c r="G75" i="2" s="1"/>
  <c r="F76" i="2"/>
  <c r="G76" i="2" s="1"/>
  <c r="F77" i="2"/>
  <c r="G77" i="2" s="1"/>
  <c r="F78" i="2"/>
  <c r="F79" i="2"/>
  <c r="G79" i="2" s="1"/>
  <c r="F80" i="2"/>
  <c r="G80" i="2" s="1"/>
  <c r="F81" i="2"/>
  <c r="G81" i="2" s="1"/>
  <c r="F82" i="2"/>
  <c r="G82" i="2" s="1"/>
  <c r="F83" i="2"/>
  <c r="G83" i="2" s="1"/>
  <c r="F3" i="2"/>
  <c r="G3" i="2" s="1"/>
  <c r="I80" i="2" l="1"/>
  <c r="I56" i="2"/>
  <c r="I32" i="2"/>
  <c r="I8" i="2"/>
  <c r="K65" i="2"/>
  <c r="K25" i="2"/>
  <c r="E70" i="1"/>
  <c r="E54" i="1"/>
  <c r="E38" i="1"/>
  <c r="E22" i="1"/>
  <c r="E6" i="1"/>
  <c r="D25" i="1"/>
  <c r="E77" i="1"/>
  <c r="E69" i="1"/>
  <c r="E53" i="1"/>
  <c r="E37" i="1"/>
  <c r="E29" i="1"/>
  <c r="E21" i="1"/>
  <c r="E5" i="1"/>
  <c r="D53" i="1"/>
  <c r="D21" i="1"/>
  <c r="I4" i="2"/>
  <c r="K4" i="2" s="1"/>
  <c r="L4" i="2" s="1"/>
  <c r="L5" i="2" s="1"/>
  <c r="L6" i="2" s="1"/>
  <c r="L7" i="2" s="1"/>
  <c r="L8" i="2" s="1"/>
  <c r="D49" i="1"/>
  <c r="D17" i="1"/>
  <c r="I64" i="2"/>
  <c r="I40" i="2"/>
  <c r="I16" i="2"/>
  <c r="K16" i="2" s="1"/>
  <c r="K73" i="2"/>
  <c r="K57" i="2"/>
  <c r="K17" i="2"/>
  <c r="E78" i="1"/>
  <c r="E62" i="1"/>
  <c r="E46" i="1"/>
  <c r="E30" i="1"/>
  <c r="E14" i="1"/>
  <c r="D57" i="1"/>
  <c r="E61" i="1"/>
  <c r="E45" i="1"/>
  <c r="E13" i="1"/>
  <c r="I83" i="2"/>
  <c r="K83" i="2" s="1"/>
  <c r="I12" i="2"/>
  <c r="K77" i="2"/>
  <c r="K69" i="2"/>
  <c r="K61" i="2"/>
  <c r="K53" i="2"/>
  <c r="K45" i="2"/>
  <c r="K37" i="2"/>
  <c r="K29" i="2"/>
  <c r="K21" i="2"/>
  <c r="K13" i="2"/>
  <c r="K5" i="2"/>
  <c r="D77" i="1"/>
  <c r="D45" i="1"/>
  <c r="D13" i="1"/>
  <c r="I72" i="2"/>
  <c r="I48" i="2"/>
  <c r="I24" i="2"/>
  <c r="K24" i="2" s="1"/>
  <c r="K81" i="2"/>
  <c r="D73" i="1"/>
  <c r="D41" i="1"/>
  <c r="D9" i="1"/>
  <c r="I81" i="2"/>
  <c r="I73" i="2"/>
  <c r="I65" i="2"/>
  <c r="I57" i="2"/>
  <c r="I49" i="2"/>
  <c r="K49" i="2" s="1"/>
  <c r="I41" i="2"/>
  <c r="K41" i="2" s="1"/>
  <c r="I33" i="2"/>
  <c r="K33" i="2" s="1"/>
  <c r="I25" i="2"/>
  <c r="I17" i="2"/>
  <c r="I9" i="2"/>
  <c r="K9" i="2" s="1"/>
  <c r="E73" i="1"/>
  <c r="E65" i="1"/>
  <c r="E57" i="1"/>
  <c r="E49" i="1"/>
  <c r="E41" i="1"/>
  <c r="E33" i="1"/>
  <c r="E25" i="1"/>
  <c r="E17" i="1"/>
  <c r="E9" i="1"/>
  <c r="D69" i="1"/>
  <c r="D37" i="1"/>
  <c r="D5" i="1"/>
  <c r="D79" i="1"/>
  <c r="E79" i="1"/>
  <c r="E76" i="1"/>
  <c r="D75" i="1"/>
  <c r="E75" i="1"/>
  <c r="E72" i="1"/>
  <c r="D71" i="1"/>
  <c r="E71" i="1"/>
  <c r="E68" i="1"/>
  <c r="D67" i="1"/>
  <c r="E67" i="1"/>
  <c r="E64" i="1"/>
  <c r="D63" i="1"/>
  <c r="E63" i="1"/>
  <c r="E60" i="1"/>
  <c r="D59" i="1"/>
  <c r="E59" i="1"/>
  <c r="E56" i="1"/>
  <c r="D55" i="1"/>
  <c r="E55" i="1"/>
  <c r="E52" i="1"/>
  <c r="D51" i="1"/>
  <c r="E51" i="1"/>
  <c r="E48" i="1"/>
  <c r="D47" i="1"/>
  <c r="E47" i="1"/>
  <c r="E44" i="1"/>
  <c r="D43" i="1"/>
  <c r="E43" i="1"/>
  <c r="E40" i="1"/>
  <c r="D39" i="1"/>
  <c r="E39" i="1"/>
  <c r="E36" i="1"/>
  <c r="D35" i="1"/>
  <c r="E35" i="1"/>
  <c r="E32" i="1"/>
  <c r="D31" i="1"/>
  <c r="E31" i="1"/>
  <c r="E28" i="1"/>
  <c r="D27" i="1"/>
  <c r="E27" i="1"/>
  <c r="E24" i="1"/>
  <c r="D23" i="1"/>
  <c r="E23" i="1"/>
  <c r="E20" i="1"/>
  <c r="D19" i="1"/>
  <c r="E19" i="1"/>
  <c r="E16" i="1"/>
  <c r="D15" i="1"/>
  <c r="E15" i="1"/>
  <c r="E12" i="1"/>
  <c r="D11" i="1"/>
  <c r="E11" i="1"/>
  <c r="E8" i="1"/>
  <c r="D7" i="1"/>
  <c r="E7" i="1"/>
  <c r="E4" i="1"/>
  <c r="D3" i="1"/>
  <c r="K3" i="2"/>
  <c r="L3" i="2" s="1"/>
  <c r="K80" i="2"/>
  <c r="K76" i="2"/>
  <c r="K72" i="2"/>
  <c r="K68" i="2"/>
  <c r="K64" i="2"/>
  <c r="K60" i="2"/>
  <c r="K56" i="2"/>
  <c r="K52" i="2"/>
  <c r="K48" i="2"/>
  <c r="K44" i="2"/>
  <c r="K40" i="2"/>
  <c r="K36" i="2"/>
  <c r="K32" i="2"/>
  <c r="K28" i="2"/>
  <c r="K20" i="2"/>
  <c r="K12" i="2"/>
  <c r="K8" i="2"/>
  <c r="K6" i="2"/>
  <c r="I82" i="2"/>
  <c r="K82" i="2" s="1"/>
  <c r="I78" i="2"/>
  <c r="K78" i="2" s="1"/>
  <c r="I74" i="2"/>
  <c r="K74" i="2" s="1"/>
  <c r="I70" i="2"/>
  <c r="K70" i="2" s="1"/>
  <c r="I66" i="2"/>
  <c r="K66" i="2" s="1"/>
  <c r="I62" i="2"/>
  <c r="K62" i="2" s="1"/>
  <c r="I58" i="2"/>
  <c r="K58" i="2" s="1"/>
  <c r="I54" i="2"/>
  <c r="K54" i="2" s="1"/>
  <c r="I50" i="2"/>
  <c r="K50" i="2" s="1"/>
  <c r="I46" i="2"/>
  <c r="K46" i="2" s="1"/>
  <c r="I43" i="2"/>
  <c r="K43" i="2" s="1"/>
  <c r="I38" i="2"/>
  <c r="K38" i="2" s="1"/>
  <c r="I34" i="2"/>
  <c r="K34" i="2" s="1"/>
  <c r="I31" i="2"/>
  <c r="K31" i="2" s="1"/>
  <c r="I26" i="2"/>
  <c r="K26" i="2" s="1"/>
  <c r="I22" i="2"/>
  <c r="K22" i="2" s="1"/>
  <c r="I18" i="2"/>
  <c r="K18" i="2" s="1"/>
  <c r="I14" i="2"/>
  <c r="K14" i="2" s="1"/>
  <c r="I10" i="2"/>
  <c r="K10" i="2" s="1"/>
  <c r="I7" i="2"/>
  <c r="K7" i="2" s="1"/>
  <c r="D2" i="1"/>
  <c r="D76" i="1"/>
  <c r="D72" i="1"/>
  <c r="D68" i="1"/>
  <c r="D64" i="1"/>
  <c r="D60" i="1"/>
  <c r="D56" i="1"/>
  <c r="D52" i="1"/>
  <c r="D48" i="1"/>
  <c r="D44" i="1"/>
  <c r="D40" i="1"/>
  <c r="D36" i="1"/>
  <c r="D32" i="1"/>
  <c r="D28" i="1"/>
  <c r="D24" i="1"/>
  <c r="D20" i="1"/>
  <c r="D16" i="1"/>
  <c r="D12" i="1"/>
  <c r="D8" i="1"/>
  <c r="D4" i="1"/>
  <c r="I79" i="2"/>
  <c r="K79" i="2" s="1"/>
  <c r="I71" i="2"/>
  <c r="K71" i="2" s="1"/>
  <c r="I63" i="2"/>
  <c r="K63" i="2" s="1"/>
  <c r="I55" i="2"/>
  <c r="K55" i="2" s="1"/>
  <c r="I47" i="2"/>
  <c r="K47" i="2" s="1"/>
  <c r="I39" i="2"/>
  <c r="K39" i="2" s="1"/>
  <c r="I35" i="2"/>
  <c r="K35" i="2" s="1"/>
  <c r="I27" i="2"/>
  <c r="K27" i="2" s="1"/>
  <c r="I23" i="2"/>
  <c r="K23" i="2" s="1"/>
  <c r="I19" i="2"/>
  <c r="K19" i="2" s="1"/>
  <c r="I15" i="2"/>
  <c r="K15" i="2" s="1"/>
  <c r="I11" i="2"/>
  <c r="K11" i="2" s="1"/>
  <c r="I42" i="2"/>
  <c r="K42" i="2" s="1"/>
  <c r="I30" i="2"/>
  <c r="K30" i="2" s="1"/>
  <c r="I6" i="2"/>
  <c r="I75" i="2"/>
  <c r="K75" i="2" s="1"/>
  <c r="I67" i="2"/>
  <c r="K67" i="2" s="1"/>
  <c r="I59" i="2"/>
  <c r="K59" i="2" s="1"/>
  <c r="I51" i="2"/>
  <c r="K51" i="2" s="1"/>
  <c r="L9" i="2" l="1"/>
  <c r="L10" i="2" s="1"/>
  <c r="L11" i="2" s="1"/>
  <c r="L12" i="2" s="1"/>
  <c r="L13" i="2" s="1"/>
  <c r="L14" i="2" s="1"/>
  <c r="L15" i="2" s="1"/>
  <c r="L16" i="2" s="1"/>
  <c r="L17" i="2" s="1"/>
  <c r="L18" i="2" s="1"/>
  <c r="L19" i="2" s="1"/>
  <c r="L20" i="2" s="1"/>
  <c r="L21" i="2" s="1"/>
  <c r="L22" i="2" s="1"/>
  <c r="L23" i="2" s="1"/>
  <c r="L24" i="2" s="1"/>
  <c r="L25" i="2" s="1"/>
  <c r="L26" i="2" s="1"/>
  <c r="L27" i="2" s="1"/>
  <c r="L28" i="2" s="1"/>
  <c r="L29" i="2" s="1"/>
  <c r="L30" i="2" s="1"/>
  <c r="L31" i="2" s="1"/>
  <c r="L32" i="2" s="1"/>
  <c r="L33" i="2" s="1"/>
  <c r="L34" i="2" s="1"/>
  <c r="L35" i="2" s="1"/>
  <c r="L36" i="2" s="1"/>
  <c r="L37" i="2" s="1"/>
  <c r="L38" i="2" s="1"/>
  <c r="L39" i="2" s="1"/>
  <c r="L40" i="2" s="1"/>
  <c r="L41" i="2" s="1"/>
  <c r="L42" i="2" s="1"/>
  <c r="L43" i="2" s="1"/>
  <c r="L44" i="2" s="1"/>
  <c r="L45" i="2" s="1"/>
  <c r="L46" i="2" s="1"/>
  <c r="L47" i="2" s="1"/>
  <c r="L48" i="2" s="1"/>
  <c r="L49" i="2" s="1"/>
  <c r="L50" i="2" s="1"/>
  <c r="L51" i="2" s="1"/>
  <c r="L52" i="2" s="1"/>
  <c r="L53" i="2" s="1"/>
  <c r="L54" i="2" s="1"/>
  <c r="L55" i="2" s="1"/>
  <c r="L56" i="2" s="1"/>
  <c r="L57" i="2" s="1"/>
  <c r="L58" i="2" s="1"/>
  <c r="L59" i="2" s="1"/>
  <c r="L60" i="2" s="1"/>
  <c r="L61" i="2" s="1"/>
  <c r="L62" i="2" s="1"/>
  <c r="L63" i="2" s="1"/>
  <c r="L64" i="2" s="1"/>
  <c r="L65" i="2" s="1"/>
  <c r="L66" i="2" s="1"/>
  <c r="L67" i="2" s="1"/>
  <c r="L68" i="2" s="1"/>
  <c r="L69" i="2" s="1"/>
  <c r="L70" i="2" s="1"/>
  <c r="L71" i="2" s="1"/>
  <c r="L72" i="2" s="1"/>
  <c r="L73" i="2" s="1"/>
  <c r="L74" i="2" s="1"/>
  <c r="L75" i="2" s="1"/>
  <c r="L76" i="2" s="1"/>
  <c r="L77" i="2" s="1"/>
  <c r="L78" i="2" s="1"/>
  <c r="L79" i="2" s="1"/>
  <c r="L80" i="2" s="1"/>
  <c r="L81" i="2" s="1"/>
  <c r="L82" i="2" s="1"/>
  <c r="L83" i="2" s="1"/>
</calcChain>
</file>

<file path=xl/sharedStrings.xml><?xml version="1.0" encoding="utf-8"?>
<sst xmlns="http://schemas.openxmlformats.org/spreadsheetml/2006/main" count="29" uniqueCount="21">
  <si>
    <t>t (hrs)</t>
  </si>
  <si>
    <t>Pwf (psia)</t>
  </si>
  <si>
    <t>Pressure</t>
  </si>
  <si>
    <t>Z</t>
  </si>
  <si>
    <t>ρ (density)
(g/cc)</t>
  </si>
  <si>
    <t>µg</t>
  </si>
  <si>
    <t>Bg
(RB/Mscf)</t>
  </si>
  <si>
    <t>Cg</t>
  </si>
  <si>
    <t>dz/dp</t>
  </si>
  <si>
    <r>
      <t>2P/</t>
    </r>
    <r>
      <rPr>
        <sz val="11"/>
        <color theme="1"/>
        <rFont val="Calibri"/>
        <family val="2"/>
      </rPr>
      <t>µz</t>
    </r>
  </si>
  <si>
    <t>avg(2P/µz)</t>
  </si>
  <si>
    <t>area of strip</t>
  </si>
  <si>
    <t>del P</t>
  </si>
  <si>
    <t>m(P)_</t>
  </si>
  <si>
    <t>m(Pwf)</t>
  </si>
  <si>
    <r>
      <t>y = 4.51E-07x</t>
    </r>
    <r>
      <rPr>
        <vertAlign val="super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- 1.11E-02x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+ 9.93E+01x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- 1.90E+04x + 2.91E+06</t>
    </r>
  </si>
  <si>
    <t>m(P)</t>
  </si>
  <si>
    <t>m(P)-m(Pwf)</t>
  </si>
  <si>
    <t>m(P')</t>
  </si>
  <si>
    <t>k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</si>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</sst>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vertAlign val="super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m(Pwf) vs 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graph!$A$2:$A$79</c:f>
              <c:numCache>
                <c:formatCode>General</c:formatCode>
                <c:ptCount val="78"/>
                <c:pt idx="0">
                  <c:v>1E-3</c:v>
                </c:pt>
                <c:pt idx="1">
                  <c:v>2.0999999999999999E-3</c:v>
                </c:pt>
                <c:pt idx="2">
                  <c:v>3.3999999999999998E-3</c:v>
                </c:pt>
                <c:pt idx="3">
                  <c:v>4.7999999999999996E-3</c:v>
                </c:pt>
                <c:pt idx="4">
                  <c:v>6.4000000000000003E-3</c:v>
                </c:pt>
                <c:pt idx="5">
                  <c:v>8.2000000000000007E-3</c:v>
                </c:pt>
                <c:pt idx="6">
                  <c:v>1.03E-2</c:v>
                </c:pt>
                <c:pt idx="7">
                  <c:v>1.2500000000000001E-2</c:v>
                </c:pt>
                <c:pt idx="8">
                  <c:v>1.5100000000000001E-2</c:v>
                </c:pt>
                <c:pt idx="9">
                  <c:v>1.7999999999999999E-2</c:v>
                </c:pt>
                <c:pt idx="10">
                  <c:v>2.12E-2</c:v>
                </c:pt>
                <c:pt idx="11">
                  <c:v>2.4899999999999999E-2</c:v>
                </c:pt>
                <c:pt idx="12">
                  <c:v>2.9000000000000001E-2</c:v>
                </c:pt>
                <c:pt idx="13">
                  <c:v>3.3599999999999998E-2</c:v>
                </c:pt>
                <c:pt idx="14">
                  <c:v>3.8800000000000001E-2</c:v>
                </c:pt>
                <c:pt idx="15">
                  <c:v>4.4699999999999997E-2</c:v>
                </c:pt>
                <c:pt idx="16">
                  <c:v>5.1299999999999998E-2</c:v>
                </c:pt>
                <c:pt idx="17">
                  <c:v>5.8700000000000002E-2</c:v>
                </c:pt>
                <c:pt idx="18">
                  <c:v>6.7000000000000004E-2</c:v>
                </c:pt>
                <c:pt idx="19">
                  <c:v>7.6399999999999996E-2</c:v>
                </c:pt>
                <c:pt idx="20">
                  <c:v>8.6900000000000005E-2</c:v>
                </c:pt>
                <c:pt idx="21">
                  <c:v>9.8799999999999999E-2</c:v>
                </c:pt>
                <c:pt idx="22">
                  <c:v>0.11210000000000001</c:v>
                </c:pt>
                <c:pt idx="23">
                  <c:v>0.12709999999999999</c:v>
                </c:pt>
                <c:pt idx="24">
                  <c:v>0.14399999999999999</c:v>
                </c:pt>
                <c:pt idx="25">
                  <c:v>0.16300000000000001</c:v>
                </c:pt>
                <c:pt idx="26">
                  <c:v>0.18440000000000001</c:v>
                </c:pt>
                <c:pt idx="27">
                  <c:v>0.20899999999999999</c:v>
                </c:pt>
                <c:pt idx="28">
                  <c:v>0.23599999999999999</c:v>
                </c:pt>
                <c:pt idx="29">
                  <c:v>0.26600000000000001</c:v>
                </c:pt>
                <c:pt idx="30">
                  <c:v>0.3</c:v>
                </c:pt>
                <c:pt idx="31">
                  <c:v>0.33900000000000002</c:v>
                </c:pt>
                <c:pt idx="32">
                  <c:v>0.38200000000000001</c:v>
                </c:pt>
                <c:pt idx="33">
                  <c:v>0.43099999999999999</c:v>
                </c:pt>
                <c:pt idx="34">
                  <c:v>0.48599999999999999</c:v>
                </c:pt>
                <c:pt idx="35">
                  <c:v>0.54700000000000004</c:v>
                </c:pt>
                <c:pt idx="36">
                  <c:v>0.61699999999999999</c:v>
                </c:pt>
                <c:pt idx="37">
                  <c:v>0.69499999999999995</c:v>
                </c:pt>
                <c:pt idx="38">
                  <c:v>0.78300000000000003</c:v>
                </c:pt>
                <c:pt idx="39">
                  <c:v>0.88200000000000001</c:v>
                </c:pt>
                <c:pt idx="40">
                  <c:v>0.99299999999999999</c:v>
                </c:pt>
                <c:pt idx="41">
                  <c:v>1.1180000000000001</c:v>
                </c:pt>
                <c:pt idx="42">
                  <c:v>1.2589999999999999</c:v>
                </c:pt>
                <c:pt idx="43">
                  <c:v>1.417</c:v>
                </c:pt>
                <c:pt idx="44">
                  <c:v>1.595</c:v>
                </c:pt>
                <c:pt idx="45">
                  <c:v>1.7949999999999999</c:v>
                </c:pt>
                <c:pt idx="46">
                  <c:v>2.02</c:v>
                </c:pt>
                <c:pt idx="47">
                  <c:v>2.2799999999999998</c:v>
                </c:pt>
                <c:pt idx="48">
                  <c:v>2.56</c:v>
                </c:pt>
                <c:pt idx="49">
                  <c:v>2.88</c:v>
                </c:pt>
                <c:pt idx="50">
                  <c:v>3.24</c:v>
                </c:pt>
                <c:pt idx="51">
                  <c:v>3.65</c:v>
                </c:pt>
                <c:pt idx="52">
                  <c:v>4.1100000000000003</c:v>
                </c:pt>
                <c:pt idx="53">
                  <c:v>4.62</c:v>
                </c:pt>
                <c:pt idx="54">
                  <c:v>5.2</c:v>
                </c:pt>
                <c:pt idx="55">
                  <c:v>5.85</c:v>
                </c:pt>
                <c:pt idx="56">
                  <c:v>6.58</c:v>
                </c:pt>
                <c:pt idx="57">
                  <c:v>7.4</c:v>
                </c:pt>
                <c:pt idx="58">
                  <c:v>8.33</c:v>
                </c:pt>
                <c:pt idx="59">
                  <c:v>9.3699999999999992</c:v>
                </c:pt>
                <c:pt idx="60">
                  <c:v>10.55</c:v>
                </c:pt>
                <c:pt idx="61">
                  <c:v>11.86</c:v>
                </c:pt>
                <c:pt idx="62">
                  <c:v>13.35</c:v>
                </c:pt>
                <c:pt idx="63">
                  <c:v>15.02</c:v>
                </c:pt>
                <c:pt idx="64">
                  <c:v>16.899999999999999</c:v>
                </c:pt>
                <c:pt idx="65">
                  <c:v>19.010000000000002</c:v>
                </c:pt>
                <c:pt idx="66">
                  <c:v>21.39</c:v>
                </c:pt>
                <c:pt idx="67">
                  <c:v>24.06</c:v>
                </c:pt>
                <c:pt idx="68">
                  <c:v>27.07</c:v>
                </c:pt>
                <c:pt idx="69">
                  <c:v>30.45</c:v>
                </c:pt>
                <c:pt idx="70">
                  <c:v>34.26</c:v>
                </c:pt>
                <c:pt idx="71">
                  <c:v>38.549999999999997</c:v>
                </c:pt>
                <c:pt idx="72">
                  <c:v>43.37</c:v>
                </c:pt>
                <c:pt idx="73">
                  <c:v>48.79</c:v>
                </c:pt>
                <c:pt idx="74">
                  <c:v>54.89</c:v>
                </c:pt>
                <c:pt idx="75">
                  <c:v>61.75</c:v>
                </c:pt>
                <c:pt idx="76">
                  <c:v>69.47</c:v>
                </c:pt>
                <c:pt idx="77">
                  <c:v>72</c:v>
                </c:pt>
              </c:numCache>
            </c:numRef>
          </c:xVal>
          <c:yVal>
            <c:numRef>
              <c:f>graph!$C$2:$C$79</c:f>
              <c:numCache>
                <c:formatCode>General</c:formatCode>
                <c:ptCount val="78"/>
                <c:pt idx="0">
                  <c:v>2188558743.630085</c:v>
                </c:pt>
                <c:pt idx="1">
                  <c:v>2186702166.9875631</c:v>
                </c:pt>
                <c:pt idx="2">
                  <c:v>2184619898.3808117</c:v>
                </c:pt>
                <c:pt idx="3">
                  <c:v>2182283302.5584121</c:v>
                </c:pt>
                <c:pt idx="4">
                  <c:v>2179670920.2180567</c:v>
                </c:pt>
                <c:pt idx="5">
                  <c:v>2176743384.1328516</c:v>
                </c:pt>
                <c:pt idx="6">
                  <c:v>2173468506.0674906</c:v>
                </c:pt>
                <c:pt idx="7">
                  <c:v>2169806944.1039619</c:v>
                </c:pt>
                <c:pt idx="8">
                  <c:v>2165712205.2999883</c:v>
                </c:pt>
                <c:pt idx="9">
                  <c:v>2161137811.9748068</c:v>
                </c:pt>
                <c:pt idx="10">
                  <c:v>2156033718.3022189</c:v>
                </c:pt>
                <c:pt idx="11">
                  <c:v>2150339145.899519</c:v>
                </c:pt>
                <c:pt idx="12">
                  <c:v>2144000488.2004495</c:v>
                </c:pt>
                <c:pt idx="13">
                  <c:v>2136946233.7494516</c:v>
                </c:pt>
                <c:pt idx="14">
                  <c:v>2129104863.0149879</c:v>
                </c:pt>
                <c:pt idx="15">
                  <c:v>2120401249.2766013</c:v>
                </c:pt>
                <c:pt idx="16">
                  <c:v>2110760213.3689122</c:v>
                </c:pt>
                <c:pt idx="17">
                  <c:v>2100088588.9225817</c:v>
                </c:pt>
                <c:pt idx="18">
                  <c:v>2088310974.6022997</c:v>
                </c:pt>
                <c:pt idx="19">
                  <c:v>2075330292.6695552</c:v>
                </c:pt>
                <c:pt idx="20">
                  <c:v>2061059928.7500401</c:v>
                </c:pt>
                <c:pt idx="21">
                  <c:v>2045412896.397233</c:v>
                </c:pt>
                <c:pt idx="22">
                  <c:v>2028308887.030055</c:v>
                </c:pt>
                <c:pt idx="23">
                  <c:v>2009663401.8568258</c:v>
                </c:pt>
                <c:pt idx="24">
                  <c:v>1989412694.8414207</c:v>
                </c:pt>
                <c:pt idx="25">
                  <c:v>1967506503.6712432</c:v>
                </c:pt>
                <c:pt idx="26">
                  <c:v>1943907965.5600176</c:v>
                </c:pt>
                <c:pt idx="27">
                  <c:v>1918615121.5954022</c:v>
                </c:pt>
                <c:pt idx="28">
                  <c:v>1891643053.1771817</c:v>
                </c:pt>
                <c:pt idx="29">
                  <c:v>1863052804.7195506</c:v>
                </c:pt>
                <c:pt idx="30">
                  <c:v>1832940972.4019651</c:v>
                </c:pt>
                <c:pt idx="31">
                  <c:v>1801454615.6577773</c:v>
                </c:pt>
                <c:pt idx="32">
                  <c:v>1768791954.5852118</c:v>
                </c:pt>
                <c:pt idx="33">
                  <c:v>1735203163.6250808</c:v>
                </c:pt>
                <c:pt idx="34">
                  <c:v>1700994817.9390392</c:v>
                </c:pt>
                <c:pt idx="35">
                  <c:v>1666516153.2749095</c:v>
                </c:pt>
                <c:pt idx="36">
                  <c:v>1632166849.0143218</c:v>
                </c:pt>
                <c:pt idx="37">
                  <c:v>1598371843.2463086</c:v>
                </c:pt>
                <c:pt idx="38">
                  <c:v>1565559270.3496175</c:v>
                </c:pt>
                <c:pt idx="39">
                  <c:v>1534156220.2516704</c:v>
                </c:pt>
                <c:pt idx="40">
                  <c:v>1504547729.3859887</c:v>
                </c:pt>
                <c:pt idx="41">
                  <c:v>1477053779.9304953</c:v>
                </c:pt>
                <c:pt idx="42">
                  <c:v>1451909997.108777</c:v>
                </c:pt>
                <c:pt idx="43">
                  <c:v>1429255876.2333055</c:v>
                </c:pt>
                <c:pt idx="44">
                  <c:v>1409108639.1045053</c:v>
                </c:pt>
                <c:pt idx="45">
                  <c:v>1391385027.7500677</c:v>
                </c:pt>
                <c:pt idx="46">
                  <c:v>1375908716.5888779</c:v>
                </c:pt>
                <c:pt idx="47">
                  <c:v>1362425199.7529764</c:v>
                </c:pt>
                <c:pt idx="48">
                  <c:v>1350638749.5952389</c:v>
                </c:pt>
                <c:pt idx="49">
                  <c:v>1340253043.5513158</c:v>
                </c:pt>
                <c:pt idx="50">
                  <c:v>1330975044.3933282</c:v>
                </c:pt>
                <c:pt idx="51">
                  <c:v>1322551849.0895367</c:v>
                </c:pt>
                <c:pt idx="52">
                  <c:v>1314770789.4903173</c:v>
                </c:pt>
                <c:pt idx="53">
                  <c:v>1307474174.9404721</c:v>
                </c:pt>
                <c:pt idx="54">
                  <c:v>1300540976.3068376</c:v>
                </c:pt>
                <c:pt idx="55">
                  <c:v>1293886845.2123783</c:v>
                </c:pt>
                <c:pt idx="56">
                  <c:v>1287445772.8617282</c:v>
                </c:pt>
                <c:pt idx="57">
                  <c:v>1281181105.3684638</c:v>
                </c:pt>
                <c:pt idx="58">
                  <c:v>1275059854.9429326</c:v>
                </c:pt>
                <c:pt idx="59">
                  <c:v>1269060041.4255278</c:v>
                </c:pt>
                <c:pt idx="60">
                  <c:v>1263156014.5947118</c:v>
                </c:pt>
                <c:pt idx="61">
                  <c:v>1257336802.38502</c:v>
                </c:pt>
                <c:pt idx="62">
                  <c:v>1251591432.2442141</c:v>
                </c:pt>
                <c:pt idx="63">
                  <c:v>1245908932.0707836</c:v>
                </c:pt>
                <c:pt idx="64">
                  <c:v>1240278331.1215374</c:v>
                </c:pt>
                <c:pt idx="65">
                  <c:v>1234695996.0250216</c:v>
                </c:pt>
                <c:pt idx="66">
                  <c:v>1229150958.8618035</c:v>
                </c:pt>
                <c:pt idx="67">
                  <c:v>1223646922.0958047</c:v>
                </c:pt>
                <c:pt idx="68">
                  <c:v>1218169253.9784009</c:v>
                </c:pt>
                <c:pt idx="69">
                  <c:v>1212721657.9404128</c:v>
                </c:pt>
                <c:pt idx="70">
                  <c:v>1207296839.044754</c:v>
                </c:pt>
                <c:pt idx="71">
                  <c:v>1201894835.1266556</c:v>
                </c:pt>
                <c:pt idx="72">
                  <c:v>1196512019.4496899</c:v>
                </c:pt>
                <c:pt idx="73">
                  <c:v>1191144767.1982756</c:v>
                </c:pt>
                <c:pt idx="74">
                  <c:v>1185793118.4430571</c:v>
                </c:pt>
                <c:pt idx="75">
                  <c:v>1180453451.0161481</c:v>
                </c:pt>
                <c:pt idx="76">
                  <c:v>1175125806.6303878</c:v>
                </c:pt>
                <c:pt idx="77">
                  <c:v>1173511247.7520902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53-4701-A6F5-FB01719C94E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-1.9770836188996686E-3"/>
                  <c:y val="0.1087088072324292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graph!$A$60:$A$79</c:f>
              <c:numCache>
                <c:formatCode>General</c:formatCode>
                <c:ptCount val="20"/>
                <c:pt idx="0">
                  <c:v>8.33</c:v>
                </c:pt>
                <c:pt idx="1">
                  <c:v>9.3699999999999992</c:v>
                </c:pt>
                <c:pt idx="2">
                  <c:v>10.55</c:v>
                </c:pt>
                <c:pt idx="3">
                  <c:v>11.86</c:v>
                </c:pt>
                <c:pt idx="4">
                  <c:v>13.35</c:v>
                </c:pt>
                <c:pt idx="5">
                  <c:v>15.02</c:v>
                </c:pt>
                <c:pt idx="6">
                  <c:v>16.899999999999999</c:v>
                </c:pt>
                <c:pt idx="7">
                  <c:v>19.010000000000002</c:v>
                </c:pt>
                <c:pt idx="8">
                  <c:v>21.39</c:v>
                </c:pt>
                <c:pt idx="9">
                  <c:v>24.06</c:v>
                </c:pt>
                <c:pt idx="10">
                  <c:v>27.07</c:v>
                </c:pt>
                <c:pt idx="11">
                  <c:v>30.45</c:v>
                </c:pt>
                <c:pt idx="12">
                  <c:v>34.26</c:v>
                </c:pt>
                <c:pt idx="13">
                  <c:v>38.549999999999997</c:v>
                </c:pt>
                <c:pt idx="14">
                  <c:v>43.37</c:v>
                </c:pt>
                <c:pt idx="15">
                  <c:v>48.79</c:v>
                </c:pt>
                <c:pt idx="16">
                  <c:v>54.89</c:v>
                </c:pt>
                <c:pt idx="17">
                  <c:v>61.75</c:v>
                </c:pt>
                <c:pt idx="18">
                  <c:v>69.47</c:v>
                </c:pt>
                <c:pt idx="19">
                  <c:v>72</c:v>
                </c:pt>
              </c:numCache>
            </c:numRef>
          </c:xVal>
          <c:yVal>
            <c:numRef>
              <c:f>graph!$C$60:$C$79</c:f>
              <c:numCache>
                <c:formatCode>General</c:formatCode>
                <c:ptCount val="20"/>
                <c:pt idx="0">
                  <c:v>1275059854.9429326</c:v>
                </c:pt>
                <c:pt idx="1">
                  <c:v>1269060041.4255278</c:v>
                </c:pt>
                <c:pt idx="2">
                  <c:v>1263156014.5947118</c:v>
                </c:pt>
                <c:pt idx="3">
                  <c:v>1257336802.38502</c:v>
                </c:pt>
                <c:pt idx="4">
                  <c:v>1251591432.2442141</c:v>
                </c:pt>
                <c:pt idx="5">
                  <c:v>1245908932.0707836</c:v>
                </c:pt>
                <c:pt idx="6">
                  <c:v>1240278331.1215374</c:v>
                </c:pt>
                <c:pt idx="7">
                  <c:v>1234695996.0250216</c:v>
                </c:pt>
                <c:pt idx="8">
                  <c:v>1229150958.8618035</c:v>
                </c:pt>
                <c:pt idx="9">
                  <c:v>1223646922.0958047</c:v>
                </c:pt>
                <c:pt idx="10">
                  <c:v>1218169253.9784009</c:v>
                </c:pt>
                <c:pt idx="11">
                  <c:v>1212721657.9404128</c:v>
                </c:pt>
                <c:pt idx="12">
                  <c:v>1207296839.044754</c:v>
                </c:pt>
                <c:pt idx="13">
                  <c:v>1201894835.1266556</c:v>
                </c:pt>
                <c:pt idx="14">
                  <c:v>1196512019.4496899</c:v>
                </c:pt>
                <c:pt idx="15">
                  <c:v>1191144767.1982756</c:v>
                </c:pt>
                <c:pt idx="16">
                  <c:v>1185793118.4430571</c:v>
                </c:pt>
                <c:pt idx="17">
                  <c:v>1180453451.0161481</c:v>
                </c:pt>
                <c:pt idx="18">
                  <c:v>1175125806.6303878</c:v>
                </c:pt>
                <c:pt idx="19">
                  <c:v>1173511247.7520902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B53-4701-A6F5-FB01719C94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3231968"/>
        <c:axId val="1215426320"/>
      </c:scatterChart>
      <c:valAx>
        <c:axId val="136323196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426320"/>
        <c:crosses val="autoZero"/>
        <c:crossBetween val="midCat"/>
      </c:valAx>
      <c:valAx>
        <c:axId val="121542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3231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del m(P) and m(P') vs 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graph!$A$2:$A$79</c:f>
              <c:numCache>
                <c:formatCode>General</c:formatCode>
                <c:ptCount val="78"/>
                <c:pt idx="0">
                  <c:v>1E-3</c:v>
                </c:pt>
                <c:pt idx="1">
                  <c:v>2.0999999999999999E-3</c:v>
                </c:pt>
                <c:pt idx="2">
                  <c:v>3.3999999999999998E-3</c:v>
                </c:pt>
                <c:pt idx="3">
                  <c:v>4.7999999999999996E-3</c:v>
                </c:pt>
                <c:pt idx="4">
                  <c:v>6.4000000000000003E-3</c:v>
                </c:pt>
                <c:pt idx="5">
                  <c:v>8.2000000000000007E-3</c:v>
                </c:pt>
                <c:pt idx="6">
                  <c:v>1.03E-2</c:v>
                </c:pt>
                <c:pt idx="7">
                  <c:v>1.2500000000000001E-2</c:v>
                </c:pt>
                <c:pt idx="8">
                  <c:v>1.5100000000000001E-2</c:v>
                </c:pt>
                <c:pt idx="9">
                  <c:v>1.7999999999999999E-2</c:v>
                </c:pt>
                <c:pt idx="10">
                  <c:v>2.12E-2</c:v>
                </c:pt>
                <c:pt idx="11">
                  <c:v>2.4899999999999999E-2</c:v>
                </c:pt>
                <c:pt idx="12">
                  <c:v>2.9000000000000001E-2</c:v>
                </c:pt>
                <c:pt idx="13">
                  <c:v>3.3599999999999998E-2</c:v>
                </c:pt>
                <c:pt idx="14">
                  <c:v>3.8800000000000001E-2</c:v>
                </c:pt>
                <c:pt idx="15">
                  <c:v>4.4699999999999997E-2</c:v>
                </c:pt>
                <c:pt idx="16">
                  <c:v>5.1299999999999998E-2</c:v>
                </c:pt>
                <c:pt idx="17">
                  <c:v>5.8700000000000002E-2</c:v>
                </c:pt>
                <c:pt idx="18">
                  <c:v>6.7000000000000004E-2</c:v>
                </c:pt>
                <c:pt idx="19">
                  <c:v>7.6399999999999996E-2</c:v>
                </c:pt>
                <c:pt idx="20">
                  <c:v>8.6900000000000005E-2</c:v>
                </c:pt>
                <c:pt idx="21">
                  <c:v>9.8799999999999999E-2</c:v>
                </c:pt>
                <c:pt idx="22">
                  <c:v>0.11210000000000001</c:v>
                </c:pt>
                <c:pt idx="23">
                  <c:v>0.12709999999999999</c:v>
                </c:pt>
                <c:pt idx="24">
                  <c:v>0.14399999999999999</c:v>
                </c:pt>
                <c:pt idx="25">
                  <c:v>0.16300000000000001</c:v>
                </c:pt>
                <c:pt idx="26">
                  <c:v>0.18440000000000001</c:v>
                </c:pt>
                <c:pt idx="27">
                  <c:v>0.20899999999999999</c:v>
                </c:pt>
                <c:pt idx="28">
                  <c:v>0.23599999999999999</c:v>
                </c:pt>
                <c:pt idx="29">
                  <c:v>0.26600000000000001</c:v>
                </c:pt>
                <c:pt idx="30">
                  <c:v>0.3</c:v>
                </c:pt>
                <c:pt idx="31">
                  <c:v>0.33900000000000002</c:v>
                </c:pt>
                <c:pt idx="32">
                  <c:v>0.38200000000000001</c:v>
                </c:pt>
                <c:pt idx="33">
                  <c:v>0.43099999999999999</c:v>
                </c:pt>
                <c:pt idx="34">
                  <c:v>0.48599999999999999</c:v>
                </c:pt>
                <c:pt idx="35">
                  <c:v>0.54700000000000004</c:v>
                </c:pt>
                <c:pt idx="36">
                  <c:v>0.61699999999999999</c:v>
                </c:pt>
                <c:pt idx="37">
                  <c:v>0.69499999999999995</c:v>
                </c:pt>
                <c:pt idx="38">
                  <c:v>0.78300000000000003</c:v>
                </c:pt>
                <c:pt idx="39">
                  <c:v>0.88200000000000001</c:v>
                </c:pt>
                <c:pt idx="40">
                  <c:v>0.99299999999999999</c:v>
                </c:pt>
                <c:pt idx="41">
                  <c:v>1.1180000000000001</c:v>
                </c:pt>
                <c:pt idx="42">
                  <c:v>1.2589999999999999</c:v>
                </c:pt>
                <c:pt idx="43">
                  <c:v>1.417</c:v>
                </c:pt>
                <c:pt idx="44">
                  <c:v>1.595</c:v>
                </c:pt>
                <c:pt idx="45">
                  <c:v>1.7949999999999999</c:v>
                </c:pt>
                <c:pt idx="46">
                  <c:v>2.02</c:v>
                </c:pt>
                <c:pt idx="47">
                  <c:v>2.2799999999999998</c:v>
                </c:pt>
                <c:pt idx="48">
                  <c:v>2.56</c:v>
                </c:pt>
                <c:pt idx="49">
                  <c:v>2.88</c:v>
                </c:pt>
                <c:pt idx="50">
                  <c:v>3.24</c:v>
                </c:pt>
                <c:pt idx="51">
                  <c:v>3.65</c:v>
                </c:pt>
                <c:pt idx="52">
                  <c:v>4.1100000000000003</c:v>
                </c:pt>
                <c:pt idx="53">
                  <c:v>4.62</c:v>
                </c:pt>
                <c:pt idx="54">
                  <c:v>5.2</c:v>
                </c:pt>
                <c:pt idx="55">
                  <c:v>5.85</c:v>
                </c:pt>
                <c:pt idx="56">
                  <c:v>6.58</c:v>
                </c:pt>
                <c:pt idx="57">
                  <c:v>7.4</c:v>
                </c:pt>
                <c:pt idx="58">
                  <c:v>8.33</c:v>
                </c:pt>
                <c:pt idx="59">
                  <c:v>9.3699999999999992</c:v>
                </c:pt>
                <c:pt idx="60">
                  <c:v>10.55</c:v>
                </c:pt>
                <c:pt idx="61">
                  <c:v>11.86</c:v>
                </c:pt>
                <c:pt idx="62">
                  <c:v>13.35</c:v>
                </c:pt>
                <c:pt idx="63">
                  <c:v>15.02</c:v>
                </c:pt>
                <c:pt idx="64">
                  <c:v>16.899999999999999</c:v>
                </c:pt>
                <c:pt idx="65">
                  <c:v>19.010000000000002</c:v>
                </c:pt>
                <c:pt idx="66">
                  <c:v>21.39</c:v>
                </c:pt>
                <c:pt idx="67">
                  <c:v>24.06</c:v>
                </c:pt>
                <c:pt idx="68">
                  <c:v>27.07</c:v>
                </c:pt>
                <c:pt idx="69">
                  <c:v>30.45</c:v>
                </c:pt>
                <c:pt idx="70">
                  <c:v>34.26</c:v>
                </c:pt>
                <c:pt idx="71">
                  <c:v>38.549999999999997</c:v>
                </c:pt>
                <c:pt idx="72">
                  <c:v>43.37</c:v>
                </c:pt>
                <c:pt idx="73">
                  <c:v>48.79</c:v>
                </c:pt>
                <c:pt idx="74">
                  <c:v>54.89</c:v>
                </c:pt>
                <c:pt idx="75">
                  <c:v>61.75</c:v>
                </c:pt>
                <c:pt idx="76">
                  <c:v>69.47</c:v>
                </c:pt>
                <c:pt idx="77">
                  <c:v>72</c:v>
                </c:pt>
              </c:numCache>
            </c:numRef>
          </c:xVal>
          <c:yVal>
            <c:numRef>
              <c:f>graph!$D$2:$D$79</c:f>
              <c:numCache>
                <c:formatCode>General</c:formatCode>
                <c:ptCount val="78"/>
                <c:pt idx="0">
                  <c:v>15461247.369915009</c:v>
                </c:pt>
                <c:pt idx="1">
                  <c:v>17317824.012436867</c:v>
                </c:pt>
                <c:pt idx="2">
                  <c:v>19400092.619188309</c:v>
                </c:pt>
                <c:pt idx="3">
                  <c:v>21736688.441587925</c:v>
                </c:pt>
                <c:pt idx="4">
                  <c:v>24349070.781943321</c:v>
                </c:pt>
                <c:pt idx="5">
                  <c:v>27276606.867148399</c:v>
                </c:pt>
                <c:pt idx="6">
                  <c:v>30551484.932509422</c:v>
                </c:pt>
                <c:pt idx="7">
                  <c:v>34213046.896038055</c:v>
                </c:pt>
                <c:pt idx="8">
                  <c:v>38307785.70001173</c:v>
                </c:pt>
                <c:pt idx="9">
                  <c:v>42882179.025193214</c:v>
                </c:pt>
                <c:pt idx="10">
                  <c:v>47986272.697781086</c:v>
                </c:pt>
                <c:pt idx="11">
                  <c:v>53680845.100481033</c:v>
                </c:pt>
                <c:pt idx="12">
                  <c:v>60019502.799550533</c:v>
                </c:pt>
                <c:pt idx="13">
                  <c:v>67073757.250548363</c:v>
                </c:pt>
                <c:pt idx="14">
                  <c:v>74915127.985012054</c:v>
                </c:pt>
                <c:pt idx="15">
                  <c:v>83618741.723398685</c:v>
                </c:pt>
                <c:pt idx="16">
                  <c:v>93259777.63108778</c:v>
                </c:pt>
                <c:pt idx="17">
                  <c:v>103931402.07741833</c:v>
                </c:pt>
                <c:pt idx="18">
                  <c:v>115709016.39770031</c:v>
                </c:pt>
                <c:pt idx="19">
                  <c:v>128689698.33044481</c:v>
                </c:pt>
                <c:pt idx="20">
                  <c:v>142960062.24995995</c:v>
                </c:pt>
                <c:pt idx="21">
                  <c:v>158607094.60276699</c:v>
                </c:pt>
                <c:pt idx="22">
                  <c:v>175711103.96994495</c:v>
                </c:pt>
                <c:pt idx="23">
                  <c:v>194356589.14317417</c:v>
                </c:pt>
                <c:pt idx="24">
                  <c:v>214607296.15857935</c:v>
                </c:pt>
                <c:pt idx="25">
                  <c:v>236513487.32875681</c:v>
                </c:pt>
                <c:pt idx="26">
                  <c:v>260112025.43998241</c:v>
                </c:pt>
                <c:pt idx="27">
                  <c:v>285404869.40459776</c:v>
                </c:pt>
                <c:pt idx="28">
                  <c:v>312376937.82281828</c:v>
                </c:pt>
                <c:pt idx="29">
                  <c:v>340967186.28044939</c:v>
                </c:pt>
                <c:pt idx="30">
                  <c:v>371079018.59803486</c:v>
                </c:pt>
                <c:pt idx="31">
                  <c:v>402565375.34222269</c:v>
                </c:pt>
                <c:pt idx="32">
                  <c:v>435228036.41478825</c:v>
                </c:pt>
                <c:pt idx="33">
                  <c:v>468816827.37491918</c:v>
                </c:pt>
                <c:pt idx="34">
                  <c:v>503025173.06096077</c:v>
                </c:pt>
                <c:pt idx="35">
                  <c:v>537503837.7250905</c:v>
                </c:pt>
                <c:pt idx="36">
                  <c:v>571853141.9856782</c:v>
                </c:pt>
                <c:pt idx="37">
                  <c:v>605648147.75369143</c:v>
                </c:pt>
                <c:pt idx="38">
                  <c:v>638460720.65038252</c:v>
                </c:pt>
                <c:pt idx="39">
                  <c:v>669863770.74832964</c:v>
                </c:pt>
                <c:pt idx="40">
                  <c:v>699472261.61401129</c:v>
                </c:pt>
                <c:pt idx="41">
                  <c:v>726966211.06950474</c:v>
                </c:pt>
                <c:pt idx="42">
                  <c:v>752109993.89122295</c:v>
                </c:pt>
                <c:pt idx="43">
                  <c:v>774764114.76669455</c:v>
                </c:pt>
                <c:pt idx="44">
                  <c:v>794911351.8954947</c:v>
                </c:pt>
                <c:pt idx="45">
                  <c:v>812634963.24993229</c:v>
                </c:pt>
                <c:pt idx="46">
                  <c:v>828111274.41112208</c:v>
                </c:pt>
                <c:pt idx="47">
                  <c:v>841594791.24702358</c:v>
                </c:pt>
                <c:pt idx="48">
                  <c:v>853381241.40476108</c:v>
                </c:pt>
                <c:pt idx="49">
                  <c:v>863766947.44868422</c:v>
                </c:pt>
                <c:pt idx="50">
                  <c:v>873044946.60667181</c:v>
                </c:pt>
                <c:pt idx="51">
                  <c:v>881468141.91046333</c:v>
                </c:pt>
                <c:pt idx="52">
                  <c:v>889249201.50968266</c:v>
                </c:pt>
                <c:pt idx="53">
                  <c:v>896545816.05952787</c:v>
                </c:pt>
                <c:pt idx="54">
                  <c:v>903479014.69316244</c:v>
                </c:pt>
                <c:pt idx="55">
                  <c:v>910133145.78762174</c:v>
                </c:pt>
                <c:pt idx="56">
                  <c:v>916574218.13827181</c:v>
                </c:pt>
                <c:pt idx="57">
                  <c:v>922838885.63153625</c:v>
                </c:pt>
                <c:pt idx="58">
                  <c:v>928960136.05706739</c:v>
                </c:pt>
                <c:pt idx="59">
                  <c:v>934959949.57447219</c:v>
                </c:pt>
                <c:pt idx="60">
                  <c:v>940863976.40528822</c:v>
                </c:pt>
                <c:pt idx="61">
                  <c:v>946683188.61497998</c:v>
                </c:pt>
                <c:pt idx="62">
                  <c:v>952428558.75578594</c:v>
                </c:pt>
                <c:pt idx="63">
                  <c:v>958111058.92921638</c:v>
                </c:pt>
                <c:pt idx="64">
                  <c:v>963741659.87846255</c:v>
                </c:pt>
                <c:pt idx="65">
                  <c:v>969323994.97497845</c:v>
                </c:pt>
                <c:pt idx="66">
                  <c:v>974869032.13819647</c:v>
                </c:pt>
                <c:pt idx="67">
                  <c:v>980373068.90419531</c:v>
                </c:pt>
                <c:pt idx="68">
                  <c:v>985850737.02159905</c:v>
                </c:pt>
                <c:pt idx="69">
                  <c:v>991298333.05958724</c:v>
                </c:pt>
                <c:pt idx="70">
                  <c:v>996723151.95524597</c:v>
                </c:pt>
                <c:pt idx="71">
                  <c:v>1002125155.8733444</c:v>
                </c:pt>
                <c:pt idx="72">
                  <c:v>1007507971.5503101</c:v>
                </c:pt>
                <c:pt idx="73">
                  <c:v>1012875223.8017244</c:v>
                </c:pt>
                <c:pt idx="74">
                  <c:v>1018226872.5569429</c:v>
                </c:pt>
                <c:pt idx="75">
                  <c:v>1023566539.9838519</c:v>
                </c:pt>
                <c:pt idx="76">
                  <c:v>1028894184.3696122</c:v>
                </c:pt>
                <c:pt idx="77">
                  <c:v>1030508743.2479098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A4-4278-9338-28149CCF0711}"/>
            </c:ext>
          </c:extLst>
        </c:ser>
        <c:ser>
          <c:idx val="1"/>
          <c:order val="1"/>
          <c:tx>
            <c:v>m(P') vs 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graph!$A$3:$A$79</c:f>
              <c:numCache>
                <c:formatCode>General</c:formatCode>
                <c:ptCount val="77"/>
                <c:pt idx="0">
                  <c:v>2.0999999999999999E-3</c:v>
                </c:pt>
                <c:pt idx="1">
                  <c:v>3.3999999999999998E-3</c:v>
                </c:pt>
                <c:pt idx="2">
                  <c:v>4.7999999999999996E-3</c:v>
                </c:pt>
                <c:pt idx="3">
                  <c:v>6.4000000000000003E-3</c:v>
                </c:pt>
                <c:pt idx="4">
                  <c:v>8.2000000000000007E-3</c:v>
                </c:pt>
                <c:pt idx="5">
                  <c:v>1.03E-2</c:v>
                </c:pt>
                <c:pt idx="6">
                  <c:v>1.2500000000000001E-2</c:v>
                </c:pt>
                <c:pt idx="7">
                  <c:v>1.5100000000000001E-2</c:v>
                </c:pt>
                <c:pt idx="8">
                  <c:v>1.7999999999999999E-2</c:v>
                </c:pt>
                <c:pt idx="9">
                  <c:v>2.12E-2</c:v>
                </c:pt>
                <c:pt idx="10">
                  <c:v>2.4899999999999999E-2</c:v>
                </c:pt>
                <c:pt idx="11">
                  <c:v>2.9000000000000001E-2</c:v>
                </c:pt>
                <c:pt idx="12">
                  <c:v>3.3599999999999998E-2</c:v>
                </c:pt>
                <c:pt idx="13">
                  <c:v>3.8800000000000001E-2</c:v>
                </c:pt>
                <c:pt idx="14">
                  <c:v>4.4699999999999997E-2</c:v>
                </c:pt>
                <c:pt idx="15">
                  <c:v>5.1299999999999998E-2</c:v>
                </c:pt>
                <c:pt idx="16">
                  <c:v>5.8700000000000002E-2</c:v>
                </c:pt>
                <c:pt idx="17">
                  <c:v>6.7000000000000004E-2</c:v>
                </c:pt>
                <c:pt idx="18">
                  <c:v>7.6399999999999996E-2</c:v>
                </c:pt>
                <c:pt idx="19">
                  <c:v>8.6900000000000005E-2</c:v>
                </c:pt>
                <c:pt idx="20">
                  <c:v>9.8799999999999999E-2</c:v>
                </c:pt>
                <c:pt idx="21">
                  <c:v>0.11210000000000001</c:v>
                </c:pt>
                <c:pt idx="22">
                  <c:v>0.12709999999999999</c:v>
                </c:pt>
                <c:pt idx="23">
                  <c:v>0.14399999999999999</c:v>
                </c:pt>
                <c:pt idx="24">
                  <c:v>0.16300000000000001</c:v>
                </c:pt>
                <c:pt idx="25">
                  <c:v>0.18440000000000001</c:v>
                </c:pt>
                <c:pt idx="26">
                  <c:v>0.20899999999999999</c:v>
                </c:pt>
                <c:pt idx="27">
                  <c:v>0.23599999999999999</c:v>
                </c:pt>
                <c:pt idx="28">
                  <c:v>0.26600000000000001</c:v>
                </c:pt>
                <c:pt idx="29">
                  <c:v>0.3</c:v>
                </c:pt>
                <c:pt idx="30">
                  <c:v>0.33900000000000002</c:v>
                </c:pt>
                <c:pt idx="31">
                  <c:v>0.38200000000000001</c:v>
                </c:pt>
                <c:pt idx="32">
                  <c:v>0.43099999999999999</c:v>
                </c:pt>
                <c:pt idx="33">
                  <c:v>0.48599999999999999</c:v>
                </c:pt>
                <c:pt idx="34">
                  <c:v>0.54700000000000004</c:v>
                </c:pt>
                <c:pt idx="35">
                  <c:v>0.61699999999999999</c:v>
                </c:pt>
                <c:pt idx="36">
                  <c:v>0.69499999999999995</c:v>
                </c:pt>
                <c:pt idx="37">
                  <c:v>0.78300000000000003</c:v>
                </c:pt>
                <c:pt idx="38">
                  <c:v>0.88200000000000001</c:v>
                </c:pt>
                <c:pt idx="39">
                  <c:v>0.99299999999999999</c:v>
                </c:pt>
                <c:pt idx="40">
                  <c:v>1.1180000000000001</c:v>
                </c:pt>
                <c:pt idx="41">
                  <c:v>1.2589999999999999</c:v>
                </c:pt>
                <c:pt idx="42">
                  <c:v>1.417</c:v>
                </c:pt>
                <c:pt idx="43">
                  <c:v>1.595</c:v>
                </c:pt>
                <c:pt idx="44">
                  <c:v>1.7949999999999999</c:v>
                </c:pt>
                <c:pt idx="45">
                  <c:v>2.02</c:v>
                </c:pt>
                <c:pt idx="46">
                  <c:v>2.2799999999999998</c:v>
                </c:pt>
                <c:pt idx="47">
                  <c:v>2.56</c:v>
                </c:pt>
                <c:pt idx="48">
                  <c:v>2.88</c:v>
                </c:pt>
                <c:pt idx="49">
                  <c:v>3.24</c:v>
                </c:pt>
                <c:pt idx="50">
                  <c:v>3.65</c:v>
                </c:pt>
                <c:pt idx="51">
                  <c:v>4.1100000000000003</c:v>
                </c:pt>
                <c:pt idx="52">
                  <c:v>4.62</c:v>
                </c:pt>
                <c:pt idx="53">
                  <c:v>5.2</c:v>
                </c:pt>
                <c:pt idx="54">
                  <c:v>5.85</c:v>
                </c:pt>
                <c:pt idx="55">
                  <c:v>6.58</c:v>
                </c:pt>
                <c:pt idx="56">
                  <c:v>7.4</c:v>
                </c:pt>
                <c:pt idx="57">
                  <c:v>8.33</c:v>
                </c:pt>
                <c:pt idx="58">
                  <c:v>9.3699999999999992</c:v>
                </c:pt>
                <c:pt idx="59">
                  <c:v>10.55</c:v>
                </c:pt>
                <c:pt idx="60">
                  <c:v>11.86</c:v>
                </c:pt>
                <c:pt idx="61">
                  <c:v>13.35</c:v>
                </c:pt>
                <c:pt idx="62">
                  <c:v>15.02</c:v>
                </c:pt>
                <c:pt idx="63">
                  <c:v>16.899999999999999</c:v>
                </c:pt>
                <c:pt idx="64">
                  <c:v>19.010000000000002</c:v>
                </c:pt>
                <c:pt idx="65">
                  <c:v>21.39</c:v>
                </c:pt>
                <c:pt idx="66">
                  <c:v>24.06</c:v>
                </c:pt>
                <c:pt idx="67">
                  <c:v>27.07</c:v>
                </c:pt>
                <c:pt idx="68">
                  <c:v>30.45</c:v>
                </c:pt>
                <c:pt idx="69">
                  <c:v>34.26</c:v>
                </c:pt>
                <c:pt idx="70">
                  <c:v>38.549999999999997</c:v>
                </c:pt>
                <c:pt idx="71">
                  <c:v>43.37</c:v>
                </c:pt>
                <c:pt idx="72">
                  <c:v>48.79</c:v>
                </c:pt>
                <c:pt idx="73">
                  <c:v>54.89</c:v>
                </c:pt>
                <c:pt idx="74">
                  <c:v>61.75</c:v>
                </c:pt>
                <c:pt idx="75">
                  <c:v>69.47</c:v>
                </c:pt>
                <c:pt idx="76">
                  <c:v>72</c:v>
                </c:pt>
              </c:numCache>
            </c:numRef>
          </c:xVal>
          <c:yVal>
            <c:numRef>
              <c:f>graph!$E$3:$E$79</c:f>
              <c:numCache>
                <c:formatCode>General</c:formatCode>
                <c:ptCount val="77"/>
                <c:pt idx="0">
                  <c:v>3544373.5902690021</c:v>
                </c:pt>
                <c:pt idx="1">
                  <c:v>5445933.2791960789</c:v>
                </c:pt>
                <c:pt idx="2">
                  <c:v>8011185.6767986855</c:v>
                </c:pt>
                <c:pt idx="3">
                  <c:v>10449529.361421579</c:v>
                </c:pt>
                <c:pt idx="4">
                  <c:v>13336553.277045354</c:v>
                </c:pt>
                <c:pt idx="5">
                  <c:v>16062497.177723115</c:v>
                </c:pt>
                <c:pt idx="6">
                  <c:v>20804329.338230867</c:v>
                </c:pt>
                <c:pt idx="7">
                  <c:v>23780983.053847115</c:v>
                </c:pt>
                <c:pt idx="8">
                  <c:v>28392786.156298883</c:v>
                </c:pt>
                <c:pt idx="9">
                  <c:v>33814620.580894634</c:v>
                </c:pt>
                <c:pt idx="10">
                  <c:v>38322933.196548313</c:v>
                </c:pt>
                <c:pt idx="11">
                  <c:v>44834408.115369603</c:v>
                </c:pt>
                <c:pt idx="12">
                  <c:v>51526728.163810268</c:v>
                </c:pt>
                <c:pt idx="13">
                  <c:v>58508689.32638289</c:v>
                </c:pt>
                <c:pt idx="14">
                  <c:v>65940937.984047912</c:v>
                </c:pt>
                <c:pt idx="15">
                  <c:v>74937142.737037942</c:v>
                </c:pt>
                <c:pt idx="16">
                  <c:v>84651939.864811182</c:v>
                </c:pt>
                <c:pt idx="17">
                  <c:v>95072308.368541285</c:v>
                </c:pt>
                <c:pt idx="18">
                  <c:v>105502563.79379582</c:v>
                </c:pt>
                <c:pt idx="19">
                  <c:v>118104249.96246324</c:v>
                </c:pt>
                <c:pt idx="20">
                  <c:v>129909814.82834764</c:v>
                </c:pt>
                <c:pt idx="21">
                  <c:v>144162364.6662142</c:v>
                </c:pt>
                <c:pt idx="22">
                  <c:v>157989411.03449571</c:v>
                </c:pt>
                <c:pt idx="23">
                  <c:v>172550402.97149974</c:v>
                </c:pt>
                <c:pt idx="24">
                  <c:v>187932061.09152225</c:v>
                </c:pt>
                <c:pt idx="25">
                  <c:v>203344412.50981313</c:v>
                </c:pt>
                <c:pt idx="26">
                  <c:v>214886357.26035002</c:v>
                </c:pt>
                <c:pt idx="27">
                  <c:v>235755857.2851868</c:v>
                </c:pt>
                <c:pt idx="28">
                  <c:v>253500202.99099565</c:v>
                </c:pt>
                <c:pt idx="29">
                  <c:v>265692638.09634256</c:v>
                </c:pt>
                <c:pt idx="30">
                  <c:v>273689100.93024784</c:v>
                </c:pt>
                <c:pt idx="31">
                  <c:v>290165965.80744296</c:v>
                </c:pt>
                <c:pt idx="32">
                  <c:v>295444263.34319252</c:v>
                </c:pt>
                <c:pt idx="33">
                  <c:v>302277381.88029486</c:v>
                </c:pt>
                <c:pt idx="34">
                  <c:v>309177533.9553926</c:v>
                </c:pt>
                <c:pt idx="35">
                  <c:v>302764581.83975172</c:v>
                </c:pt>
                <c:pt idx="36">
                  <c:v>301122166.77909243</c:v>
                </c:pt>
                <c:pt idx="37">
                  <c:v>291957324.75123972</c:v>
                </c:pt>
                <c:pt idx="38">
                  <c:v>279772628.14534712</c:v>
                </c:pt>
                <c:pt idx="39">
                  <c:v>264875958.82542232</c:v>
                </c:pt>
                <c:pt idx="40">
                  <c:v>245905883.92993322</c:v>
                </c:pt>
                <c:pt idx="41">
                  <c:v>224510798.38683176</c:v>
                </c:pt>
                <c:pt idx="42">
                  <c:v>203170185.31989378</c:v>
                </c:pt>
                <c:pt idx="43">
                  <c:v>180532827.08110258</c:v>
                </c:pt>
                <c:pt idx="44">
                  <c:v>159069411.90607738</c:v>
                </c:pt>
                <c:pt idx="45">
                  <c:v>138942882.4249039</c:v>
                </c:pt>
                <c:pt idx="46">
                  <c:v>118240070.71482861</c:v>
                </c:pt>
                <c:pt idx="47">
                  <c:v>107761830.01359984</c:v>
                </c:pt>
                <c:pt idx="48">
                  <c:v>93471354.395308301</c:v>
                </c:pt>
                <c:pt idx="49">
                  <c:v>83501992.421888277</c:v>
                </c:pt>
                <c:pt idx="50">
                  <c:v>74986982.582534343</c:v>
                </c:pt>
                <c:pt idx="51">
                  <c:v>69522075.984329104</c:v>
                </c:pt>
                <c:pt idx="52">
                  <c:v>66098743.569186121</c:v>
                </c:pt>
                <c:pt idx="53">
                  <c:v>62159711.88775818</c:v>
                </c:pt>
                <c:pt idx="54">
                  <c:v>59887179.85013371</c:v>
                </c:pt>
                <c:pt idx="55">
                  <c:v>58057885.023667745</c:v>
                </c:pt>
                <c:pt idx="56">
                  <c:v>56534804.207508311</c:v>
                </c:pt>
                <c:pt idx="57">
                  <c:v>54827974.241585471</c:v>
                </c:pt>
                <c:pt idx="58">
                  <c:v>54056012.171233624</c:v>
                </c:pt>
                <c:pt idx="59">
                  <c:v>52786002.597550042</c:v>
                </c:pt>
                <c:pt idx="60">
                  <c:v>52683860.157972805</c:v>
                </c:pt>
                <c:pt idx="61">
                  <c:v>51476974.080375537</c:v>
                </c:pt>
                <c:pt idx="62">
                  <c:v>51108474.613727696</c:v>
                </c:pt>
                <c:pt idx="63">
                  <c:v>50615508.533117168</c:v>
                </c:pt>
                <c:pt idx="64">
                  <c:v>50293928.99751991</c:v>
                </c:pt>
                <c:pt idx="65">
                  <c:v>49835439.042535096</c:v>
                </c:pt>
                <c:pt idx="66">
                  <c:v>49598174.003719918</c:v>
                </c:pt>
                <c:pt idx="67">
                  <c:v>49262616.590737313</c:v>
                </c:pt>
                <c:pt idx="68">
                  <c:v>49076715.786017843</c:v>
                </c:pt>
                <c:pt idx="69">
                  <c:v>48780654.951513961</c:v>
                </c:pt>
                <c:pt idx="70">
                  <c:v>48542482.760535024</c:v>
                </c:pt>
                <c:pt idx="71">
                  <c:v>48434173.425311819</c:v>
                </c:pt>
                <c:pt idx="72">
                  <c:v>48315172.942159332</c:v>
                </c:pt>
                <c:pt idx="73">
                  <c:v>48156065.602285862</c:v>
                </c:pt>
                <c:pt idx="74">
                  <c:v>48064790.613940075</c:v>
                </c:pt>
                <c:pt idx="75">
                  <c:v>47941898.378078833</c:v>
                </c:pt>
                <c:pt idx="76">
                  <c:v>45947920.647203475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A4-4278-9338-28149CCF07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0068064"/>
        <c:axId val="1470618032"/>
      </c:scatterChart>
      <c:valAx>
        <c:axId val="147006806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0618032"/>
        <c:crosses val="autoZero"/>
        <c:crossBetween val="midCat"/>
      </c:valAx>
      <c:valAx>
        <c:axId val="147061803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0068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m(P) vs 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m(P) vs P+Sheet2!$A$3:$A$83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1"/>
            <c:dispEq val="1"/>
            <c:trendlineLbl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'm(p) cal'!$A$3:$A$83</c:f>
              <c:numCache>
                <c:formatCode>General</c:formatCode>
                <c:ptCount val="81"/>
                <c:pt idx="0">
                  <c:v>14.7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</c:numCache>
            </c:numRef>
          </c:xVal>
          <c:yVal>
            <c:numRef>
              <c:f>'m(p) cal'!$L$3:$L$83</c:f>
              <c:numCache>
                <c:formatCode>General</c:formatCode>
                <c:ptCount val="81"/>
                <c:pt idx="0">
                  <c:v>15768.652741189437</c:v>
                </c:pt>
                <c:pt idx="1">
                  <c:v>732543.36028120609</c:v>
                </c:pt>
                <c:pt idx="2">
                  <c:v>2936637.3451160304</c:v>
                </c:pt>
                <c:pt idx="3">
                  <c:v>6618632.3810407389</c:v>
                </c:pt>
                <c:pt idx="4">
                  <c:v>11779579.621685112</c:v>
                </c:pt>
                <c:pt idx="5">
                  <c:v>18415523.668651901</c:v>
                </c:pt>
                <c:pt idx="6">
                  <c:v>26517819.716009598</c:v>
                </c:pt>
                <c:pt idx="7">
                  <c:v>36073328.00159876</c:v>
                </c:pt>
                <c:pt idx="8">
                  <c:v>47064573.818362288</c:v>
                </c:pt>
                <c:pt idx="9">
                  <c:v>59469909.238197818</c:v>
                </c:pt>
                <c:pt idx="10">
                  <c:v>73263693.848146558</c:v>
                </c:pt>
                <c:pt idx="11">
                  <c:v>88416502.954829141</c:v>
                </c:pt>
                <c:pt idx="12">
                  <c:v>104895366.75032568</c:v>
                </c:pt>
                <c:pt idx="13">
                  <c:v>122664040.76033455</c:v>
                </c:pt>
                <c:pt idx="14">
                  <c:v>141683305.68493736</c:v>
                </c:pt>
                <c:pt idx="15">
                  <c:v>161911293.13355315</c:v>
                </c:pt>
                <c:pt idx="16">
                  <c:v>183303832.58237249</c:v>
                </c:pt>
                <c:pt idx="17">
                  <c:v>205814814.06331196</c:v>
                </c:pt>
                <c:pt idx="18">
                  <c:v>229396560.58397609</c:v>
                </c:pt>
                <c:pt idx="19">
                  <c:v>254000204.04838368</c:v>
                </c:pt>
                <c:pt idx="20">
                  <c:v>279576058.47190338</c:v>
                </c:pt>
                <c:pt idx="21">
                  <c:v>306073984.53284448</c:v>
                </c:pt>
                <c:pt idx="22">
                  <c:v>333443739.94571412</c:v>
                </c:pt>
                <c:pt idx="23">
                  <c:v>361635310.74178779</c:v>
                </c:pt>
                <c:pt idx="24">
                  <c:v>390599219.26310927</c:v>
                </c:pt>
                <c:pt idx="25">
                  <c:v>420286805.4769268</c:v>
                </c:pt>
                <c:pt idx="26">
                  <c:v>450650479.06009591</c:v>
                </c:pt>
                <c:pt idx="27">
                  <c:v>481643940.55071741</c:v>
                </c:pt>
                <c:pt idx="28">
                  <c:v>513222370.68471706</c:v>
                </c:pt>
                <c:pt idx="29">
                  <c:v>545342587.80075276</c:v>
                </c:pt>
                <c:pt idx="30">
                  <c:v>577963173.88612115</c:v>
                </c:pt>
                <c:pt idx="31">
                  <c:v>611044570.43372285</c:v>
                </c:pt>
                <c:pt idx="32">
                  <c:v>644549145.77618825</c:v>
                </c:pt>
                <c:pt idx="33">
                  <c:v>678441235.95415783</c:v>
                </c:pt>
                <c:pt idx="34">
                  <c:v>712687161.46259522</c:v>
                </c:pt>
                <c:pt idx="35">
                  <c:v>747255222.4071486</c:v>
                </c:pt>
                <c:pt idx="36">
                  <c:v>782115674.70039093</c:v>
                </c:pt>
                <c:pt idx="37">
                  <c:v>817240689.94591153</c:v>
                </c:pt>
                <c:pt idx="38">
                  <c:v>852604301.6086762</c:v>
                </c:pt>
                <c:pt idx="39">
                  <c:v>888182339.96533763</c:v>
                </c:pt>
                <c:pt idx="40">
                  <c:v>923952358.18063653</c:v>
                </c:pt>
                <c:pt idx="41">
                  <c:v>959893551.67740977</c:v>
                </c:pt>
                <c:pt idx="42">
                  <c:v>995986672.76869595</c:v>
                </c:pt>
                <c:pt idx="43">
                  <c:v>1032213942.3103858</c:v>
                </c:pt>
                <c:pt idx="44">
                  <c:v>1068558959.9197834</c:v>
                </c:pt>
                <c:pt idx="45">
                  <c:v>1105006614.0958297</c:v>
                </c:pt>
                <c:pt idx="46">
                  <c:v>1141542993.3757091</c:v>
                </c:pt>
                <c:pt idx="47">
                  <c:v>1178155299.4738927</c:v>
                </c:pt>
                <c:pt idx="48">
                  <c:v>1214831763.1760077</c:v>
                </c:pt>
                <c:pt idx="49">
                  <c:v>1251561563.6028426</c:v>
                </c:pt>
                <c:pt idx="50">
                  <c:v>1288334751.3200719</c:v>
                </c:pt>
                <c:pt idx="51">
                  <c:v>1325142175.6469562</c:v>
                </c:pt>
                <c:pt idx="52">
                  <c:v>1361975416.4118586</c:v>
                </c:pt>
                <c:pt idx="53">
                  <c:v>1398826720.3130524</c:v>
                </c:pt>
                <c:pt idx="54">
                  <c:v>1435688941.9687698</c:v>
                </c:pt>
                <c:pt idx="55">
                  <c:v>1472555489.6794355</c:v>
                </c:pt>
                <c:pt idx="56">
                  <c:v>1509420275.8760588</c:v>
                </c:pt>
                <c:pt idx="57">
                  <c:v>1546277672.1903377</c:v>
                </c:pt>
                <c:pt idx="58">
                  <c:v>1583122469.052675</c:v>
                </c:pt>
                <c:pt idx="59">
                  <c:v>1619949839.7025809</c:v>
                </c:pt>
                <c:pt idx="60">
                  <c:v>1656755308.4804788</c:v>
                </c:pt>
                <c:pt idx="61">
                  <c:v>1693534723.2594748</c:v>
                </c:pt>
                <c:pt idx="62">
                  <c:v>1730284231.8690312</c:v>
                </c:pt>
                <c:pt idx="63">
                  <c:v>1767000262.3586094</c:v>
                </c:pt>
                <c:pt idx="64">
                  <c:v>1803679506.9472947</c:v>
                </c:pt>
                <c:pt idx="65">
                  <c:v>1840318909.5042717</c:v>
                </c:pt>
                <c:pt idx="66">
                  <c:v>1876915656.4040551</c:v>
                </c:pt>
                <c:pt idx="67">
                  <c:v>1913467170.5988824</c:v>
                </c:pt>
                <c:pt idx="68">
                  <c:v>1949971108.7480657</c:v>
                </c:pt>
                <c:pt idx="69">
                  <c:v>1986425361.2398524</c:v>
                </c:pt>
                <c:pt idx="70">
                  <c:v>2022828054.9350107</c:v>
                </c:pt>
                <c:pt idx="71">
                  <c:v>2059177558.4525793</c:v>
                </c:pt>
                <c:pt idx="72">
                  <c:v>2095472489.806685</c:v>
                </c:pt>
                <c:pt idx="73">
                  <c:v>2131711726.1888318</c:v>
                </c:pt>
                <c:pt idx="74">
                  <c:v>2167894415.672431</c:v>
                </c:pt>
                <c:pt idx="75">
                  <c:v>2204019990.5955191</c:v>
                </c:pt>
                <c:pt idx="76">
                  <c:v>2240088182.3536015</c:v>
                </c:pt>
                <c:pt idx="77">
                  <c:v>2276099037.3074684</c:v>
                </c:pt>
                <c:pt idx="78">
                  <c:v>2312052933.4808631</c:v>
                </c:pt>
                <c:pt idx="79">
                  <c:v>2347950597.6903348</c:v>
                </c:pt>
                <c:pt idx="80">
                  <c:v>2383793122.7149119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55-4052-B8DA-1233E7125A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2462912"/>
        <c:axId val="1214543120"/>
      </c:scatterChart>
      <c:valAx>
        <c:axId val="1472462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543120"/>
        <c:crosses val="autoZero"/>
        <c:crossBetween val="midCat"/>
      </c:valAx>
      <c:valAx>
        <c:axId val="121454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2462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552451</xdr:colOff>
      <xdr:row>16</xdr:row>
      <xdr:rowOff>9525</xdr:rowOff>
    </xdr:from>
    <xdr:to>
      <xdr:col>13</xdr:col>
      <xdr:colOff>457200</xdr:colOff>
      <xdr:row>33</xdr:row>
      <xdr:rowOff>19050</xdr:rowOff>
    </xdr:to>
    <xdr:sp macro="" textlink="">
      <xdr:nvSpPr>
        <xdr:cNvPr id="4" name=" ">
          <a:extLst>
            <a:ext uri="{FF2B5EF4-FFF2-40B4-BE49-F238E27FC236}">
              <a16:creationId xmlns:a16="http://schemas.microsoft.com/office/drawing/2014/main" id="{CF6A17B0-91E2-4F8B-A736-A5F9899D16C4}"/>
            </a:ext>
          </a:extLst>
        </xdr:cNvPr>
        <xdr:cNvSpPr txBox="1"/>
      </xdr:nvSpPr>
      <xdr:spPr>
        <a:xfrm>
          <a:off x="5962651" y="3114675"/>
          <a:ext cx="3076574" cy="3248025"/>
        </a:xfrm>
        <a:prstGeom prst="rect">
          <a:avLst/>
        </a:prstGeom>
        <a:solidFill>
          <a:srgbClr val="FFFFFF"/>
        </a:solidFill>
        <a:ln w="9525" cap="flat" cmpd="sng">
          <a:solidFill>
            <a:srgbClr val="BCBCBC"/>
          </a:solidFill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90000" tIns="46800" rIns="90000" bIns="46800" anchor="t"/>
        <a:lstStyle/>
        <a:p>
          <a:pPr algn="l"/>
          <a:r>
            <a:rPr lang="en-US" altLang="zh-CN" sz="1100">
              <a:solidFill>
                <a:srgbClr val="000000"/>
              </a:solidFill>
              <a:latin typeface="Calibri" panose="00000000000000000000" charset="0"/>
              <a:ea typeface="Calibri" panose="00000000000000000000" charset="0"/>
            </a:rPr>
            <a:t>Analyze the gas-well drawdown test data. </a:t>
          </a:r>
        </a:p>
        <a:p>
          <a:pPr algn="l"/>
          <a:r>
            <a:rPr lang="en-US" altLang="zh-CN" sz="1100">
              <a:solidFill>
                <a:srgbClr val="000000"/>
              </a:solidFill>
              <a:latin typeface="Calibri" panose="00000000000000000000" charset="0"/>
              <a:ea typeface="Calibri" panose="00000000000000000000" charset="0"/>
            </a:rPr>
            <a:t>Reservoir rock and fluid properties are as below:</a:t>
          </a:r>
        </a:p>
        <a:p>
          <a:pPr algn="l"/>
          <a:endParaRPr/>
        </a:p>
        <a:p>
          <a:pPr algn="l"/>
          <a:r>
            <a:rPr lang="en-US" altLang="zh-CN" sz="1100">
              <a:solidFill>
                <a:srgbClr val="000000"/>
              </a:solidFill>
              <a:latin typeface="Calibri" panose="00000000000000000000" charset="0"/>
              <a:ea typeface="Calibri" panose="00000000000000000000" charset="0"/>
            </a:rPr>
            <a:t>q = 2000 Mscf/d</a:t>
          </a:r>
        </a:p>
        <a:p>
          <a:pPr algn="l"/>
          <a:r>
            <a:rPr lang="en-US" altLang="zh-CN" sz="1100">
              <a:solidFill>
                <a:srgbClr val="000000"/>
              </a:solidFill>
              <a:latin typeface="Calibri" panose="00000000000000000000" charset="0"/>
              <a:ea typeface="Calibri" panose="00000000000000000000" charset="0"/>
            </a:rPr>
            <a:t>Pi = 7500 psia</a:t>
          </a:r>
        </a:p>
        <a:p>
          <a:pPr algn="l"/>
          <a:r>
            <a:rPr lang="en-US" altLang="zh-CN" sz="1100">
              <a:solidFill>
                <a:srgbClr val="000000"/>
              </a:solidFill>
              <a:latin typeface="Calibri" panose="00000000000000000000" charset="0"/>
              <a:ea typeface="Calibri" panose="00000000000000000000" charset="0"/>
            </a:rPr>
            <a:t>Gas gravity, γg = 0.725</a:t>
          </a:r>
        </a:p>
        <a:p>
          <a:pPr algn="l"/>
          <a:r>
            <a:rPr lang="en-US" altLang="zh-CN" sz="1100">
              <a:solidFill>
                <a:srgbClr val="000000"/>
              </a:solidFill>
              <a:latin typeface="Calibri" panose="00000000000000000000" charset="0"/>
              <a:ea typeface="Calibri" panose="00000000000000000000" charset="0"/>
            </a:rPr>
            <a:t>Porosity = 0.085</a:t>
          </a:r>
        </a:p>
        <a:p>
          <a:pPr algn="l"/>
          <a:r>
            <a:rPr lang="en-US" altLang="zh-CN" sz="1100">
              <a:solidFill>
                <a:srgbClr val="000000"/>
              </a:solidFill>
              <a:latin typeface="Calibri" panose="00000000000000000000" charset="0"/>
              <a:ea typeface="Calibri" panose="00000000000000000000" charset="0"/>
            </a:rPr>
            <a:t>Formation thickness = 150 ft</a:t>
          </a:r>
        </a:p>
        <a:p>
          <a:pPr algn="l"/>
          <a:r>
            <a:rPr lang="en-US" altLang="zh-CN" sz="1100">
              <a:solidFill>
                <a:srgbClr val="000000"/>
              </a:solidFill>
              <a:latin typeface="Calibri" panose="00000000000000000000" charset="0"/>
              <a:ea typeface="Calibri" panose="00000000000000000000" charset="0"/>
            </a:rPr>
            <a:t>Sw = 40 %</a:t>
          </a:r>
        </a:p>
        <a:p>
          <a:pPr algn="l"/>
          <a:r>
            <a:rPr lang="en-US" altLang="zh-CN" sz="1100">
              <a:solidFill>
                <a:srgbClr val="000000"/>
              </a:solidFill>
              <a:latin typeface="Calibri" panose="00000000000000000000" charset="0"/>
              <a:ea typeface="Calibri" panose="00000000000000000000" charset="0"/>
            </a:rPr>
            <a:t>Cf = 4*10</a:t>
          </a:r>
          <a:r>
            <a:rPr lang="en-US" altLang="zh-CN" sz="1100" baseline="30000">
              <a:solidFill>
                <a:srgbClr val="000000"/>
              </a:solidFill>
              <a:latin typeface="Calibri" panose="00000000000000000000" charset="0"/>
              <a:ea typeface="Calibri" panose="00000000000000000000" charset="0"/>
            </a:rPr>
            <a:t>-06</a:t>
          </a:r>
          <a:r>
            <a:rPr lang="en-US" altLang="zh-CN" sz="1100">
              <a:solidFill>
                <a:srgbClr val="000000"/>
              </a:solidFill>
              <a:latin typeface="Calibri" panose="00000000000000000000" charset="0"/>
              <a:ea typeface="Calibri" panose="00000000000000000000" charset="0"/>
            </a:rPr>
            <a:t> psi</a:t>
          </a:r>
          <a:r>
            <a:rPr lang="en-US" altLang="zh-CN" sz="1100" baseline="30000">
              <a:solidFill>
                <a:srgbClr val="000000"/>
              </a:solidFill>
              <a:latin typeface="Calibri" panose="00000000000000000000" charset="0"/>
              <a:ea typeface="Calibri" panose="00000000000000000000" charset="0"/>
            </a:rPr>
            <a:t>-1</a:t>
          </a:r>
          <a:r>
            <a:rPr lang="en-US" altLang="zh-CN" sz="1100">
              <a:solidFill>
                <a:srgbClr val="000000"/>
              </a:solidFill>
              <a:latin typeface="Calibri" panose="00000000000000000000" charset="0"/>
              <a:ea typeface="Calibri" panose="00000000000000000000" charset="0"/>
            </a:rPr>
            <a:t> </a:t>
          </a:r>
        </a:p>
        <a:p>
          <a:pPr algn="l"/>
          <a:r>
            <a:rPr lang="en-US" altLang="zh-CN" sz="1100">
              <a:solidFill>
                <a:srgbClr val="000000"/>
              </a:solidFill>
              <a:latin typeface="+mn-lt" panose="00000000000000000000" charset="0"/>
              <a:ea typeface="+mn-lt" panose="00000000000000000000" charset="0"/>
            </a:rPr>
            <a:t>Cgi = 61.6*10</a:t>
          </a:r>
          <a:r>
            <a:rPr lang="en-US" altLang="zh-CN" sz="1100" baseline="30000">
              <a:solidFill>
                <a:srgbClr val="000000"/>
              </a:solidFill>
              <a:latin typeface="+mn-lt" panose="00000000000000000000" charset="0"/>
              <a:ea typeface="+mn-lt" panose="00000000000000000000" charset="0"/>
            </a:rPr>
            <a:t>-06</a:t>
          </a:r>
          <a:r>
            <a:rPr lang="en-US" altLang="zh-CN" sz="1100">
              <a:solidFill>
                <a:srgbClr val="000000"/>
              </a:solidFill>
              <a:latin typeface="+mn-lt" panose="00000000000000000000" charset="0"/>
              <a:ea typeface="+mn-lt" panose="00000000000000000000" charset="0"/>
            </a:rPr>
            <a:t> psi</a:t>
          </a:r>
          <a:r>
            <a:rPr lang="en-US" altLang="zh-CN" sz="1100" baseline="30000">
              <a:solidFill>
                <a:srgbClr val="000000"/>
              </a:solidFill>
              <a:latin typeface="+mn-lt" panose="00000000000000000000" charset="0"/>
              <a:ea typeface="+mn-lt" panose="00000000000000000000" charset="0"/>
            </a:rPr>
            <a:t>-1</a:t>
          </a:r>
          <a:r>
            <a:rPr lang="en-US" altLang="zh-CN" sz="1100">
              <a:solidFill>
                <a:srgbClr val="000000"/>
              </a:solidFill>
              <a:latin typeface="+mn-lt" panose="00000000000000000000" charset="0"/>
              <a:ea typeface="+mn-lt" panose="00000000000000000000" charset="0"/>
            </a:rPr>
            <a:t> </a:t>
          </a:r>
        </a:p>
        <a:p>
          <a:pPr algn="l"/>
          <a:r>
            <a:rPr lang="en-US" altLang="zh-CN" sz="1100">
              <a:solidFill>
                <a:srgbClr val="000000"/>
              </a:solidFill>
              <a:latin typeface="+mn-lt" panose="00000000000000000000" charset="0"/>
              <a:ea typeface="+mn-lt" panose="00000000000000000000" charset="0"/>
            </a:rPr>
            <a:t>Cw = 2.4*10</a:t>
          </a:r>
          <a:r>
            <a:rPr lang="en-US" altLang="zh-CN" sz="1100" baseline="30000">
              <a:solidFill>
                <a:srgbClr val="000000"/>
              </a:solidFill>
              <a:latin typeface="+mn-lt" panose="00000000000000000000" charset="0"/>
              <a:ea typeface="+mn-lt" panose="00000000000000000000" charset="0"/>
            </a:rPr>
            <a:t>-06</a:t>
          </a:r>
          <a:r>
            <a:rPr lang="en-US" altLang="zh-CN" sz="1100">
              <a:solidFill>
                <a:srgbClr val="000000"/>
              </a:solidFill>
              <a:latin typeface="+mn-lt" panose="00000000000000000000" charset="0"/>
              <a:ea typeface="+mn-lt" panose="00000000000000000000" charset="0"/>
            </a:rPr>
            <a:t> psi</a:t>
          </a:r>
          <a:r>
            <a:rPr lang="en-US" altLang="zh-CN" sz="1100" baseline="30000">
              <a:solidFill>
                <a:srgbClr val="000000"/>
              </a:solidFill>
              <a:latin typeface="+mn-lt" panose="00000000000000000000" charset="0"/>
              <a:ea typeface="+mn-lt" panose="00000000000000000000" charset="0"/>
            </a:rPr>
            <a:t>-1</a:t>
          </a:r>
          <a:r>
            <a:rPr lang="en-US" altLang="zh-CN" sz="1100">
              <a:solidFill>
                <a:srgbClr val="000000"/>
              </a:solidFill>
              <a:latin typeface="+mn-lt" panose="00000000000000000000" charset="0"/>
              <a:ea typeface="+mn-lt" panose="00000000000000000000" charset="0"/>
            </a:rPr>
            <a:t> </a:t>
          </a:r>
        </a:p>
        <a:p>
          <a:pPr algn="l"/>
          <a:r>
            <a:rPr lang="en-US" altLang="zh-CN" sz="1100">
              <a:solidFill>
                <a:srgbClr val="000000"/>
              </a:solidFill>
              <a:latin typeface="+mn-lt" panose="00000000000000000000" charset="0"/>
              <a:ea typeface="+mn-lt" panose="00000000000000000000" charset="0"/>
            </a:rPr>
            <a:t>Cti = 41.9*10</a:t>
          </a:r>
          <a:r>
            <a:rPr lang="en-US" altLang="zh-CN" sz="1100" baseline="30000">
              <a:solidFill>
                <a:srgbClr val="000000"/>
              </a:solidFill>
              <a:latin typeface="+mn-lt" panose="00000000000000000000" charset="0"/>
              <a:ea typeface="+mn-lt" panose="00000000000000000000" charset="0"/>
            </a:rPr>
            <a:t>-06</a:t>
          </a:r>
          <a:r>
            <a:rPr lang="en-US" altLang="zh-CN" sz="1100">
              <a:solidFill>
                <a:srgbClr val="000000"/>
              </a:solidFill>
              <a:latin typeface="+mn-lt" panose="00000000000000000000" charset="0"/>
              <a:ea typeface="+mn-lt" panose="00000000000000000000" charset="0"/>
            </a:rPr>
            <a:t> psi</a:t>
          </a:r>
          <a:r>
            <a:rPr lang="en-US" altLang="zh-CN" sz="1100" baseline="30000">
              <a:solidFill>
                <a:srgbClr val="000000"/>
              </a:solidFill>
              <a:latin typeface="+mn-lt" panose="00000000000000000000" charset="0"/>
              <a:ea typeface="+mn-lt" panose="00000000000000000000" charset="0"/>
            </a:rPr>
            <a:t>-1</a:t>
          </a:r>
          <a:r>
            <a:rPr lang="en-US" altLang="zh-CN" sz="1100">
              <a:solidFill>
                <a:srgbClr val="000000"/>
              </a:solidFill>
              <a:latin typeface="+mn-lt" panose="00000000000000000000" charset="0"/>
              <a:ea typeface="+mn-lt" panose="00000000000000000000" charset="0"/>
            </a:rPr>
            <a:t> </a:t>
          </a:r>
        </a:p>
        <a:p>
          <a:pPr algn="l"/>
          <a:r>
            <a:rPr lang="en-US" altLang="zh-CN" sz="1100">
              <a:solidFill>
                <a:srgbClr val="000000"/>
              </a:solidFill>
              <a:latin typeface="Calibri" panose="00000000000000000000" charset="0"/>
              <a:ea typeface="Calibri" panose="00000000000000000000" charset="0"/>
            </a:rPr>
            <a:t>µgi= 0.0344 cp</a:t>
          </a:r>
        </a:p>
        <a:p>
          <a:pPr algn="l"/>
          <a:r>
            <a:rPr lang="en-US" altLang="zh-CN" sz="1100">
              <a:solidFill>
                <a:srgbClr val="000000"/>
              </a:solidFill>
              <a:latin typeface="Calibri" panose="00000000000000000000" charset="0"/>
              <a:ea typeface="Calibri" panose="00000000000000000000" charset="0"/>
            </a:rPr>
            <a:t>Bgi= 0.556 RB/Mscf</a:t>
          </a:r>
        </a:p>
        <a:p>
          <a:pPr algn="l"/>
          <a:r>
            <a:rPr lang="en-US" altLang="zh-CN" sz="1100">
              <a:solidFill>
                <a:srgbClr val="000000"/>
              </a:solidFill>
              <a:latin typeface="Calibri" panose="00000000000000000000" charset="0"/>
              <a:ea typeface="Calibri" panose="00000000000000000000" charset="0"/>
            </a:rPr>
            <a:t>Formation Temperature , Tf = 225 </a:t>
          </a:r>
          <a:r>
            <a:rPr lang="en-US" altLang="zh-CN" sz="1100" baseline="30000">
              <a:solidFill>
                <a:srgbClr val="000000"/>
              </a:solidFill>
              <a:latin typeface="Calibri" panose="00000000000000000000" charset="0"/>
              <a:ea typeface="Calibri" panose="00000000000000000000" charset="0"/>
            </a:rPr>
            <a:t>o</a:t>
          </a:r>
          <a:r>
            <a:rPr lang="en-US" altLang="zh-CN" sz="1100">
              <a:solidFill>
                <a:srgbClr val="000000"/>
              </a:solidFill>
              <a:latin typeface="Calibri" panose="00000000000000000000" charset="0"/>
              <a:ea typeface="Calibri" panose="00000000000000000000" charset="0"/>
            </a:rPr>
            <a:t> F</a:t>
          </a:r>
        </a:p>
        <a:p>
          <a:pPr algn="l"/>
          <a:r>
            <a:rPr lang="en-US" altLang="zh-CN" sz="1100">
              <a:solidFill>
                <a:srgbClr val="000000"/>
              </a:solidFill>
              <a:latin typeface="Calibri" panose="00000000000000000000" charset="0"/>
              <a:ea typeface="Calibri" panose="00000000000000000000" charset="0"/>
            </a:rPr>
            <a:t>Pai = 6105.8 psia</a:t>
          </a:r>
        </a:p>
        <a:p>
          <a:pPr algn="l"/>
          <a:r>
            <a:rPr lang="en-US" altLang="zh-CN" sz="1100">
              <a:solidFill>
                <a:srgbClr val="000000"/>
              </a:solidFill>
              <a:latin typeface="Calibri" panose="00000000000000000000" charset="0"/>
              <a:ea typeface="Calibri" panose="00000000000000000000" charset="0"/>
            </a:rPr>
            <a:t>Wellbore radius = 0.325 ft</a:t>
          </a:r>
        </a:p>
        <a:p>
          <a:pPr algn="l"/>
          <a:endParaRPr/>
        </a:p>
        <a:p>
          <a:pPr algn="l"/>
          <a:endParaRPr/>
        </a:p>
      </xdr:txBody>
    </xdr:sp>
    <xdr:clientData/>
  </xdr:twoCellAnchor>
  <xdr:twoCellAnchor>
    <xdr:from>
      <xdr:col>10</xdr:col>
      <xdr:colOff>404812</xdr:colOff>
      <xdr:row>1</xdr:row>
      <xdr:rowOff>128587</xdr:rowOff>
    </xdr:from>
    <xdr:to>
      <xdr:col>18</xdr:col>
      <xdr:colOff>452437</xdr:colOff>
      <xdr:row>15</xdr:row>
      <xdr:rowOff>176212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1DCBCC2-37CD-4EB8-99E8-7CB941E11D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490537</xdr:colOff>
      <xdr:row>1</xdr:row>
      <xdr:rowOff>214312</xdr:rowOff>
    </xdr:from>
    <xdr:to>
      <xdr:col>7</xdr:col>
      <xdr:colOff>261937</xdr:colOff>
      <xdr:row>16</xdr:row>
      <xdr:rowOff>71437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BC90D37-1ACC-4824-AE24-AFD433E107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</xdr:colOff>
      <xdr:row>5</xdr:row>
      <xdr:rowOff>147637</xdr:rowOff>
    </xdr:from>
    <xdr:to>
      <xdr:col>9</xdr:col>
      <xdr:colOff>304800</xdr:colOff>
      <xdr:row>20</xdr:row>
      <xdr:rowOff>33337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BE895B4-4CF3-4BF4-ADDE-29AE769687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114300</xdr:colOff>
      <xdr:row>0</xdr:row>
      <xdr:rowOff>171449</xdr:rowOff>
    </xdr:from>
    <xdr:to>
      <xdr:col>19</xdr:col>
      <xdr:colOff>285750</xdr:colOff>
      <xdr:row>21</xdr:row>
      <xdr:rowOff>76200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E1D28F6-7FBD-4891-A1F8-B65C8CE124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10300" y="171449"/>
          <a:ext cx="5657850" cy="3905251"/>
        </a:xfrm>
        <a:prstGeom prst="rect">
          <a:avLst/>
        </a:prstGeom>
      </xdr:spPr>
    </xdr:pic>
    <xdr:clientData/>
  </xdr:twoCellAnchor>
  <xdr:twoCellAnchor editAs="oneCell">
    <xdr:from>
      <xdr:col>0</xdr:col>
      <xdr:colOff>409574</xdr:colOff>
      <xdr:row>3</xdr:row>
      <xdr:rowOff>47627</xdr:rowOff>
    </xdr:from>
    <xdr:to>
      <xdr:col>8</xdr:col>
      <xdr:colOff>209549</xdr:colOff>
      <xdr:row>40</xdr:row>
      <xdr:rowOff>47625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14C62330-BE2B-4ED1-85DA-0ED1871F99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-776287" y="1804988"/>
          <a:ext cx="7048498" cy="4676775"/>
        </a:xfrm>
        <a:prstGeom prst="rect">
          <a:avLst/>
        </a:prstGeom>
      </xdr:spPr>
    </xdr:pic>
    <xdr:clientData/>
  </xdr:twoCellAnchor>
  <xdr:twoCellAnchor editAs="oneCell">
    <xdr:from>
      <xdr:col>10</xdr:col>
      <xdr:colOff>571501</xdr:colOff>
      <xdr:row>23</xdr:row>
      <xdr:rowOff>114304</xdr:rowOff>
    </xdr:from>
    <xdr:to>
      <xdr:col>20</xdr:col>
      <xdr:colOff>133351</xdr:colOff>
      <xdr:row>45</xdr:row>
      <xdr:rowOff>180981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043C8B8-6A3C-4C02-A8A2-2342435DED1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57670"/>
        <a:stretch/>
      </xdr:blipFill>
      <xdr:spPr>
        <a:xfrm rot="5400000">
          <a:off x="7367587" y="3795718"/>
          <a:ext cx="4257677" cy="56578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5425D0-1404-4235-94EF-F3EEA947F2C8}">
  <dimension ref="A1:B79"/>
  <sheetViews>
    <sheetView workbookViewId="0">
      <selection activeCell="C6" sqref="C6"/>
    </sheetView>
  </sheetViews>
  <sheetFormatPr defaultRowHeight="15" x14ac:dyDescent="0.25"/>
  <cols>
    <col min="1" max="2" width="10" style="1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1">
        <v>1E-3</v>
      </c>
      <c r="B2" s="1">
        <v>7495.38</v>
      </c>
    </row>
    <row r="3" spans="1:2" x14ac:dyDescent="0.25">
      <c r="A3" s="1">
        <v>2.0999999999999999E-3</v>
      </c>
      <c r="B3" s="1">
        <v>7490.2</v>
      </c>
    </row>
    <row r="4" spans="1:2" x14ac:dyDescent="0.25">
      <c r="A4" s="1">
        <v>3.3999999999999998E-3</v>
      </c>
      <c r="B4" s="1">
        <v>7484.39</v>
      </c>
    </row>
    <row r="5" spans="1:2" x14ac:dyDescent="0.25">
      <c r="A5" s="1">
        <v>4.7999999999999996E-3</v>
      </c>
      <c r="B5" s="1">
        <v>7477.87</v>
      </c>
    </row>
    <row r="6" spans="1:2" x14ac:dyDescent="0.25">
      <c r="A6" s="1">
        <v>6.4000000000000003E-3</v>
      </c>
      <c r="B6" s="1">
        <v>7470.58</v>
      </c>
    </row>
    <row r="7" spans="1:2" x14ac:dyDescent="0.25">
      <c r="A7" s="1">
        <v>8.2000000000000007E-3</v>
      </c>
      <c r="B7" s="1">
        <v>7462.41</v>
      </c>
    </row>
    <row r="8" spans="1:2" x14ac:dyDescent="0.25">
      <c r="A8" s="1">
        <v>1.03E-2</v>
      </c>
      <c r="B8" s="1">
        <v>7453.27</v>
      </c>
    </row>
    <row r="9" spans="1:2" x14ac:dyDescent="0.25">
      <c r="A9" s="1">
        <v>1.2500000000000001E-2</v>
      </c>
      <c r="B9" s="1">
        <v>7443.05</v>
      </c>
    </row>
    <row r="10" spans="1:2" x14ac:dyDescent="0.25">
      <c r="A10" s="1">
        <v>1.5100000000000001E-2</v>
      </c>
      <c r="B10" s="1">
        <v>7431.62</v>
      </c>
    </row>
    <row r="11" spans="1:2" x14ac:dyDescent="0.25">
      <c r="A11" s="1">
        <v>1.7999999999999999E-2</v>
      </c>
      <c r="B11" s="1">
        <v>7418.85</v>
      </c>
    </row>
    <row r="12" spans="1:2" x14ac:dyDescent="0.25">
      <c r="A12" s="1">
        <v>2.12E-2</v>
      </c>
      <c r="B12" s="1">
        <v>7404.6</v>
      </c>
    </row>
    <row r="13" spans="1:2" x14ac:dyDescent="0.25">
      <c r="A13" s="1">
        <v>2.4899999999999999E-2</v>
      </c>
      <c r="B13" s="1">
        <v>7388.7</v>
      </c>
    </row>
    <row r="14" spans="1:2" x14ac:dyDescent="0.25">
      <c r="A14" s="1">
        <v>2.9000000000000001E-2</v>
      </c>
      <c r="B14" s="1">
        <v>7371</v>
      </c>
    </row>
    <row r="15" spans="1:2" x14ac:dyDescent="0.25">
      <c r="A15" s="1">
        <v>3.3599999999999998E-2</v>
      </c>
      <c r="B15" s="1">
        <v>7351.3</v>
      </c>
    </row>
    <row r="16" spans="1:2" x14ac:dyDescent="0.25">
      <c r="A16" s="1">
        <v>3.8800000000000001E-2</v>
      </c>
      <c r="B16" s="1">
        <v>7329.4</v>
      </c>
    </row>
    <row r="17" spans="1:2" x14ac:dyDescent="0.25">
      <c r="A17" s="1">
        <v>4.4699999999999997E-2</v>
      </c>
      <c r="B17" s="1">
        <v>7305.09</v>
      </c>
    </row>
    <row r="18" spans="1:2" x14ac:dyDescent="0.25">
      <c r="A18" s="1">
        <v>5.1299999999999998E-2</v>
      </c>
      <c r="B18" s="1">
        <v>7278.16</v>
      </c>
    </row>
    <row r="19" spans="1:2" x14ac:dyDescent="0.25">
      <c r="A19" s="1">
        <v>5.8700000000000002E-2</v>
      </c>
      <c r="B19" s="1">
        <v>7248.35</v>
      </c>
    </row>
    <row r="20" spans="1:2" x14ac:dyDescent="0.25">
      <c r="A20" s="1">
        <v>6.7000000000000004E-2</v>
      </c>
      <c r="B20" s="1">
        <v>7215.45</v>
      </c>
    </row>
    <row r="21" spans="1:2" x14ac:dyDescent="0.25">
      <c r="A21" s="1">
        <v>7.6399999999999996E-2</v>
      </c>
      <c r="B21" s="1">
        <v>7179.19</v>
      </c>
    </row>
    <row r="22" spans="1:2" x14ac:dyDescent="0.25">
      <c r="A22" s="1">
        <v>8.6900000000000005E-2</v>
      </c>
      <c r="B22" s="1">
        <v>7139.33</v>
      </c>
    </row>
    <row r="23" spans="1:2" x14ac:dyDescent="0.25">
      <c r="A23" s="1">
        <v>9.8799999999999999E-2</v>
      </c>
      <c r="B23" s="1">
        <v>7095.63</v>
      </c>
    </row>
    <row r="24" spans="1:2" x14ac:dyDescent="0.25">
      <c r="A24" s="1">
        <v>0.11210000000000001</v>
      </c>
      <c r="B24" s="1">
        <v>7047.87</v>
      </c>
    </row>
    <row r="25" spans="1:2" x14ac:dyDescent="0.25">
      <c r="A25" s="1">
        <v>0.12709999999999999</v>
      </c>
      <c r="B25" s="1">
        <v>6995.82</v>
      </c>
    </row>
    <row r="26" spans="1:2" x14ac:dyDescent="0.25">
      <c r="A26" s="1">
        <v>0.14399999999999999</v>
      </c>
      <c r="B26" s="1">
        <v>6939.31</v>
      </c>
    </row>
    <row r="27" spans="1:2" x14ac:dyDescent="0.25">
      <c r="A27" s="1">
        <v>0.16300000000000001</v>
      </c>
      <c r="B27" s="1">
        <v>6878.21</v>
      </c>
    </row>
    <row r="28" spans="1:2" x14ac:dyDescent="0.25">
      <c r="A28" s="1">
        <v>0.18440000000000001</v>
      </c>
      <c r="B28" s="1">
        <v>6812.43</v>
      </c>
    </row>
    <row r="29" spans="1:2" x14ac:dyDescent="0.25">
      <c r="A29" s="1">
        <v>0.20899999999999999</v>
      </c>
      <c r="B29" s="1">
        <v>6741.98</v>
      </c>
    </row>
    <row r="30" spans="1:2" x14ac:dyDescent="0.25">
      <c r="A30" s="1">
        <v>0.23599999999999999</v>
      </c>
      <c r="B30" s="1">
        <v>6666.92</v>
      </c>
    </row>
    <row r="31" spans="1:2" x14ac:dyDescent="0.25">
      <c r="A31" s="1">
        <v>0.26600000000000001</v>
      </c>
      <c r="B31" s="1">
        <v>6587.44</v>
      </c>
    </row>
    <row r="32" spans="1:2" x14ac:dyDescent="0.25">
      <c r="A32" s="1">
        <v>0.3</v>
      </c>
      <c r="B32" s="1">
        <v>6503.83</v>
      </c>
    </row>
    <row r="33" spans="1:2" x14ac:dyDescent="0.25">
      <c r="A33" s="1">
        <v>0.33900000000000002</v>
      </c>
      <c r="B33" s="1">
        <v>6416.52</v>
      </c>
    </row>
    <row r="34" spans="1:2" x14ac:dyDescent="0.25">
      <c r="A34" s="1">
        <v>0.38200000000000001</v>
      </c>
      <c r="B34" s="1">
        <v>6326.08</v>
      </c>
    </row>
    <row r="35" spans="1:2" x14ac:dyDescent="0.25">
      <c r="A35" s="1">
        <v>0.43099999999999999</v>
      </c>
      <c r="B35" s="1">
        <v>6233.22</v>
      </c>
    </row>
    <row r="36" spans="1:2" x14ac:dyDescent="0.25">
      <c r="A36" s="1">
        <v>0.48599999999999999</v>
      </c>
      <c r="B36" s="1">
        <v>6138.8</v>
      </c>
    </row>
    <row r="37" spans="1:2" x14ac:dyDescent="0.25">
      <c r="A37" s="1">
        <v>0.54700000000000004</v>
      </c>
      <c r="B37" s="1">
        <v>6043.79</v>
      </c>
    </row>
    <row r="38" spans="1:2" x14ac:dyDescent="0.25">
      <c r="A38" s="1">
        <v>0.61699999999999999</v>
      </c>
      <c r="B38" s="1">
        <v>5949.29</v>
      </c>
    </row>
    <row r="39" spans="1:2" x14ac:dyDescent="0.25">
      <c r="A39" s="1">
        <v>0.69499999999999995</v>
      </c>
      <c r="B39" s="1">
        <v>5856.46</v>
      </c>
    </row>
    <row r="40" spans="1:2" x14ac:dyDescent="0.25">
      <c r="A40" s="1">
        <v>0.78300000000000003</v>
      </c>
      <c r="B40" s="1">
        <v>5766.46</v>
      </c>
    </row>
    <row r="41" spans="1:2" x14ac:dyDescent="0.25">
      <c r="A41" s="1">
        <v>0.88200000000000001</v>
      </c>
      <c r="B41" s="1">
        <v>5680.44</v>
      </c>
    </row>
    <row r="42" spans="1:2" x14ac:dyDescent="0.25">
      <c r="A42" s="1">
        <v>0.99299999999999999</v>
      </c>
      <c r="B42" s="1">
        <v>5599.43</v>
      </c>
    </row>
    <row r="43" spans="1:2" x14ac:dyDescent="0.25">
      <c r="A43" s="1">
        <v>1.1180000000000001</v>
      </c>
      <c r="B43" s="1">
        <v>5524.28</v>
      </c>
    </row>
    <row r="44" spans="1:2" x14ac:dyDescent="0.25">
      <c r="A44" s="1">
        <v>1.2589999999999999</v>
      </c>
      <c r="B44" s="1">
        <v>5455.61</v>
      </c>
    </row>
    <row r="45" spans="1:2" x14ac:dyDescent="0.25">
      <c r="A45" s="1">
        <v>1.417</v>
      </c>
      <c r="B45" s="1">
        <v>5393.78</v>
      </c>
    </row>
    <row r="46" spans="1:2" x14ac:dyDescent="0.25">
      <c r="A46" s="1">
        <v>1.595</v>
      </c>
      <c r="B46" s="1">
        <v>5338.82</v>
      </c>
    </row>
    <row r="47" spans="1:2" x14ac:dyDescent="0.25">
      <c r="A47" s="1">
        <v>1.7949999999999999</v>
      </c>
      <c r="B47" s="1">
        <v>5290.49</v>
      </c>
    </row>
    <row r="48" spans="1:2" x14ac:dyDescent="0.25">
      <c r="A48" s="1">
        <v>2.02</v>
      </c>
      <c r="B48" s="1">
        <v>5248.3</v>
      </c>
    </row>
    <row r="49" spans="1:2" x14ac:dyDescent="0.25">
      <c r="A49" s="1">
        <v>2.2799999999999998</v>
      </c>
      <c r="B49" s="1">
        <v>5211.55</v>
      </c>
    </row>
    <row r="50" spans="1:2" x14ac:dyDescent="0.25">
      <c r="A50" s="1">
        <v>2.56</v>
      </c>
      <c r="B50" s="1">
        <v>5179.43</v>
      </c>
    </row>
    <row r="51" spans="1:2" x14ac:dyDescent="0.25">
      <c r="A51" s="1">
        <v>2.88</v>
      </c>
      <c r="B51" s="1">
        <v>5151.13</v>
      </c>
    </row>
    <row r="52" spans="1:2" x14ac:dyDescent="0.25">
      <c r="A52" s="1">
        <v>3.24</v>
      </c>
      <c r="B52" s="1">
        <v>5125.8500000000004</v>
      </c>
    </row>
    <row r="53" spans="1:2" x14ac:dyDescent="0.25">
      <c r="A53" s="1">
        <v>3.65</v>
      </c>
      <c r="B53" s="1">
        <v>5102.8999999999996</v>
      </c>
    </row>
    <row r="54" spans="1:2" x14ac:dyDescent="0.25">
      <c r="A54" s="1">
        <v>4.1100000000000003</v>
      </c>
      <c r="B54" s="1">
        <v>5081.7</v>
      </c>
    </row>
    <row r="55" spans="1:2" x14ac:dyDescent="0.25">
      <c r="A55" s="1">
        <v>4.62</v>
      </c>
      <c r="B55" s="1">
        <v>5061.82</v>
      </c>
    </row>
    <row r="56" spans="1:2" x14ac:dyDescent="0.25">
      <c r="A56" s="1">
        <v>5.2</v>
      </c>
      <c r="B56" s="1">
        <v>5042.93</v>
      </c>
    </row>
    <row r="57" spans="1:2" x14ac:dyDescent="0.25">
      <c r="A57" s="1">
        <v>5.85</v>
      </c>
      <c r="B57" s="1">
        <v>5024.8</v>
      </c>
    </row>
    <row r="58" spans="1:2" x14ac:dyDescent="0.25">
      <c r="A58" s="1">
        <v>6.58</v>
      </c>
      <c r="B58" s="1">
        <v>5007.25</v>
      </c>
    </row>
    <row r="59" spans="1:2" x14ac:dyDescent="0.25">
      <c r="A59" s="1">
        <v>7.4</v>
      </c>
      <c r="B59" s="1">
        <v>4990.18</v>
      </c>
    </row>
    <row r="60" spans="1:2" x14ac:dyDescent="0.25">
      <c r="A60" s="1">
        <v>8.33</v>
      </c>
      <c r="B60" s="1">
        <v>4973.5</v>
      </c>
    </row>
    <row r="61" spans="1:2" x14ac:dyDescent="0.25">
      <c r="A61" s="1">
        <v>9.3699999999999992</v>
      </c>
      <c r="B61" s="1">
        <v>4957.1499999999996</v>
      </c>
    </row>
    <row r="62" spans="1:2" x14ac:dyDescent="0.25">
      <c r="A62" s="1">
        <v>10.55</v>
      </c>
      <c r="B62" s="1">
        <v>4941.0600000000004</v>
      </c>
    </row>
    <row r="63" spans="1:2" x14ac:dyDescent="0.25">
      <c r="A63" s="1">
        <v>11.86</v>
      </c>
      <c r="B63" s="1">
        <v>4925.2</v>
      </c>
    </row>
    <row r="64" spans="1:2" x14ac:dyDescent="0.25">
      <c r="A64" s="1">
        <v>13.35</v>
      </c>
      <c r="B64" s="1">
        <v>4909.54</v>
      </c>
    </row>
    <row r="65" spans="1:2" x14ac:dyDescent="0.25">
      <c r="A65" s="1">
        <v>15.02</v>
      </c>
      <c r="B65" s="1">
        <v>4894.05</v>
      </c>
    </row>
    <row r="66" spans="1:2" x14ac:dyDescent="0.25">
      <c r="A66" s="1">
        <v>16.899999999999999</v>
      </c>
      <c r="B66" s="1">
        <v>4878.7</v>
      </c>
    </row>
    <row r="67" spans="1:2" x14ac:dyDescent="0.25">
      <c r="A67" s="1">
        <v>19.010000000000002</v>
      </c>
      <c r="B67" s="1">
        <v>4863.4799999999996</v>
      </c>
    </row>
    <row r="68" spans="1:2" x14ac:dyDescent="0.25">
      <c r="A68" s="1">
        <v>21.39</v>
      </c>
      <c r="B68" s="1">
        <v>4848.3599999999997</v>
      </c>
    </row>
    <row r="69" spans="1:2" x14ac:dyDescent="0.25">
      <c r="A69" s="1">
        <v>24.06</v>
      </c>
      <c r="B69" s="1">
        <v>4833.3500000000004</v>
      </c>
    </row>
    <row r="70" spans="1:2" x14ac:dyDescent="0.25">
      <c r="A70" s="1">
        <v>27.07</v>
      </c>
      <c r="B70" s="1">
        <v>4818.41</v>
      </c>
    </row>
    <row r="71" spans="1:2" x14ac:dyDescent="0.25">
      <c r="A71" s="1">
        <v>30.45</v>
      </c>
      <c r="B71" s="1">
        <v>4803.55</v>
      </c>
    </row>
    <row r="72" spans="1:2" x14ac:dyDescent="0.25">
      <c r="A72" s="1">
        <v>34.26</v>
      </c>
      <c r="B72" s="1">
        <v>4788.75</v>
      </c>
    </row>
    <row r="73" spans="1:2" x14ac:dyDescent="0.25">
      <c r="A73" s="1">
        <v>38.549999999999997</v>
      </c>
      <c r="B73" s="1">
        <v>4774.01</v>
      </c>
    </row>
    <row r="74" spans="1:2" x14ac:dyDescent="0.25">
      <c r="A74" s="1">
        <v>43.37</v>
      </c>
      <c r="B74" s="1">
        <v>4759.32</v>
      </c>
    </row>
    <row r="75" spans="1:2" x14ac:dyDescent="0.25">
      <c r="A75" s="1">
        <v>48.79</v>
      </c>
      <c r="B75" s="1">
        <v>4744.67</v>
      </c>
    </row>
    <row r="76" spans="1:2" x14ac:dyDescent="0.25">
      <c r="A76" s="1">
        <v>54.89</v>
      </c>
      <c r="B76" s="1">
        <v>4730.0600000000004</v>
      </c>
    </row>
    <row r="77" spans="1:2" x14ac:dyDescent="0.25">
      <c r="A77" s="1">
        <v>61.75</v>
      </c>
      <c r="B77" s="1">
        <v>4715.4799999999996</v>
      </c>
    </row>
    <row r="78" spans="1:2" x14ac:dyDescent="0.25">
      <c r="A78" s="1">
        <v>69.47</v>
      </c>
      <c r="B78" s="1">
        <v>4700.93</v>
      </c>
    </row>
    <row r="79" spans="1:2" x14ac:dyDescent="0.25">
      <c r="A79" s="1">
        <v>72</v>
      </c>
      <c r="B79" s="1">
        <v>4696.5200000000004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C21770-4DBA-4097-80AC-A65F3A24B3C4}">
  <dimension ref="A1:E83"/>
  <sheetViews>
    <sheetView workbookViewId="0">
      <selection activeCell="F8" sqref="F8"/>
    </sheetView>
  </sheetViews>
  <sheetFormatPr defaultRowHeight="15" x14ac:dyDescent="0.25"/>
  <cols>
    <col min="3" max="3" width="16.28515625" customWidth="1"/>
    <col min="5" max="5" width="13" customWidth="1"/>
  </cols>
  <sheetData>
    <row r="1" spans="1:5" x14ac:dyDescent="0.25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</row>
    <row r="2" spans="1:5" x14ac:dyDescent="0.25">
      <c r="A2" s="1">
        <v>0</v>
      </c>
      <c r="B2" s="1">
        <v>1.0009999999999999</v>
      </c>
      <c r="C2" s="1">
        <v>0</v>
      </c>
      <c r="D2" s="1">
        <v>1.3704843646109818E-2</v>
      </c>
      <c r="E2" s="1"/>
    </row>
    <row r="3" spans="1:5" x14ac:dyDescent="0.25">
      <c r="A3" s="1">
        <v>14.7</v>
      </c>
      <c r="B3" s="1">
        <v>0.99968891358903544</v>
      </c>
      <c r="C3" s="1">
        <v>6.7387714082466662E-4</v>
      </c>
      <c r="D3" s="1">
        <v>1.3708034993787603E-2</v>
      </c>
      <c r="E3" s="1">
        <v>234.67429128265809</v>
      </c>
    </row>
    <row r="4" spans="1:5" x14ac:dyDescent="0.25">
      <c r="A4" s="1">
        <v>100</v>
      </c>
      <c r="B4" s="1">
        <v>0.99218365930499985</v>
      </c>
      <c r="C4" s="1">
        <v>4.6188748546170822E-3</v>
      </c>
      <c r="D4" s="1">
        <v>1.3749498530866868E-2</v>
      </c>
      <c r="E4" s="1">
        <v>34.238130586398619</v>
      </c>
    </row>
    <row r="5" spans="1:5" x14ac:dyDescent="0.25">
      <c r="A5" s="1">
        <v>200</v>
      </c>
      <c r="B5" s="1">
        <v>0.98362341951999988</v>
      </c>
      <c r="C5" s="1">
        <v>9.3181436394879271E-3</v>
      </c>
      <c r="D5" s="1">
        <v>1.3821947346786078E-2</v>
      </c>
      <c r="E5" s="1">
        <v>16.971367533383845</v>
      </c>
    </row>
    <row r="6" spans="1:5" x14ac:dyDescent="0.25">
      <c r="A6" s="1">
        <v>300</v>
      </c>
      <c r="B6" s="1">
        <v>0.97534300293499987</v>
      </c>
      <c r="C6" s="1">
        <v>1.4095878500185142E-2</v>
      </c>
      <c r="D6" s="1">
        <v>1.3911978816711362E-2</v>
      </c>
      <c r="E6" s="1">
        <v>11.218998548585352</v>
      </c>
    </row>
    <row r="7" spans="1:5" x14ac:dyDescent="0.25">
      <c r="A7" s="1">
        <v>400</v>
      </c>
      <c r="B7" s="1">
        <v>0.96736423679999994</v>
      </c>
      <c r="C7" s="1">
        <v>1.8949520690512367E-2</v>
      </c>
      <c r="D7" s="1">
        <v>1.4016687659777276E-2</v>
      </c>
      <c r="E7" s="1">
        <v>8.3454163837395043</v>
      </c>
    </row>
    <row r="8" spans="1:5" x14ac:dyDescent="0.25">
      <c r="A8" s="1">
        <v>500</v>
      </c>
      <c r="B8" s="1">
        <v>0.95970710312499985</v>
      </c>
      <c r="C8" s="1">
        <v>2.3875889530271244E-2</v>
      </c>
      <c r="D8" s="1">
        <v>1.4134635035747228E-2</v>
      </c>
      <c r="E8" s="1">
        <v>6.6234868541384149</v>
      </c>
    </row>
    <row r="9" spans="1:5" x14ac:dyDescent="0.25">
      <c r="A9" s="1">
        <v>600</v>
      </c>
      <c r="B9" s="1">
        <v>0.95238978847999989</v>
      </c>
      <c r="C9" s="1">
        <v>2.8871196713101243E-2</v>
      </c>
      <c r="D9" s="1">
        <v>1.426497892876053E-2</v>
      </c>
      <c r="E9" s="1">
        <v>5.4774882387487152</v>
      </c>
    </row>
    <row r="10" spans="1:5" x14ac:dyDescent="0.25">
      <c r="A10" s="1">
        <v>700</v>
      </c>
      <c r="B10" s="1">
        <v>0.94542873379499992</v>
      </c>
      <c r="C10" s="1">
        <v>3.3931066339725459E-2</v>
      </c>
      <c r="D10" s="1">
        <v>1.4407176689768052E-2</v>
      </c>
      <c r="E10" s="1">
        <v>4.6606740516570566</v>
      </c>
    </row>
    <row r="11" spans="1:5" x14ac:dyDescent="0.25">
      <c r="A11" s="1">
        <v>800</v>
      </c>
      <c r="B11" s="1">
        <v>0.93883868415999994</v>
      </c>
      <c r="C11" s="1">
        <v>3.9050560931891166E-2</v>
      </c>
      <c r="D11" s="1">
        <v>1.4560851164905401E-2</v>
      </c>
      <c r="E11" s="1">
        <v>4.0496637349315021</v>
      </c>
    </row>
    <row r="12" spans="1:5" x14ac:dyDescent="0.25">
      <c r="A12" s="1">
        <v>900</v>
      </c>
      <c r="B12" s="1">
        <v>0.93263273862499996</v>
      </c>
      <c r="C12" s="1">
        <v>4.4224213549420036E-2</v>
      </c>
      <c r="D12" s="1">
        <v>1.4725719983048072E-2</v>
      </c>
      <c r="E12" s="1">
        <v>3.5759062229086611</v>
      </c>
    </row>
    <row r="13" spans="1:5" x14ac:dyDescent="0.25">
      <c r="A13" s="1">
        <v>1000</v>
      </c>
      <c r="B13" s="1">
        <v>0.92682239999999994</v>
      </c>
      <c r="C13" s="1">
        <v>4.9446065989836099E-2</v>
      </c>
      <c r="D13" s="1">
        <v>1.4901553910269701E-2</v>
      </c>
      <c r="E13" s="1">
        <v>3.19826536790853</v>
      </c>
    </row>
    <row r="14" spans="1:5" x14ac:dyDescent="0.25">
      <c r="A14" s="1">
        <v>1100</v>
      </c>
      <c r="B14" s="1">
        <v>0.92141762465499988</v>
      </c>
      <c r="C14" s="1">
        <v>5.4709712900552494E-2</v>
      </c>
      <c r="D14" s="1">
        <v>1.5088150299046846E-2</v>
      </c>
      <c r="E14" s="1">
        <v>2.8905587701048892</v>
      </c>
    </row>
    <row r="15" spans="1:5" x14ac:dyDescent="0.25">
      <c r="A15" s="1">
        <v>1200</v>
      </c>
      <c r="B15" s="1">
        <v>0.91642687231999986</v>
      </c>
      <c r="C15" s="1">
        <v>6.0008351481761493E-2</v>
      </c>
      <c r="D15" s="1">
        <v>1.5285315136317859E-2</v>
      </c>
      <c r="E15" s="1">
        <v>2.6353271924604869</v>
      </c>
    </row>
    <row r="16" spans="1:5" x14ac:dyDescent="0.25">
      <c r="A16" s="1">
        <v>1300</v>
      </c>
      <c r="B16" s="1">
        <v>0.91185715588499994</v>
      </c>
      <c r="C16" s="1">
        <v>6.5334836308669875E-2</v>
      </c>
      <c r="D16" s="1">
        <v>1.549285038543867E-2</v>
      </c>
      <c r="E16" s="1">
        <v>2.4204796303075353</v>
      </c>
    </row>
    <row r="17" spans="1:5" x14ac:dyDescent="0.25">
      <c r="A17" s="1">
        <v>1400</v>
      </c>
      <c r="B17" s="1">
        <v>0.90771409119999991</v>
      </c>
      <c r="C17" s="1">
        <v>7.0681738659519419E-2</v>
      </c>
      <c r="D17" s="1">
        <v>1.5710544824567168E-2</v>
      </c>
      <c r="E17" s="1">
        <v>2.2373762082508439</v>
      </c>
    </row>
    <row r="18" spans="1:5" x14ac:dyDescent="0.25">
      <c r="A18" s="1">
        <v>1500</v>
      </c>
      <c r="B18" s="1">
        <v>0.90400194687499991</v>
      </c>
      <c r="C18" s="1">
        <v>7.6041409605938137E-2</v>
      </c>
      <c r="D18" s="1">
        <v>1.5938167353266485E-2</v>
      </c>
      <c r="E18" s="1">
        <v>2.0796779183096996</v>
      </c>
    </row>
    <row r="19" spans="1:5" x14ac:dyDescent="0.25">
      <c r="A19" s="1">
        <v>1600</v>
      </c>
      <c r="B19" s="1">
        <v>0.90072369407999986</v>
      </c>
      <c r="C19" s="1">
        <v>8.14060460093778E-2</v>
      </c>
      <c r="D19" s="1">
        <v>1.6175462155403376E-2</v>
      </c>
      <c r="E19" s="1">
        <v>1.9426277062565473</v>
      </c>
    </row>
    <row r="20" spans="1:5" x14ac:dyDescent="0.25">
      <c r="A20" s="1">
        <v>1700</v>
      </c>
      <c r="B20" s="1">
        <v>0.89788105634499993</v>
      </c>
      <c r="C20" s="1">
        <v>8.6767758476022666E-2</v>
      </c>
      <c r="D20" s="1">
        <v>1.6422145341542051E-2</v>
      </c>
      <c r="E20" s="1">
        <v>1.8225852921890719</v>
      </c>
    </row>
    <row r="21" spans="1:5" x14ac:dyDescent="0.25">
      <c r="A21" s="1">
        <v>1800</v>
      </c>
      <c r="B21" s="1">
        <v>0.89547455935999987</v>
      </c>
      <c r="C21" s="1">
        <v>9.2118640256202061E-2</v>
      </c>
      <c r="D21" s="1">
        <v>1.6677902830432877E-2</v>
      </c>
      <c r="E21" s="1">
        <v>1.7167170509115872</v>
      </c>
    </row>
    <row r="22" spans="1:5" x14ac:dyDescent="0.25">
      <c r="A22" s="1">
        <v>1900</v>
      </c>
      <c r="B22" s="1">
        <v>0.89350358077499992</v>
      </c>
      <c r="C22" s="1">
        <v>9.7450836035672422E-2</v>
      </c>
      <c r="D22" s="1">
        <v>1.6942389308949646E-2</v>
      </c>
      <c r="E22" s="1">
        <v>1.6227838248275674</v>
      </c>
    </row>
    <row r="23" spans="1:5" x14ac:dyDescent="0.25">
      <c r="A23" s="1">
        <v>2000</v>
      </c>
      <c r="B23" s="1">
        <v>0.89196639999999994</v>
      </c>
      <c r="C23" s="1">
        <v>0.10275660955672382</v>
      </c>
      <c r="D23" s="1">
        <v>1.7215228155634428E-2</v>
      </c>
      <c r="E23" s="1">
        <v>1.5389923929644165</v>
      </c>
    </row>
    <row r="24" spans="1:5" x14ac:dyDescent="0.25">
      <c r="A24" s="1">
        <v>2100</v>
      </c>
      <c r="B24" s="1">
        <v>0.89086024800499986</v>
      </c>
      <c r="C24" s="1">
        <v>0.10802840902729585</v>
      </c>
      <c r="D24" s="1">
        <v>1.7496012237763901E-2</v>
      </c>
      <c r="E24" s="1">
        <v>1.463889377419735</v>
      </c>
    </row>
    <row r="25" spans="1:5" x14ac:dyDescent="0.25">
      <c r="A25" s="1">
        <v>2200</v>
      </c>
      <c r="B25" s="1">
        <v>0.89018135711999991</v>
      </c>
      <c r="C25" s="1">
        <v>0.11325892932531625</v>
      </c>
      <c r="D25" s="1">
        <v>1.7784305503280591E-2</v>
      </c>
      <c r="E25" s="1">
        <v>1.3962840844131474</v>
      </c>
    </row>
    <row r="26" spans="1:5" x14ac:dyDescent="0.25">
      <c r="A26" s="1">
        <v>2300</v>
      </c>
      <c r="B26" s="1">
        <v>0.88992501083499986</v>
      </c>
      <c r="C26" s="1">
        <v>0.11844117008128095</v>
      </c>
      <c r="D26" s="1">
        <v>1.8079645291926242E-2</v>
      </c>
      <c r="E26" s="1">
        <v>1.3351914737593946</v>
      </c>
    </row>
    <row r="27" spans="1:5" x14ac:dyDescent="0.25">
      <c r="A27" s="1">
        <v>2400</v>
      </c>
      <c r="B27" s="1">
        <v>0.89008559359999984</v>
      </c>
      <c r="C27" s="1">
        <v>0.12356848882158995</v>
      </c>
      <c r="D27" s="1">
        <v>1.8381545287744813E-2</v>
      </c>
      <c r="E27" s="1">
        <v>1.2797893859731495</v>
      </c>
    </row>
    <row r="28" spans="1:5" x14ac:dyDescent="0.25">
      <c r="A28" s="1">
        <v>2500</v>
      </c>
      <c r="B28" s="1">
        <v>0.89065664062499994</v>
      </c>
      <c r="C28" s="1">
        <v>0.12863464847435374</v>
      </c>
      <c r="D28" s="1">
        <v>1.8689499030099206E-2</v>
      </c>
      <c r="E28" s="1">
        <v>1.2293860348686829</v>
      </c>
    </row>
    <row r="29" spans="1:5" x14ac:dyDescent="0.25">
      <c r="A29" s="1">
        <v>2600</v>
      </c>
      <c r="B29" s="1">
        <v>0.89163088767999987</v>
      </c>
      <c r="C29" s="1">
        <v>0.13363385867362901</v>
      </c>
      <c r="D29" s="1">
        <v>1.9002983894166912E-2</v>
      </c>
      <c r="E29" s="1">
        <v>1.1833950018672919</v>
      </c>
    </row>
    <row r="30" spans="1:5" x14ac:dyDescent="0.25">
      <c r="A30" s="1">
        <v>2700</v>
      </c>
      <c r="B30" s="1">
        <v>0.89300032089499992</v>
      </c>
      <c r="C30" s="1">
        <v>0.13856081044224644</v>
      </c>
      <c r="D30" s="1">
        <v>1.9321465445826344E-2</v>
      </c>
      <c r="E30" s="1">
        <v>1.1413157871253048</v>
      </c>
    </row>
    <row r="31" spans="1:5" x14ac:dyDescent="0.25">
      <c r="A31" s="1">
        <v>2800</v>
      </c>
      <c r="B31" s="1">
        <v>0.89475622655999987</v>
      </c>
      <c r="C31" s="1">
        <v>0.1434107039823081</v>
      </c>
      <c r="D31" s="1">
        <v>1.9644402070879259E-2</v>
      </c>
      <c r="E31" s="1">
        <v>1.1027185282775114</v>
      </c>
    </row>
    <row r="32" spans="1:5" x14ac:dyDescent="0.25">
      <c r="A32" s="1">
        <v>2900</v>
      </c>
      <c r="B32" s="1">
        <v>0.89688924092499989</v>
      </c>
      <c r="C32" s="1">
        <v>0.14817926945091142</v>
      </c>
      <c r="D32" s="1">
        <v>1.997124977537661E-2</v>
      </c>
      <c r="E32" s="1">
        <v>1.0672318808198842</v>
      </c>
    </row>
    <row r="33" spans="1:5" x14ac:dyDescent="0.25">
      <c r="A33" s="1">
        <v>3000</v>
      </c>
      <c r="B33" s="1">
        <v>0.89938939999999989</v>
      </c>
      <c r="C33" s="1">
        <v>0.15286278074188422</v>
      </c>
      <c r="D33" s="1">
        <v>2.0301467052892434E-2</v>
      </c>
      <c r="E33" s="1">
        <v>1.0345333224157554</v>
      </c>
    </row>
    <row r="34" spans="1:5" x14ac:dyDescent="0.25">
      <c r="A34" s="1">
        <v>3100</v>
      </c>
      <c r="B34" s="1">
        <v>0.90224618935499989</v>
      </c>
      <c r="C34" s="1">
        <v>0.15745806242801766</v>
      </c>
      <c r="D34" s="1">
        <v>2.0634519716179869E-2</v>
      </c>
      <c r="E34" s="1">
        <v>1.0043413337878933</v>
      </c>
    </row>
    <row r="35" spans="1:5" x14ac:dyDescent="0.25">
      <c r="A35" s="1">
        <v>3200</v>
      </c>
      <c r="B35" s="1">
        <v>0.90544859391999988</v>
      </c>
      <c r="C35" s="1">
        <v>0.16196249013887523</v>
      </c>
      <c r="D35" s="1">
        <v>2.0969885594807856E-2</v>
      </c>
      <c r="E35" s="1">
        <v>0.97640904569331799</v>
      </c>
    </row>
    <row r="36" spans="1:5" x14ac:dyDescent="0.25">
      <c r="A36" s="1">
        <v>3300</v>
      </c>
      <c r="B36" s="1">
        <v>0.90898514778499995</v>
      </c>
      <c r="C36" s="1">
        <v>0.16637398475395407</v>
      </c>
      <c r="D36" s="1">
        <v>2.1307059007008893E-2</v>
      </c>
      <c r="E36" s="1">
        <v>0.95051904099360218</v>
      </c>
    </row>
    <row r="37" spans="1:5" x14ac:dyDescent="0.25">
      <c r="A37" s="1">
        <v>3400</v>
      </c>
      <c r="B37" s="1">
        <v>0.91284398399999989</v>
      </c>
      <c r="C37" s="1">
        <v>0.17069100087784347</v>
      </c>
      <c r="D37" s="1">
        <v>2.1645554922812688E-2</v>
      </c>
      <c r="E37" s="1">
        <v>0.92647907400688378</v>
      </c>
    </row>
    <row r="38" spans="1:5" x14ac:dyDescent="0.25">
      <c r="A38" s="1">
        <v>3500</v>
      </c>
      <c r="B38" s="1">
        <v>0.91701288437499984</v>
      </c>
      <c r="C38" s="1">
        <v>0.17491251013198608</v>
      </c>
      <c r="D38" s="1">
        <v>2.1984912746227839E-2</v>
      </c>
      <c r="E38" s="1">
        <v>0.90411852368525025</v>
      </c>
    </row>
    <row r="39" spans="1:5" x14ac:dyDescent="0.25">
      <c r="A39" s="1">
        <v>3600</v>
      </c>
      <c r="B39" s="1">
        <v>0.92147932927999987</v>
      </c>
      <c r="C39" s="1">
        <v>0.17903797984642492</v>
      </c>
      <c r="D39" s="1">
        <v>2.2324699656310926E-2</v>
      </c>
      <c r="E39" s="1">
        <v>0.88328543792922187</v>
      </c>
    </row>
    <row r="40" spans="1:5" x14ac:dyDescent="0.25">
      <c r="A40" s="1">
        <v>3700</v>
      </c>
      <c r="B40" s="1">
        <v>0.92623054744499989</v>
      </c>
      <c r="C40" s="1">
        <v>0.18306734776497352</v>
      </c>
      <c r="D40" s="1">
        <v>2.2664513459927833E-2</v>
      </c>
      <c r="E40" s="1">
        <v>0.86384405720259227</v>
      </c>
    </row>
    <row r="41" spans="1:5" x14ac:dyDescent="0.25">
      <c r="A41" s="1">
        <v>3800</v>
      </c>
      <c r="B41" s="1">
        <v>0.93125356575999985</v>
      </c>
      <c r="C41" s="1">
        <v>0.18700099338965825</v>
      </c>
      <c r="D41" s="1">
        <v>2.3003984922350399E-2</v>
      </c>
      <c r="E41" s="1">
        <v>0.84567272915545033</v>
      </c>
    </row>
    <row r="42" spans="1:5" x14ac:dyDescent="0.25">
      <c r="A42" s="1">
        <v>3900</v>
      </c>
      <c r="B42" s="1">
        <v>0.9365352590749999</v>
      </c>
      <c r="C42" s="1">
        <v>0.19083970658663077</v>
      </c>
      <c r="D42" s="1">
        <v>2.3342779555042419E-2</v>
      </c>
      <c r="E42" s="1">
        <v>0.82866214407443017</v>
      </c>
    </row>
    <row r="43" spans="1:5" x14ac:dyDescent="0.25">
      <c r="A43" s="1">
        <v>4000</v>
      </c>
      <c r="B43" s="1">
        <v>0.94206239999999997</v>
      </c>
      <c r="C43" s="1">
        <v>0.19458465405798286</v>
      </c>
      <c r="D43" s="1">
        <v>2.3680598852615736E-2</v>
      </c>
      <c r="E43" s="1">
        <v>0.81271383501542283</v>
      </c>
    </row>
    <row r="44" spans="1:5" x14ac:dyDescent="0.25">
      <c r="A44" s="1">
        <v>4100</v>
      </c>
      <c r="B44" s="1">
        <v>0.94782170870499982</v>
      </c>
      <c r="C44" s="1">
        <v>0.19823734425420189</v>
      </c>
      <c r="D44" s="1">
        <v>2.4017180982586362E-2</v>
      </c>
      <c r="E44" s="1">
        <v>0.79773889742906301</v>
      </c>
    </row>
    <row r="45" spans="1:5" x14ac:dyDescent="0.25">
      <c r="A45" s="1">
        <v>4200</v>
      </c>
      <c r="B45" s="1">
        <v>0.95379990271999993</v>
      </c>
      <c r="C45" s="1">
        <v>0.20179959126268501</v>
      </c>
      <c r="D45" s="1">
        <v>2.435230094191615E-2</v>
      </c>
      <c r="E45" s="1">
        <v>0.78365689169686026</v>
      </c>
    </row>
    <row r="46" spans="1:5" x14ac:dyDescent="0.25">
      <c r="A46" s="1">
        <v>4300</v>
      </c>
      <c r="B46" s="1">
        <v>0.95998374673499987</v>
      </c>
      <c r="C46" s="1">
        <v>0.20527347816109226</v>
      </c>
      <c r="D46" s="1">
        <v>2.4685770203157813E-2</v>
      </c>
      <c r="E46" s="1">
        <v>0.77039489880182144</v>
      </c>
    </row>
    <row r="47" spans="1:5" x14ac:dyDescent="0.25">
      <c r="A47" s="1">
        <v>4400</v>
      </c>
      <c r="B47" s="1">
        <v>0.96636010239999992</v>
      </c>
      <c r="C47" s="1">
        <v>0.20866132027258699</v>
      </c>
      <c r="D47" s="1">
        <v>2.5017435880186671E-2</v>
      </c>
      <c r="E47" s="1">
        <v>0.75788670477126552</v>
      </c>
    </row>
    <row r="48" spans="1:5" x14ac:dyDescent="0.25">
      <c r="A48" s="1">
        <v>4500</v>
      </c>
      <c r="B48" s="1">
        <v>0.97291597812499986</v>
      </c>
      <c r="C48" s="1">
        <v>0.2119656287052637</v>
      </c>
      <c r="D48" s="1">
        <v>2.5347179448943671E-2</v>
      </c>
      <c r="E48" s="1">
        <v>0.7460720938605907</v>
      </c>
    </row>
    <row r="49" spans="1:5" x14ac:dyDescent="0.25">
      <c r="A49" s="1">
        <v>4600</v>
      </c>
      <c r="B49" s="1">
        <v>0.97963857887999994</v>
      </c>
      <c r="C49" s="1">
        <v>0.21518907450214933</v>
      </c>
      <c r="D49" s="1">
        <v>2.5674915062347228E-2</v>
      </c>
      <c r="E49" s="1">
        <v>0.73489623393046877</v>
      </c>
    </row>
    <row r="50" spans="1:5" x14ac:dyDescent="0.25">
      <c r="A50" s="1">
        <v>4700</v>
      </c>
      <c r="B50" s="1">
        <v>0.98651535599499984</v>
      </c>
      <c r="C50" s="1">
        <v>0.21833445367271662</v>
      </c>
      <c r="D50" s="1">
        <v>2.6000587500639681E-2</v>
      </c>
      <c r="E50" s="1">
        <v>0.72430914028652094</v>
      </c>
    </row>
    <row r="51" spans="1:5" x14ac:dyDescent="0.25">
      <c r="A51" s="1">
        <v>4800</v>
      </c>
      <c r="B51" s="1">
        <v>0.99353405695999975</v>
      </c>
      <c r="C51" s="1">
        <v>0.22140465332321863</v>
      </c>
      <c r="D51" s="1">
        <v>2.6324169799053145E-2</v>
      </c>
      <c r="E51" s="1">
        <v>0.71426520653903702</v>
      </c>
    </row>
    <row r="52" spans="1:5" x14ac:dyDescent="0.25">
      <c r="A52" s="1">
        <v>4900</v>
      </c>
      <c r="B52" s="1">
        <v>1.0006827752249998</v>
      </c>
      <c r="C52" s="1">
        <v>0.22440261905245146</v>
      </c>
      <c r="D52" s="1">
        <v>2.6645660593983763E-2</v>
      </c>
      <c r="E52" s="1">
        <v>0.70472279290844153</v>
      </c>
    </row>
    <row r="53" spans="1:5" x14ac:dyDescent="0.25">
      <c r="A53" s="1">
        <v>5000</v>
      </c>
      <c r="B53" s="1">
        <v>1.0079499999999999</v>
      </c>
      <c r="C53" s="1">
        <v>0.22733132373261705</v>
      </c>
      <c r="D53" s="1">
        <v>2.6965081227055439E-2</v>
      </c>
      <c r="E53" s="1">
        <v>0.69564386393410504</v>
      </c>
    </row>
    <row r="54" spans="1:5" x14ac:dyDescent="0.25">
      <c r="A54" s="1">
        <v>5100</v>
      </c>
      <c r="B54" s="1">
        <v>1.0153246660549999</v>
      </c>
      <c r="C54" s="1">
        <v>0.23019373775240926</v>
      </c>
      <c r="D54" s="1">
        <v>2.7282472643748567E-2</v>
      </c>
      <c r="E54" s="1">
        <v>0.68699366880564705</v>
      </c>
    </row>
    <row r="55" spans="1:5" x14ac:dyDescent="0.25">
      <c r="A55" s="1">
        <v>5200</v>
      </c>
      <c r="B55" s="1">
        <v>1.0227962035199998</v>
      </c>
      <c r="C55" s="1">
        <v>0.23299280076168485</v>
      </c>
      <c r="D55" s="1">
        <v>2.7597892119888182E-2</v>
      </c>
      <c r="E55" s="1">
        <v>0.67874045857909049</v>
      </c>
    </row>
    <row r="56" spans="1:5" x14ac:dyDescent="0.25">
      <c r="A56" s="1">
        <v>5300</v>
      </c>
      <c r="B56" s="1">
        <v>1.0303545876849998</v>
      </c>
      <c r="C56" s="1">
        <v>0.23573139492433087</v>
      </c>
      <c r="D56" s="1">
        <v>2.7911409845443855E-2</v>
      </c>
      <c r="E56" s="1">
        <v>0.67085523540627945</v>
      </c>
    </row>
    <row r="57" spans="1:5" x14ac:dyDescent="0.25">
      <c r="A57" s="1">
        <v>5400</v>
      </c>
      <c r="B57" s="1">
        <v>1.0379903887999999</v>
      </c>
      <c r="C57" s="1">
        <v>0.2384123196582672</v>
      </c>
      <c r="D57" s="1">
        <v>2.8223105390996338E-2</v>
      </c>
      <c r="E57" s="1">
        <v>0.66331152962769691</v>
      </c>
    </row>
    <row r="58" spans="1:5" x14ac:dyDescent="0.25">
      <c r="A58" s="1">
        <v>5500</v>
      </c>
      <c r="B58" s="1">
        <v>1.0456948218749997</v>
      </c>
      <c r="C58" s="1">
        <v>0.24103826781887833</v>
      </c>
      <c r="D58" s="1">
        <v>2.8533064078063143E-2</v>
      </c>
      <c r="E58" s="1">
        <v>0.65608520118242741</v>
      </c>
    </row>
    <row r="59" spans="1:5" x14ac:dyDescent="0.25">
      <c r="A59" s="1">
        <v>5600</v>
      </c>
      <c r="B59" s="1">
        <v>1.0534597964799999</v>
      </c>
      <c r="C59" s="1">
        <v>0.2436118032644054</v>
      </c>
      <c r="D59" s="1">
        <v>2.8841373270420093E-2</v>
      </c>
      <c r="E59" s="1">
        <v>0.64915426229562745</v>
      </c>
    </row>
    <row r="60" spans="1:5" x14ac:dyDescent="0.25">
      <c r="A60" s="1">
        <v>5700</v>
      </c>
      <c r="B60" s="1">
        <v>1.0612779665449998</v>
      </c>
      <c r="C60" s="1">
        <v>0.24613533972873269</v>
      </c>
      <c r="D60" s="1">
        <v>2.9148118599760395E-2</v>
      </c>
      <c r="E60" s="1">
        <v>0.6424987188304675</v>
      </c>
    </row>
    <row r="61" spans="1:5" x14ac:dyDescent="0.25">
      <c r="A61" s="1">
        <v>5800</v>
      </c>
      <c r="B61" s="1">
        <v>1.0691427801599995</v>
      </c>
      <c r="C61" s="1">
        <v>0.248611120918312</v>
      </c>
      <c r="D61" s="1">
        <v>2.9453380135633211E-2</v>
      </c>
      <c r="E61" s="1">
        <v>0.63610042805194689</v>
      </c>
    </row>
    <row r="62" spans="1:5" x14ac:dyDescent="0.25">
      <c r="A62" s="1">
        <v>5900</v>
      </c>
      <c r="B62" s="1">
        <v>1.0770485293749998</v>
      </c>
      <c r="C62" s="1">
        <v>0.25104120174540745</v>
      </c>
      <c r="D62" s="1">
        <v>2.9757228506718355E-2</v>
      </c>
      <c r="E62" s="1">
        <v>0.62994297085540329</v>
      </c>
    </row>
    <row r="63" spans="1:5" x14ac:dyDescent="0.25">
      <c r="A63" s="1">
        <v>6000</v>
      </c>
      <c r="B63" s="1">
        <v>1.0849903999999997</v>
      </c>
      <c r="C63" s="1">
        <v>0.25342743060910922</v>
      </c>
      <c r="D63" s="1">
        <v>3.0059720978224212E-2</v>
      </c>
      <c r="E63" s="1">
        <v>0.62401153677216958</v>
      </c>
    </row>
    <row r="64" spans="1:5" x14ac:dyDescent="0.25">
      <c r="A64" s="1">
        <v>6100</v>
      </c>
      <c r="B64" s="1">
        <v>1.0929645214049999</v>
      </c>
      <c r="C64" s="1">
        <v>0.25577143263837754</v>
      </c>
      <c r="D64" s="1">
        <v>3.0360897488634096E-2</v>
      </c>
      <c r="E64" s="1">
        <v>0.61829282028615451</v>
      </c>
    </row>
    <row r="65" spans="1:5" x14ac:dyDescent="0.25">
      <c r="A65" s="1">
        <v>6200</v>
      </c>
      <c r="B65" s="1">
        <v>1.1009680163199995</v>
      </c>
      <c r="C65" s="1">
        <v>0.25807459381746239</v>
      </c>
      <c r="D65" s="1">
        <v>3.0660776648251616E-2</v>
      </c>
      <c r="E65" s="1">
        <v>0.61277492718429716</v>
      </c>
    </row>
    <row r="66" spans="1:5" x14ac:dyDescent="0.25">
      <c r="A66" s="1">
        <v>6300</v>
      </c>
      <c r="B66" s="1">
        <v>1.1089990506349996</v>
      </c>
      <c r="C66" s="1">
        <v>0.26033804592313448</v>
      </c>
      <c r="D66" s="1">
        <v>3.0959351702079089E-2</v>
      </c>
      <c r="E66" s="1">
        <v>0.60744728982603013</v>
      </c>
    </row>
    <row r="67" spans="1:5" x14ac:dyDescent="0.25">
      <c r="A67" s="1">
        <v>6400</v>
      </c>
      <c r="B67" s="1">
        <v>1.1170568831999999</v>
      </c>
      <c r="C67" s="1">
        <v>0.26256265221503527</v>
      </c>
      <c r="D67" s="1">
        <v>3.1256586460571244E-2</v>
      </c>
      <c r="E67" s="1">
        <v>0.60230059035622752</v>
      </c>
    </row>
    <row r="68" spans="1:5" x14ac:dyDescent="0.25">
      <c r="A68" s="1">
        <v>6500</v>
      </c>
      <c r="B68" s="1">
        <v>1.1251419156249998</v>
      </c>
      <c r="C68" s="1">
        <v>0.26474899383488937</v>
      </c>
      <c r="D68" s="1">
        <v>3.1552411203799195E-2</v>
      </c>
      <c r="E68" s="1">
        <v>0.59732669100618974</v>
      </c>
    </row>
    <row r="69" spans="1:5" x14ac:dyDescent="0.25">
      <c r="A69" s="1">
        <v>6600</v>
      </c>
      <c r="B69" s="1">
        <v>1.1332557420799998</v>
      </c>
      <c r="C69" s="1">
        <v>0.26689735688712074</v>
      </c>
      <c r="D69" s="1">
        <v>3.1846718567589798E-2</v>
      </c>
      <c r="E69" s="1">
        <v>0.59251857073090353</v>
      </c>
    </row>
    <row r="70" spans="1:5" x14ac:dyDescent="0.25">
      <c r="A70" s="1">
        <v>6700</v>
      </c>
      <c r="B70" s="1">
        <v>1.1414011990949997</v>
      </c>
      <c r="C70" s="1">
        <v>0.26900772019241126</v>
      </c>
      <c r="D70" s="1">
        <v>3.2139359424324415E-2</v>
      </c>
      <c r="E70" s="1">
        <v>0.58787026752057447</v>
      </c>
    </row>
    <row r="71" spans="1:5" x14ac:dyDescent="0.25">
      <c r="A71" s="1">
        <v>6800</v>
      </c>
      <c r="B71" s="1">
        <v>1.1495824153599996</v>
      </c>
      <c r="C71" s="1">
        <v>0.27107974372674065</v>
      </c>
      <c r="D71" s="1">
        <v>3.2430138776324793E-2</v>
      </c>
      <c r="E71" s="1">
        <v>0.58337682580232109</v>
      </c>
    </row>
    <row r="72" spans="1:5" x14ac:dyDescent="0.25">
      <c r="A72" s="1">
        <v>6900</v>
      </c>
      <c r="B72" s="1">
        <v>1.1578048615249994</v>
      </c>
      <c r="C72" s="1">
        <v>0.27311275778129418</v>
      </c>
      <c r="D72" s="1">
        <v>3.2718811686152191E-2</v>
      </c>
      <c r="E72" s="1">
        <v>0.57903424841563345</v>
      </c>
    </row>
    <row r="73" spans="1:5" x14ac:dyDescent="0.25">
      <c r="A73" s="1">
        <v>7000</v>
      </c>
      <c r="B73" s="1">
        <v>1.1660754</v>
      </c>
      <c r="C73" s="1">
        <v>0.27510575290312095</v>
      </c>
      <c r="D73" s="1">
        <v>3.3005079275707561E-2</v>
      </c>
      <c r="E73" s="1">
        <v>0.57483945270422077</v>
      </c>
    </row>
    <row r="74" spans="1:5" x14ac:dyDescent="0.25">
      <c r="A74" s="1">
        <v>7100</v>
      </c>
      <c r="B74" s="1">
        <v>1.1744023347549994</v>
      </c>
      <c r="C74" s="1">
        <v>0.27705737070236058</v>
      </c>
      <c r="D74" s="1">
        <v>3.3288584834731329E-2</v>
      </c>
      <c r="E74" s="1">
        <v>0.57079023031840681</v>
      </c>
    </row>
    <row r="75" spans="1:5" x14ac:dyDescent="0.25">
      <c r="A75" s="1">
        <v>7200</v>
      </c>
      <c r="B75" s="1">
        <v>1.1827954611199996</v>
      </c>
      <c r="C75" s="1">
        <v>0.27896589563897872</v>
      </c>
      <c r="D75" s="1">
        <v>3.3568910089111566E-2</v>
      </c>
      <c r="E75" s="1">
        <v>0.56688521036732842</v>
      </c>
    </row>
    <row r="76" spans="1:5" x14ac:dyDescent="0.25">
      <c r="A76" s="1">
        <v>7300</v>
      </c>
      <c r="B76" s="1">
        <v>1.1912661155849997</v>
      </c>
      <c r="C76" s="1">
        <v>0.28082924792996428</v>
      </c>
      <c r="D76" s="1">
        <v>3.3845571690232459E-2</v>
      </c>
      <c r="E76" s="1">
        <v>0.56312382559971608</v>
      </c>
    </row>
    <row r="77" spans="1:5" x14ac:dyDescent="0.25">
      <c r="A77" s="1">
        <v>7400</v>
      </c>
      <c r="B77" s="1">
        <v>1.1998272255999995</v>
      </c>
      <c r="C77" s="1">
        <v>0.28264497774646208</v>
      </c>
      <c r="D77" s="1">
        <v>3.4118017998278682E-2</v>
      </c>
      <c r="E77" s="1">
        <v>0.55950628132677693</v>
      </c>
    </row>
    <row r="78" spans="1:5" x14ac:dyDescent="0.25">
      <c r="A78" s="1">
        <v>7500</v>
      </c>
      <c r="B78" s="1">
        <v>1.2084933593749998</v>
      </c>
      <c r="C78" s="1">
        <v>0.28441026089890425</v>
      </c>
      <c r="D78" s="1">
        <v>3.4385626244748307E-2</v>
      </c>
      <c r="E78" s="1">
        <v>0.55603352683124618</v>
      </c>
    </row>
    <row r="79" spans="1:5" x14ac:dyDescent="0.25">
      <c r="A79" s="1">
        <v>7600</v>
      </c>
      <c r="B79" s="1">
        <v>1.2172807756799995</v>
      </c>
      <c r="C79" s="1">
        <v>0.28612189623630596</v>
      </c>
      <c r="D79" s="1">
        <v>3.4647700172118899E-2</v>
      </c>
      <c r="E79" s="1">
        <v>0.55270722903361669</v>
      </c>
    </row>
    <row r="80" spans="1:5" x14ac:dyDescent="0.25">
      <c r="A80" s="1">
        <v>7700</v>
      </c>
      <c r="B80" s="1">
        <v>1.2262074736449997</v>
      </c>
      <c r="C80" s="1">
        <v>0.28777630501284096</v>
      </c>
      <c r="D80" s="1">
        <v>3.4903468261270512E-2</v>
      </c>
      <c r="E80" s="1">
        <v>0.54952974821035427</v>
      </c>
    </row>
    <row r="81" spans="1:5" x14ac:dyDescent="0.25">
      <c r="A81" s="1">
        <v>7800</v>
      </c>
      <c r="B81" s="1">
        <v>1.2352932425600001</v>
      </c>
      <c r="C81" s="1">
        <v>0.28936953249985281</v>
      </c>
      <c r="D81" s="1">
        <v>3.5152082669403055E-2</v>
      </c>
      <c r="E81" s="1">
        <v>0.5465041155799395</v>
      </c>
    </row>
    <row r="82" spans="1:5" x14ac:dyDescent="0.25">
      <c r="A82" s="1">
        <v>7900</v>
      </c>
      <c r="B82" s="1">
        <v>1.244559711675</v>
      </c>
      <c r="C82" s="1">
        <v>0.29089725214364154</v>
      </c>
      <c r="D82" s="1">
        <v>3.5392619012180326E-2</v>
      </c>
      <c r="E82" s="1">
        <v>0.54363401259123689</v>
      </c>
    </row>
    <row r="83" spans="1:5" x14ac:dyDescent="0.25">
      <c r="A83" s="1">
        <v>8000</v>
      </c>
      <c r="B83" s="1">
        <v>1.2540304</v>
      </c>
      <c r="C83" s="1">
        <v>0.29235477258770293</v>
      </c>
      <c r="D83" s="1">
        <v>3.5624077132965205E-2</v>
      </c>
      <c r="E83" s="1">
        <v>0.54092375176523599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3AC51-6198-47F1-945E-91DDB1693E07}">
  <dimension ref="A1:K79"/>
  <sheetViews>
    <sheetView workbookViewId="0">
      <selection activeCell="C2" sqref="C2"/>
    </sheetView>
  </sheetViews>
  <sheetFormatPr defaultRowHeight="15" x14ac:dyDescent="0.25"/>
  <cols>
    <col min="1" max="2" width="10" style="1" customWidth="1"/>
    <col min="3" max="3" width="12" bestFit="1" customWidth="1"/>
    <col min="4" max="4" width="12.5703125" customWidth="1"/>
    <col min="9" max="9" width="11" bestFit="1" customWidth="1"/>
  </cols>
  <sheetData>
    <row r="1" spans="1:11" ht="17.25" x14ac:dyDescent="0.25">
      <c r="A1" s="1" t="s">
        <v>0</v>
      </c>
      <c r="B1" s="1" t="s">
        <v>1</v>
      </c>
      <c r="C1" t="s">
        <v>14</v>
      </c>
      <c r="D1" t="s">
        <v>17</v>
      </c>
      <c r="E1" t="s">
        <v>18</v>
      </c>
      <c r="H1" t="s">
        <v>15</v>
      </c>
    </row>
    <row r="2" spans="1:11" ht="17.25" x14ac:dyDescent="0.25">
      <c r="A2" s="1">
        <v>1E-3</v>
      </c>
      <c r="B2" s="1">
        <v>7495.38</v>
      </c>
      <c r="C2">
        <f>0.000000451*B2^4 - 0.0111*B2^3 + 99.3*B2^2 - 19000*B2 + 2910000</f>
        <v>2188558743.630085</v>
      </c>
      <c r="D2">
        <f>$I$2-C2</f>
        <v>15461247.369915009</v>
      </c>
      <c r="H2" t="s">
        <v>16</v>
      </c>
      <c r="I2">
        <v>2204019991</v>
      </c>
      <c r="J2" t="s">
        <v>19</v>
      </c>
      <c r="K2">
        <v>0.13300000000000001</v>
      </c>
    </row>
    <row r="3" spans="1:11" x14ac:dyDescent="0.25">
      <c r="A3" s="1">
        <v>2.0999999999999999E-3</v>
      </c>
      <c r="B3" s="1">
        <v>7490.2</v>
      </c>
      <c r="C3">
        <f t="shared" ref="C3:C66" si="0">0.000000451*B3^4 - 0.0111*B3^3 + 99.3*B3^2 - 19000*B3 + 2910000</f>
        <v>2186702166.9875631</v>
      </c>
      <c r="D3">
        <f t="shared" ref="D3:D66" si="1">$I$2-C3</f>
        <v>17317824.012436867</v>
      </c>
      <c r="E3">
        <f>A3*(C2-C3)/(A3-A2)</f>
        <v>3544373.5902690021</v>
      </c>
      <c r="J3" t="s">
        <v>20</v>
      </c>
      <c r="K3">
        <v>8.17</v>
      </c>
    </row>
    <row r="4" spans="1:11" x14ac:dyDescent="0.25">
      <c r="A4" s="1">
        <v>3.3999999999999998E-3</v>
      </c>
      <c r="B4" s="1">
        <v>7484.39</v>
      </c>
      <c r="C4">
        <f t="shared" si="0"/>
        <v>2184619898.3808117</v>
      </c>
      <c r="D4">
        <f t="shared" si="1"/>
        <v>19400092.619188309</v>
      </c>
      <c r="E4">
        <f t="shared" ref="E4:E67" si="2">A4*(C3-C4)/(A4-A3)</f>
        <v>5445933.2791960789</v>
      </c>
    </row>
    <row r="5" spans="1:11" x14ac:dyDescent="0.25">
      <c r="A5" s="1">
        <v>4.7999999999999996E-3</v>
      </c>
      <c r="B5" s="1">
        <v>7477.87</v>
      </c>
      <c r="C5">
        <f t="shared" si="0"/>
        <v>2182283302.5584121</v>
      </c>
      <c r="D5">
        <f t="shared" si="1"/>
        <v>21736688.441587925</v>
      </c>
      <c r="E5">
        <f t="shared" si="2"/>
        <v>8011185.6767986855</v>
      </c>
    </row>
    <row r="6" spans="1:11" x14ac:dyDescent="0.25">
      <c r="A6" s="1">
        <v>6.4000000000000003E-3</v>
      </c>
      <c r="B6" s="1">
        <v>7470.58</v>
      </c>
      <c r="C6">
        <f t="shared" si="0"/>
        <v>2179670920.2180567</v>
      </c>
      <c r="D6">
        <f t="shared" si="1"/>
        <v>24349070.781943321</v>
      </c>
      <c r="E6">
        <f t="shared" si="2"/>
        <v>10449529.361421579</v>
      </c>
    </row>
    <row r="7" spans="1:11" x14ac:dyDescent="0.25">
      <c r="A7" s="1">
        <v>8.2000000000000007E-3</v>
      </c>
      <c r="B7" s="1">
        <v>7462.41</v>
      </c>
      <c r="C7">
        <f t="shared" si="0"/>
        <v>2176743384.1328516</v>
      </c>
      <c r="D7">
        <f t="shared" si="1"/>
        <v>27276606.867148399</v>
      </c>
      <c r="E7">
        <f t="shared" si="2"/>
        <v>13336553.277045354</v>
      </c>
    </row>
    <row r="8" spans="1:11" x14ac:dyDescent="0.25">
      <c r="A8" s="1">
        <v>1.03E-2</v>
      </c>
      <c r="B8" s="1">
        <v>7453.27</v>
      </c>
      <c r="C8">
        <f t="shared" si="0"/>
        <v>2173468506.0674906</v>
      </c>
      <c r="D8">
        <f t="shared" si="1"/>
        <v>30551484.932509422</v>
      </c>
      <c r="E8">
        <f t="shared" si="2"/>
        <v>16062497.177723115</v>
      </c>
    </row>
    <row r="9" spans="1:11" x14ac:dyDescent="0.25">
      <c r="A9" s="1">
        <v>1.2500000000000001E-2</v>
      </c>
      <c r="B9" s="1">
        <v>7443.05</v>
      </c>
      <c r="C9">
        <f t="shared" si="0"/>
        <v>2169806944.1039619</v>
      </c>
      <c r="D9">
        <f t="shared" si="1"/>
        <v>34213046.896038055</v>
      </c>
      <c r="E9">
        <f t="shared" si="2"/>
        <v>20804329.338230867</v>
      </c>
    </row>
    <row r="10" spans="1:11" x14ac:dyDescent="0.25">
      <c r="A10" s="1">
        <v>1.5100000000000001E-2</v>
      </c>
      <c r="B10" s="1">
        <v>7431.62</v>
      </c>
      <c r="C10">
        <f t="shared" si="0"/>
        <v>2165712205.2999883</v>
      </c>
      <c r="D10">
        <f t="shared" si="1"/>
        <v>38307785.70001173</v>
      </c>
      <c r="E10">
        <f t="shared" si="2"/>
        <v>23780983.053847115</v>
      </c>
    </row>
    <row r="11" spans="1:11" x14ac:dyDescent="0.25">
      <c r="A11" s="1">
        <v>1.7999999999999999E-2</v>
      </c>
      <c r="B11" s="1">
        <v>7418.85</v>
      </c>
      <c r="C11">
        <f t="shared" si="0"/>
        <v>2161137811.9748068</v>
      </c>
      <c r="D11">
        <f t="shared" si="1"/>
        <v>42882179.025193214</v>
      </c>
      <c r="E11">
        <f t="shared" si="2"/>
        <v>28392786.156298883</v>
      </c>
    </row>
    <row r="12" spans="1:11" x14ac:dyDescent="0.25">
      <c r="A12" s="1">
        <v>2.12E-2</v>
      </c>
      <c r="B12" s="1">
        <v>7404.6</v>
      </c>
      <c r="C12">
        <f t="shared" si="0"/>
        <v>2156033718.3022189</v>
      </c>
      <c r="D12">
        <f t="shared" si="1"/>
        <v>47986272.697781086</v>
      </c>
      <c r="E12">
        <f t="shared" si="2"/>
        <v>33814620.580894634</v>
      </c>
    </row>
    <row r="13" spans="1:11" x14ac:dyDescent="0.25">
      <c r="A13" s="1">
        <v>2.4899999999999999E-2</v>
      </c>
      <c r="B13" s="1">
        <v>7388.7</v>
      </c>
      <c r="C13">
        <f t="shared" si="0"/>
        <v>2150339145.899519</v>
      </c>
      <c r="D13">
        <f t="shared" si="1"/>
        <v>53680845.100481033</v>
      </c>
      <c r="E13">
        <f t="shared" si="2"/>
        <v>38322933.196548313</v>
      </c>
    </row>
    <row r="14" spans="1:11" x14ac:dyDescent="0.25">
      <c r="A14" s="1">
        <v>2.9000000000000001E-2</v>
      </c>
      <c r="B14" s="1">
        <v>7371</v>
      </c>
      <c r="C14">
        <f t="shared" si="0"/>
        <v>2144000488.2004495</v>
      </c>
      <c r="D14">
        <f t="shared" si="1"/>
        <v>60019502.799550533</v>
      </c>
      <c r="E14">
        <f t="shared" si="2"/>
        <v>44834408.115369603</v>
      </c>
    </row>
    <row r="15" spans="1:11" x14ac:dyDescent="0.25">
      <c r="A15" s="1">
        <v>3.3599999999999998E-2</v>
      </c>
      <c r="B15" s="1">
        <v>7351.3</v>
      </c>
      <c r="C15">
        <f t="shared" si="0"/>
        <v>2136946233.7494516</v>
      </c>
      <c r="D15">
        <f t="shared" si="1"/>
        <v>67073757.250548363</v>
      </c>
      <c r="E15">
        <f t="shared" si="2"/>
        <v>51526728.163810268</v>
      </c>
    </row>
    <row r="16" spans="1:11" x14ac:dyDescent="0.25">
      <c r="A16" s="1">
        <v>3.8800000000000001E-2</v>
      </c>
      <c r="B16" s="1">
        <v>7329.4</v>
      </c>
      <c r="C16">
        <f t="shared" si="0"/>
        <v>2129104863.0149879</v>
      </c>
      <c r="D16">
        <f t="shared" si="1"/>
        <v>74915127.985012054</v>
      </c>
      <c r="E16">
        <f t="shared" si="2"/>
        <v>58508689.32638289</v>
      </c>
    </row>
    <row r="17" spans="1:5" x14ac:dyDescent="0.25">
      <c r="A17" s="1">
        <v>4.4699999999999997E-2</v>
      </c>
      <c r="B17" s="1">
        <v>7305.09</v>
      </c>
      <c r="C17">
        <f t="shared" si="0"/>
        <v>2120401249.2766013</v>
      </c>
      <c r="D17">
        <f t="shared" si="1"/>
        <v>83618741.723398685</v>
      </c>
      <c r="E17">
        <f t="shared" si="2"/>
        <v>65940937.984047912</v>
      </c>
    </row>
    <row r="18" spans="1:5" x14ac:dyDescent="0.25">
      <c r="A18" s="1">
        <v>5.1299999999999998E-2</v>
      </c>
      <c r="B18" s="1">
        <v>7278.16</v>
      </c>
      <c r="C18">
        <f t="shared" si="0"/>
        <v>2110760213.3689122</v>
      </c>
      <c r="D18">
        <f t="shared" si="1"/>
        <v>93259777.63108778</v>
      </c>
      <c r="E18">
        <f t="shared" si="2"/>
        <v>74937142.737037942</v>
      </c>
    </row>
    <row r="19" spans="1:5" x14ac:dyDescent="0.25">
      <c r="A19" s="1">
        <v>5.8700000000000002E-2</v>
      </c>
      <c r="B19" s="1">
        <v>7248.35</v>
      </c>
      <c r="C19">
        <f t="shared" si="0"/>
        <v>2100088588.9225817</v>
      </c>
      <c r="D19">
        <f t="shared" si="1"/>
        <v>103931402.07741833</v>
      </c>
      <c r="E19">
        <f t="shared" si="2"/>
        <v>84651939.864811182</v>
      </c>
    </row>
    <row r="20" spans="1:5" x14ac:dyDescent="0.25">
      <c r="A20" s="1">
        <v>6.7000000000000004E-2</v>
      </c>
      <c r="B20" s="1">
        <v>7215.45</v>
      </c>
      <c r="C20">
        <f t="shared" si="0"/>
        <v>2088310974.6022997</v>
      </c>
      <c r="D20">
        <f t="shared" si="1"/>
        <v>115709016.39770031</v>
      </c>
      <c r="E20">
        <f t="shared" si="2"/>
        <v>95072308.368541285</v>
      </c>
    </row>
    <row r="21" spans="1:5" x14ac:dyDescent="0.25">
      <c r="A21" s="1">
        <v>7.6399999999999996E-2</v>
      </c>
      <c r="B21" s="1">
        <v>7179.19</v>
      </c>
      <c r="C21">
        <f t="shared" si="0"/>
        <v>2075330292.6695552</v>
      </c>
      <c r="D21">
        <f t="shared" si="1"/>
        <v>128689698.33044481</v>
      </c>
      <c r="E21">
        <f t="shared" si="2"/>
        <v>105502563.79379582</v>
      </c>
    </row>
    <row r="22" spans="1:5" x14ac:dyDescent="0.25">
      <c r="A22" s="1">
        <v>8.6900000000000005E-2</v>
      </c>
      <c r="B22" s="1">
        <v>7139.33</v>
      </c>
      <c r="C22">
        <f t="shared" si="0"/>
        <v>2061059928.7500401</v>
      </c>
      <c r="D22">
        <f t="shared" si="1"/>
        <v>142960062.24995995</v>
      </c>
      <c r="E22">
        <f t="shared" si="2"/>
        <v>118104249.96246324</v>
      </c>
    </row>
    <row r="23" spans="1:5" x14ac:dyDescent="0.25">
      <c r="A23" s="1">
        <v>9.8799999999999999E-2</v>
      </c>
      <c r="B23" s="1">
        <v>7095.63</v>
      </c>
      <c r="C23">
        <f t="shared" si="0"/>
        <v>2045412896.397233</v>
      </c>
      <c r="D23">
        <f t="shared" si="1"/>
        <v>158607094.60276699</v>
      </c>
      <c r="E23">
        <f t="shared" si="2"/>
        <v>129909814.82834764</v>
      </c>
    </row>
    <row r="24" spans="1:5" x14ac:dyDescent="0.25">
      <c r="A24" s="1">
        <v>0.11210000000000001</v>
      </c>
      <c r="B24" s="1">
        <v>7047.87</v>
      </c>
      <c r="C24">
        <f t="shared" si="0"/>
        <v>2028308887.030055</v>
      </c>
      <c r="D24">
        <f t="shared" si="1"/>
        <v>175711103.96994495</v>
      </c>
      <c r="E24">
        <f t="shared" si="2"/>
        <v>144162364.6662142</v>
      </c>
    </row>
    <row r="25" spans="1:5" x14ac:dyDescent="0.25">
      <c r="A25" s="1">
        <v>0.12709999999999999</v>
      </c>
      <c r="B25" s="1">
        <v>6995.82</v>
      </c>
      <c r="C25">
        <f t="shared" si="0"/>
        <v>2009663401.8568258</v>
      </c>
      <c r="D25">
        <f t="shared" si="1"/>
        <v>194356589.14317417</v>
      </c>
      <c r="E25">
        <f t="shared" si="2"/>
        <v>157989411.03449571</v>
      </c>
    </row>
    <row r="26" spans="1:5" x14ac:dyDescent="0.25">
      <c r="A26" s="1">
        <v>0.14399999999999999</v>
      </c>
      <c r="B26" s="1">
        <v>6939.31</v>
      </c>
      <c r="C26">
        <f t="shared" si="0"/>
        <v>1989412694.8414207</v>
      </c>
      <c r="D26">
        <f t="shared" si="1"/>
        <v>214607296.15857935</v>
      </c>
      <c r="E26">
        <f t="shared" si="2"/>
        <v>172550402.97149974</v>
      </c>
    </row>
    <row r="27" spans="1:5" x14ac:dyDescent="0.25">
      <c r="A27" s="1">
        <v>0.16300000000000001</v>
      </c>
      <c r="B27" s="1">
        <v>6878.21</v>
      </c>
      <c r="C27">
        <f t="shared" si="0"/>
        <v>1967506503.6712432</v>
      </c>
      <c r="D27">
        <f t="shared" si="1"/>
        <v>236513487.32875681</v>
      </c>
      <c r="E27">
        <f t="shared" si="2"/>
        <v>187932061.09152225</v>
      </c>
    </row>
    <row r="28" spans="1:5" x14ac:dyDescent="0.25">
      <c r="A28" s="1">
        <v>0.18440000000000001</v>
      </c>
      <c r="B28" s="1">
        <v>6812.43</v>
      </c>
      <c r="C28">
        <f t="shared" si="0"/>
        <v>1943907965.5600176</v>
      </c>
      <c r="D28">
        <f t="shared" si="1"/>
        <v>260112025.43998241</v>
      </c>
      <c r="E28">
        <f t="shared" si="2"/>
        <v>203344412.50981313</v>
      </c>
    </row>
    <row r="29" spans="1:5" x14ac:dyDescent="0.25">
      <c r="A29" s="1">
        <v>0.20899999999999999</v>
      </c>
      <c r="B29" s="1">
        <v>6741.98</v>
      </c>
      <c r="C29">
        <f t="shared" si="0"/>
        <v>1918615121.5954022</v>
      </c>
      <c r="D29">
        <f t="shared" si="1"/>
        <v>285404869.40459776</v>
      </c>
      <c r="E29">
        <f t="shared" si="2"/>
        <v>214886357.26035002</v>
      </c>
    </row>
    <row r="30" spans="1:5" x14ac:dyDescent="0.25">
      <c r="A30" s="1">
        <v>0.23599999999999999</v>
      </c>
      <c r="B30" s="1">
        <v>6666.92</v>
      </c>
      <c r="C30">
        <f t="shared" si="0"/>
        <v>1891643053.1771817</v>
      </c>
      <c r="D30">
        <f t="shared" si="1"/>
        <v>312376937.82281828</v>
      </c>
      <c r="E30">
        <f t="shared" si="2"/>
        <v>235755857.2851868</v>
      </c>
    </row>
    <row r="31" spans="1:5" x14ac:dyDescent="0.25">
      <c r="A31" s="1">
        <v>0.26600000000000001</v>
      </c>
      <c r="B31" s="1">
        <v>6587.44</v>
      </c>
      <c r="C31">
        <f t="shared" si="0"/>
        <v>1863052804.7195506</v>
      </c>
      <c r="D31">
        <f t="shared" si="1"/>
        <v>340967186.28044939</v>
      </c>
      <c r="E31">
        <f t="shared" si="2"/>
        <v>253500202.99099565</v>
      </c>
    </row>
    <row r="32" spans="1:5" x14ac:dyDescent="0.25">
      <c r="A32" s="1">
        <v>0.3</v>
      </c>
      <c r="B32" s="1">
        <v>6503.83</v>
      </c>
      <c r="C32">
        <f t="shared" si="0"/>
        <v>1832940972.4019651</v>
      </c>
      <c r="D32">
        <f t="shared" si="1"/>
        <v>371079018.59803486</v>
      </c>
      <c r="E32">
        <f t="shared" si="2"/>
        <v>265692638.09634256</v>
      </c>
    </row>
    <row r="33" spans="1:5" x14ac:dyDescent="0.25">
      <c r="A33" s="1">
        <v>0.33900000000000002</v>
      </c>
      <c r="B33" s="1">
        <v>6416.52</v>
      </c>
      <c r="C33">
        <f t="shared" si="0"/>
        <v>1801454615.6577773</v>
      </c>
      <c r="D33">
        <f t="shared" si="1"/>
        <v>402565375.34222269</v>
      </c>
      <c r="E33">
        <f t="shared" si="2"/>
        <v>273689100.93024784</v>
      </c>
    </row>
    <row r="34" spans="1:5" x14ac:dyDescent="0.25">
      <c r="A34" s="1">
        <v>0.38200000000000001</v>
      </c>
      <c r="B34" s="1">
        <v>6326.08</v>
      </c>
      <c r="C34">
        <f t="shared" si="0"/>
        <v>1768791954.5852118</v>
      </c>
      <c r="D34">
        <f t="shared" si="1"/>
        <v>435228036.41478825</v>
      </c>
      <c r="E34">
        <f t="shared" si="2"/>
        <v>290165965.80744296</v>
      </c>
    </row>
    <row r="35" spans="1:5" x14ac:dyDescent="0.25">
      <c r="A35" s="1">
        <v>0.43099999999999999</v>
      </c>
      <c r="B35" s="1">
        <v>6233.22</v>
      </c>
      <c r="C35">
        <f t="shared" si="0"/>
        <v>1735203163.6250808</v>
      </c>
      <c r="D35">
        <f t="shared" si="1"/>
        <v>468816827.37491918</v>
      </c>
      <c r="E35">
        <f t="shared" si="2"/>
        <v>295444263.34319252</v>
      </c>
    </row>
    <row r="36" spans="1:5" x14ac:dyDescent="0.25">
      <c r="A36" s="1">
        <v>0.48599999999999999</v>
      </c>
      <c r="B36" s="1">
        <v>6138.8</v>
      </c>
      <c r="C36">
        <f t="shared" si="0"/>
        <v>1700994817.9390392</v>
      </c>
      <c r="D36">
        <f t="shared" si="1"/>
        <v>503025173.06096077</v>
      </c>
      <c r="E36">
        <f t="shared" si="2"/>
        <v>302277381.88029486</v>
      </c>
    </row>
    <row r="37" spans="1:5" x14ac:dyDescent="0.25">
      <c r="A37" s="1">
        <v>0.54700000000000004</v>
      </c>
      <c r="B37" s="1">
        <v>6043.79</v>
      </c>
      <c r="C37">
        <f t="shared" si="0"/>
        <v>1666516153.2749095</v>
      </c>
      <c r="D37">
        <f t="shared" si="1"/>
        <v>537503837.7250905</v>
      </c>
      <c r="E37">
        <f t="shared" si="2"/>
        <v>309177533.9553926</v>
      </c>
    </row>
    <row r="38" spans="1:5" x14ac:dyDescent="0.25">
      <c r="A38" s="1">
        <v>0.61699999999999999</v>
      </c>
      <c r="B38" s="1">
        <v>5949.29</v>
      </c>
      <c r="C38">
        <f t="shared" si="0"/>
        <v>1632166849.0143218</v>
      </c>
      <c r="D38">
        <f t="shared" si="1"/>
        <v>571853141.9856782</v>
      </c>
      <c r="E38">
        <f t="shared" si="2"/>
        <v>302764581.83975172</v>
      </c>
    </row>
    <row r="39" spans="1:5" x14ac:dyDescent="0.25">
      <c r="A39" s="1">
        <v>0.69499999999999995</v>
      </c>
      <c r="B39" s="1">
        <v>5856.46</v>
      </c>
      <c r="C39">
        <f t="shared" si="0"/>
        <v>1598371843.2463086</v>
      </c>
      <c r="D39">
        <f t="shared" si="1"/>
        <v>605648147.75369143</v>
      </c>
      <c r="E39">
        <f t="shared" si="2"/>
        <v>301122166.77909243</v>
      </c>
    </row>
    <row r="40" spans="1:5" x14ac:dyDescent="0.25">
      <c r="A40" s="1">
        <v>0.78300000000000003</v>
      </c>
      <c r="B40" s="1">
        <v>5766.46</v>
      </c>
      <c r="C40">
        <f t="shared" si="0"/>
        <v>1565559270.3496175</v>
      </c>
      <c r="D40">
        <f t="shared" si="1"/>
        <v>638460720.65038252</v>
      </c>
      <c r="E40">
        <f t="shared" si="2"/>
        <v>291957324.75123972</v>
      </c>
    </row>
    <row r="41" spans="1:5" x14ac:dyDescent="0.25">
      <c r="A41" s="1">
        <v>0.88200000000000001</v>
      </c>
      <c r="B41" s="1">
        <v>5680.44</v>
      </c>
      <c r="C41">
        <f t="shared" si="0"/>
        <v>1534156220.2516704</v>
      </c>
      <c r="D41">
        <f t="shared" si="1"/>
        <v>669863770.74832964</v>
      </c>
      <c r="E41">
        <f t="shared" si="2"/>
        <v>279772628.14534712</v>
      </c>
    </row>
    <row r="42" spans="1:5" x14ac:dyDescent="0.25">
      <c r="A42" s="1">
        <v>0.99299999999999999</v>
      </c>
      <c r="B42" s="1">
        <v>5599.43</v>
      </c>
      <c r="C42">
        <f t="shared" si="0"/>
        <v>1504547729.3859887</v>
      </c>
      <c r="D42">
        <f t="shared" si="1"/>
        <v>699472261.61401129</v>
      </c>
      <c r="E42">
        <f t="shared" si="2"/>
        <v>264875958.82542232</v>
      </c>
    </row>
    <row r="43" spans="1:5" x14ac:dyDescent="0.25">
      <c r="A43" s="1">
        <v>1.1180000000000001</v>
      </c>
      <c r="B43" s="1">
        <v>5524.28</v>
      </c>
      <c r="C43">
        <f t="shared" si="0"/>
        <v>1477053779.9304953</v>
      </c>
      <c r="D43">
        <f t="shared" si="1"/>
        <v>726966211.06950474</v>
      </c>
      <c r="E43">
        <f t="shared" si="2"/>
        <v>245905883.92993322</v>
      </c>
    </row>
    <row r="44" spans="1:5" x14ac:dyDescent="0.25">
      <c r="A44" s="1">
        <v>1.2589999999999999</v>
      </c>
      <c r="B44" s="1">
        <v>5455.61</v>
      </c>
      <c r="C44">
        <f t="shared" si="0"/>
        <v>1451909997.108777</v>
      </c>
      <c r="D44">
        <f t="shared" si="1"/>
        <v>752109993.89122295</v>
      </c>
      <c r="E44">
        <f t="shared" si="2"/>
        <v>224510798.38683176</v>
      </c>
    </row>
    <row r="45" spans="1:5" x14ac:dyDescent="0.25">
      <c r="A45" s="1">
        <v>1.417</v>
      </c>
      <c r="B45" s="1">
        <v>5393.78</v>
      </c>
      <c r="C45">
        <f t="shared" si="0"/>
        <v>1429255876.2333055</v>
      </c>
      <c r="D45">
        <f t="shared" si="1"/>
        <v>774764114.76669455</v>
      </c>
      <c r="E45">
        <f t="shared" si="2"/>
        <v>203170185.31989378</v>
      </c>
    </row>
    <row r="46" spans="1:5" x14ac:dyDescent="0.25">
      <c r="A46" s="1">
        <v>1.595</v>
      </c>
      <c r="B46" s="1">
        <v>5338.82</v>
      </c>
      <c r="C46">
        <f t="shared" si="0"/>
        <v>1409108639.1045053</v>
      </c>
      <c r="D46">
        <f t="shared" si="1"/>
        <v>794911351.8954947</v>
      </c>
      <c r="E46">
        <f t="shared" si="2"/>
        <v>180532827.08110258</v>
      </c>
    </row>
    <row r="47" spans="1:5" x14ac:dyDescent="0.25">
      <c r="A47" s="1">
        <v>1.7949999999999999</v>
      </c>
      <c r="B47" s="1">
        <v>5290.49</v>
      </c>
      <c r="C47">
        <f t="shared" si="0"/>
        <v>1391385027.7500677</v>
      </c>
      <c r="D47">
        <f t="shared" si="1"/>
        <v>812634963.24993229</v>
      </c>
      <c r="E47">
        <f t="shared" si="2"/>
        <v>159069411.90607738</v>
      </c>
    </row>
    <row r="48" spans="1:5" x14ac:dyDescent="0.25">
      <c r="A48" s="1">
        <v>2.02</v>
      </c>
      <c r="B48" s="1">
        <v>5248.3</v>
      </c>
      <c r="C48">
        <f t="shared" si="0"/>
        <v>1375908716.5888779</v>
      </c>
      <c r="D48">
        <f t="shared" si="1"/>
        <v>828111274.41112208</v>
      </c>
      <c r="E48">
        <f t="shared" si="2"/>
        <v>138942882.4249039</v>
      </c>
    </row>
    <row r="49" spans="1:5" x14ac:dyDescent="0.25">
      <c r="A49" s="1">
        <v>2.2799999999999998</v>
      </c>
      <c r="B49" s="1">
        <v>5211.55</v>
      </c>
      <c r="C49">
        <f t="shared" si="0"/>
        <v>1362425199.7529764</v>
      </c>
      <c r="D49">
        <f t="shared" si="1"/>
        <v>841594791.24702358</v>
      </c>
      <c r="E49">
        <f t="shared" si="2"/>
        <v>118240070.71482861</v>
      </c>
    </row>
    <row r="50" spans="1:5" x14ac:dyDescent="0.25">
      <c r="A50" s="1">
        <v>2.56</v>
      </c>
      <c r="B50" s="1">
        <v>5179.43</v>
      </c>
      <c r="C50">
        <f t="shared" si="0"/>
        <v>1350638749.5952389</v>
      </c>
      <c r="D50">
        <f t="shared" si="1"/>
        <v>853381241.40476108</v>
      </c>
      <c r="E50">
        <f t="shared" si="2"/>
        <v>107761830.01359984</v>
      </c>
    </row>
    <row r="51" spans="1:5" x14ac:dyDescent="0.25">
      <c r="A51" s="1">
        <v>2.88</v>
      </c>
      <c r="B51" s="1">
        <v>5151.13</v>
      </c>
      <c r="C51">
        <f t="shared" si="0"/>
        <v>1340253043.5513158</v>
      </c>
      <c r="D51">
        <f t="shared" si="1"/>
        <v>863766947.44868422</v>
      </c>
      <c r="E51">
        <f t="shared" si="2"/>
        <v>93471354.395308301</v>
      </c>
    </row>
    <row r="52" spans="1:5" x14ac:dyDescent="0.25">
      <c r="A52" s="1">
        <v>3.24</v>
      </c>
      <c r="B52" s="1">
        <v>5125.8500000000004</v>
      </c>
      <c r="C52">
        <f t="shared" si="0"/>
        <v>1330975044.3933282</v>
      </c>
      <c r="D52">
        <f t="shared" si="1"/>
        <v>873044946.60667181</v>
      </c>
      <c r="E52">
        <f t="shared" si="2"/>
        <v>83501992.421888277</v>
      </c>
    </row>
    <row r="53" spans="1:5" x14ac:dyDescent="0.25">
      <c r="A53" s="1">
        <v>3.65</v>
      </c>
      <c r="B53" s="1">
        <v>5102.8999999999996</v>
      </c>
      <c r="C53">
        <f t="shared" si="0"/>
        <v>1322551849.0895367</v>
      </c>
      <c r="D53">
        <f t="shared" si="1"/>
        <v>881468141.91046333</v>
      </c>
      <c r="E53">
        <f t="shared" si="2"/>
        <v>74986982.582534343</v>
      </c>
    </row>
    <row r="54" spans="1:5" x14ac:dyDescent="0.25">
      <c r="A54" s="1">
        <v>4.1100000000000003</v>
      </c>
      <c r="B54" s="1">
        <v>5081.7</v>
      </c>
      <c r="C54">
        <f t="shared" si="0"/>
        <v>1314770789.4903173</v>
      </c>
      <c r="D54">
        <f t="shared" si="1"/>
        <v>889249201.50968266</v>
      </c>
      <c r="E54">
        <f t="shared" si="2"/>
        <v>69522075.984329104</v>
      </c>
    </row>
    <row r="55" spans="1:5" x14ac:dyDescent="0.25">
      <c r="A55" s="1">
        <v>4.62</v>
      </c>
      <c r="B55" s="1">
        <v>5061.82</v>
      </c>
      <c r="C55">
        <f t="shared" si="0"/>
        <v>1307474174.9404721</v>
      </c>
      <c r="D55">
        <f t="shared" si="1"/>
        <v>896545816.05952787</v>
      </c>
      <c r="E55">
        <f t="shared" si="2"/>
        <v>66098743.569186121</v>
      </c>
    </row>
    <row r="56" spans="1:5" x14ac:dyDescent="0.25">
      <c r="A56" s="1">
        <v>5.2</v>
      </c>
      <c r="B56" s="1">
        <v>5042.93</v>
      </c>
      <c r="C56">
        <f t="shared" si="0"/>
        <v>1300540976.3068376</v>
      </c>
      <c r="D56">
        <f t="shared" si="1"/>
        <v>903479014.69316244</v>
      </c>
      <c r="E56">
        <f t="shared" si="2"/>
        <v>62159711.88775818</v>
      </c>
    </row>
    <row r="57" spans="1:5" x14ac:dyDescent="0.25">
      <c r="A57" s="1">
        <v>5.85</v>
      </c>
      <c r="B57" s="1">
        <v>5024.8</v>
      </c>
      <c r="C57">
        <f t="shared" si="0"/>
        <v>1293886845.2123783</v>
      </c>
      <c r="D57">
        <f t="shared" si="1"/>
        <v>910133145.78762174</v>
      </c>
      <c r="E57">
        <f t="shared" si="2"/>
        <v>59887179.85013371</v>
      </c>
    </row>
    <row r="58" spans="1:5" x14ac:dyDescent="0.25">
      <c r="A58" s="1">
        <v>6.58</v>
      </c>
      <c r="B58" s="1">
        <v>5007.25</v>
      </c>
      <c r="C58">
        <f t="shared" si="0"/>
        <v>1287445772.8617282</v>
      </c>
      <c r="D58">
        <f t="shared" si="1"/>
        <v>916574218.13827181</v>
      </c>
      <c r="E58">
        <f t="shared" si="2"/>
        <v>58057885.023667745</v>
      </c>
    </row>
    <row r="59" spans="1:5" x14ac:dyDescent="0.25">
      <c r="A59" s="1">
        <v>7.4</v>
      </c>
      <c r="B59" s="1">
        <v>4990.18</v>
      </c>
      <c r="C59">
        <f t="shared" si="0"/>
        <v>1281181105.3684638</v>
      </c>
      <c r="D59">
        <f t="shared" si="1"/>
        <v>922838885.63153625</v>
      </c>
      <c r="E59">
        <f t="shared" si="2"/>
        <v>56534804.207508311</v>
      </c>
    </row>
    <row r="60" spans="1:5" x14ac:dyDescent="0.25">
      <c r="A60" s="1">
        <v>8.33</v>
      </c>
      <c r="B60" s="1">
        <v>4973.5</v>
      </c>
      <c r="C60">
        <f t="shared" si="0"/>
        <v>1275059854.9429326</v>
      </c>
      <c r="D60">
        <f t="shared" si="1"/>
        <v>928960136.05706739</v>
      </c>
      <c r="E60">
        <f t="shared" si="2"/>
        <v>54827974.241585471</v>
      </c>
    </row>
    <row r="61" spans="1:5" x14ac:dyDescent="0.25">
      <c r="A61" s="1">
        <v>9.3699999999999992</v>
      </c>
      <c r="B61" s="1">
        <v>4957.1499999999996</v>
      </c>
      <c r="C61">
        <f t="shared" si="0"/>
        <v>1269060041.4255278</v>
      </c>
      <c r="D61">
        <f t="shared" si="1"/>
        <v>934959949.57447219</v>
      </c>
      <c r="E61">
        <f t="shared" si="2"/>
        <v>54056012.171233624</v>
      </c>
    </row>
    <row r="62" spans="1:5" x14ac:dyDescent="0.25">
      <c r="A62" s="1">
        <v>10.55</v>
      </c>
      <c r="B62" s="1">
        <v>4941.0600000000004</v>
      </c>
      <c r="C62">
        <f t="shared" si="0"/>
        <v>1263156014.5947118</v>
      </c>
      <c r="D62">
        <f t="shared" si="1"/>
        <v>940863976.40528822</v>
      </c>
      <c r="E62">
        <f t="shared" si="2"/>
        <v>52786002.597550042</v>
      </c>
    </row>
    <row r="63" spans="1:5" x14ac:dyDescent="0.25">
      <c r="A63" s="1">
        <v>11.86</v>
      </c>
      <c r="B63" s="1">
        <v>4925.2</v>
      </c>
      <c r="C63">
        <f t="shared" si="0"/>
        <v>1257336802.38502</v>
      </c>
      <c r="D63">
        <f t="shared" si="1"/>
        <v>946683188.61497998</v>
      </c>
      <c r="E63">
        <f t="shared" si="2"/>
        <v>52683860.157972805</v>
      </c>
    </row>
    <row r="64" spans="1:5" x14ac:dyDescent="0.25">
      <c r="A64" s="1">
        <v>13.35</v>
      </c>
      <c r="B64" s="1">
        <v>4909.54</v>
      </c>
      <c r="C64">
        <f t="shared" si="0"/>
        <v>1251591432.2442141</v>
      </c>
      <c r="D64">
        <f t="shared" si="1"/>
        <v>952428558.75578594</v>
      </c>
      <c r="E64">
        <f t="shared" si="2"/>
        <v>51476974.080375537</v>
      </c>
    </row>
    <row r="65" spans="1:5" x14ac:dyDescent="0.25">
      <c r="A65" s="1">
        <v>15.02</v>
      </c>
      <c r="B65" s="1">
        <v>4894.05</v>
      </c>
      <c r="C65">
        <f t="shared" si="0"/>
        <v>1245908932.0707836</v>
      </c>
      <c r="D65">
        <f t="shared" si="1"/>
        <v>958111058.92921638</v>
      </c>
      <c r="E65">
        <f t="shared" si="2"/>
        <v>51108474.613727696</v>
      </c>
    </row>
    <row r="66" spans="1:5" x14ac:dyDescent="0.25">
      <c r="A66" s="1">
        <v>16.899999999999999</v>
      </c>
      <c r="B66" s="1">
        <v>4878.7</v>
      </c>
      <c r="C66">
        <f t="shared" si="0"/>
        <v>1240278331.1215374</v>
      </c>
      <c r="D66">
        <f t="shared" si="1"/>
        <v>963741659.87846255</v>
      </c>
      <c r="E66">
        <f t="shared" si="2"/>
        <v>50615508.533117168</v>
      </c>
    </row>
    <row r="67" spans="1:5" x14ac:dyDescent="0.25">
      <c r="A67" s="1">
        <v>19.010000000000002</v>
      </c>
      <c r="B67" s="1">
        <v>4863.4799999999996</v>
      </c>
      <c r="C67">
        <f t="shared" ref="C67:C79" si="3">0.000000451*B67^4 - 0.0111*B67^3 + 99.3*B67^2 - 19000*B67 + 2910000</f>
        <v>1234695996.0250216</v>
      </c>
      <c r="D67">
        <f t="shared" ref="D67:D79" si="4">$I$2-C67</f>
        <v>969323994.97497845</v>
      </c>
      <c r="E67">
        <f t="shared" si="2"/>
        <v>50293928.99751991</v>
      </c>
    </row>
    <row r="68" spans="1:5" x14ac:dyDescent="0.25">
      <c r="A68" s="1">
        <v>21.39</v>
      </c>
      <c r="B68" s="1">
        <v>4848.3599999999997</v>
      </c>
      <c r="C68">
        <f t="shared" si="3"/>
        <v>1229150958.8618035</v>
      </c>
      <c r="D68">
        <f t="shared" si="4"/>
        <v>974869032.13819647</v>
      </c>
      <c r="E68">
        <f t="shared" ref="E68:E79" si="5">A68*(C67-C68)/(A68-A67)</f>
        <v>49835439.042535096</v>
      </c>
    </row>
    <row r="69" spans="1:5" x14ac:dyDescent="0.25">
      <c r="A69" s="1">
        <v>24.06</v>
      </c>
      <c r="B69" s="1">
        <v>4833.3500000000004</v>
      </c>
      <c r="C69">
        <f t="shared" si="3"/>
        <v>1223646922.0958047</v>
      </c>
      <c r="D69">
        <f t="shared" si="4"/>
        <v>980373068.90419531</v>
      </c>
      <c r="E69">
        <f t="shared" si="5"/>
        <v>49598174.003719918</v>
      </c>
    </row>
    <row r="70" spans="1:5" x14ac:dyDescent="0.25">
      <c r="A70" s="1">
        <v>27.07</v>
      </c>
      <c r="B70" s="1">
        <v>4818.41</v>
      </c>
      <c r="C70">
        <f t="shared" si="3"/>
        <v>1218169253.9784009</v>
      </c>
      <c r="D70">
        <f t="shared" si="4"/>
        <v>985850737.02159905</v>
      </c>
      <c r="E70">
        <f t="shared" si="5"/>
        <v>49262616.590737313</v>
      </c>
    </row>
    <row r="71" spans="1:5" x14ac:dyDescent="0.25">
      <c r="A71" s="1">
        <v>30.45</v>
      </c>
      <c r="B71" s="1">
        <v>4803.55</v>
      </c>
      <c r="C71">
        <f t="shared" si="3"/>
        <v>1212721657.9404128</v>
      </c>
      <c r="D71">
        <f t="shared" si="4"/>
        <v>991298333.05958724</v>
      </c>
      <c r="E71">
        <f t="shared" si="5"/>
        <v>49076715.786017843</v>
      </c>
    </row>
    <row r="72" spans="1:5" x14ac:dyDescent="0.25">
      <c r="A72" s="1">
        <v>34.26</v>
      </c>
      <c r="B72" s="1">
        <v>4788.75</v>
      </c>
      <c r="C72">
        <f t="shared" si="3"/>
        <v>1207296839.044754</v>
      </c>
      <c r="D72">
        <f t="shared" si="4"/>
        <v>996723151.95524597</v>
      </c>
      <c r="E72">
        <f t="shared" si="5"/>
        <v>48780654.951513961</v>
      </c>
    </row>
    <row r="73" spans="1:5" x14ac:dyDescent="0.25">
      <c r="A73" s="1">
        <v>38.549999999999997</v>
      </c>
      <c r="B73" s="1">
        <v>4774.01</v>
      </c>
      <c r="C73">
        <f t="shared" si="3"/>
        <v>1201894835.1266556</v>
      </c>
      <c r="D73">
        <f t="shared" si="4"/>
        <v>1002125155.8733444</v>
      </c>
      <c r="E73">
        <f t="shared" si="5"/>
        <v>48542482.760535024</v>
      </c>
    </row>
    <row r="74" spans="1:5" x14ac:dyDescent="0.25">
      <c r="A74" s="1">
        <v>43.37</v>
      </c>
      <c r="B74" s="1">
        <v>4759.32</v>
      </c>
      <c r="C74">
        <f t="shared" si="3"/>
        <v>1196512019.4496899</v>
      </c>
      <c r="D74">
        <f t="shared" si="4"/>
        <v>1007507971.5503101</v>
      </c>
      <c r="E74">
        <f t="shared" si="5"/>
        <v>48434173.425311819</v>
      </c>
    </row>
    <row r="75" spans="1:5" x14ac:dyDescent="0.25">
      <c r="A75" s="1">
        <v>48.79</v>
      </c>
      <c r="B75" s="1">
        <v>4744.67</v>
      </c>
      <c r="C75">
        <f t="shared" si="3"/>
        <v>1191144767.1982756</v>
      </c>
      <c r="D75">
        <f t="shared" si="4"/>
        <v>1012875223.8017244</v>
      </c>
      <c r="E75">
        <f t="shared" si="5"/>
        <v>48315172.942159332</v>
      </c>
    </row>
    <row r="76" spans="1:5" x14ac:dyDescent="0.25">
      <c r="A76" s="1">
        <v>54.89</v>
      </c>
      <c r="B76" s="1">
        <v>4730.0600000000004</v>
      </c>
      <c r="C76">
        <f t="shared" si="3"/>
        <v>1185793118.4430571</v>
      </c>
      <c r="D76">
        <f t="shared" si="4"/>
        <v>1018226872.5569429</v>
      </c>
      <c r="E76">
        <f t="shared" si="5"/>
        <v>48156065.602285862</v>
      </c>
    </row>
    <row r="77" spans="1:5" x14ac:dyDescent="0.25">
      <c r="A77" s="1">
        <v>61.75</v>
      </c>
      <c r="B77" s="1">
        <v>4715.4799999999996</v>
      </c>
      <c r="C77">
        <f t="shared" si="3"/>
        <v>1180453451.0161481</v>
      </c>
      <c r="D77">
        <f t="shared" si="4"/>
        <v>1023566539.9838519</v>
      </c>
      <c r="E77">
        <f t="shared" si="5"/>
        <v>48064790.613940075</v>
      </c>
    </row>
    <row r="78" spans="1:5" x14ac:dyDescent="0.25">
      <c r="A78" s="1">
        <v>69.47</v>
      </c>
      <c r="B78" s="1">
        <v>4700.93</v>
      </c>
      <c r="C78">
        <f t="shared" si="3"/>
        <v>1175125806.6303878</v>
      </c>
      <c r="D78">
        <f t="shared" si="4"/>
        <v>1028894184.3696122</v>
      </c>
      <c r="E78">
        <f t="shared" si="5"/>
        <v>47941898.378078833</v>
      </c>
    </row>
    <row r="79" spans="1:5" x14ac:dyDescent="0.25">
      <c r="A79" s="1">
        <v>72</v>
      </c>
      <c r="B79" s="1">
        <v>4696.5200000000004</v>
      </c>
      <c r="C79">
        <f t="shared" si="3"/>
        <v>1173511247.7520902</v>
      </c>
      <c r="D79">
        <f t="shared" si="4"/>
        <v>1030508743.2479098</v>
      </c>
      <c r="E79">
        <f t="shared" si="5"/>
        <v>45947920.647203475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AFD6A-BED0-4CD8-8A2F-5DD52026239A}">
  <dimension ref="A1:L83"/>
  <sheetViews>
    <sheetView tabSelected="1" workbookViewId="0">
      <selection activeCell="C14" sqref="C14"/>
    </sheetView>
  </sheetViews>
  <sheetFormatPr defaultRowHeight="15" x14ac:dyDescent="0.25"/>
  <cols>
    <col min="3" max="3" width="16.28515625" customWidth="1"/>
    <col min="5" max="5" width="13" customWidth="1"/>
    <col min="6" max="6" width="12.7109375" bestFit="1" customWidth="1"/>
    <col min="9" max="10" width="11.7109375" customWidth="1"/>
    <col min="11" max="11" width="11.42578125" customWidth="1"/>
    <col min="12" max="12" width="12.5703125" customWidth="1"/>
  </cols>
  <sheetData>
    <row r="1" spans="1:12" x14ac:dyDescent="0.25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8</v>
      </c>
      <c r="G1" s="1" t="s">
        <v>7</v>
      </c>
      <c r="H1" s="1" t="s">
        <v>9</v>
      </c>
      <c r="I1" s="1" t="s">
        <v>10</v>
      </c>
      <c r="J1" s="1" t="s">
        <v>12</v>
      </c>
      <c r="K1" s="1" t="s">
        <v>11</v>
      </c>
      <c r="L1" s="1" t="s">
        <v>13</v>
      </c>
    </row>
    <row r="2" spans="1:12" x14ac:dyDescent="0.25">
      <c r="A2" s="1">
        <v>0</v>
      </c>
      <c r="B2" s="1">
        <v>1.0009999999999999</v>
      </c>
      <c r="C2" s="1">
        <v>0</v>
      </c>
      <c r="D2" s="1">
        <v>1.3704843646109818E-2</v>
      </c>
      <c r="E2" s="1"/>
    </row>
    <row r="3" spans="1:12" x14ac:dyDescent="0.25">
      <c r="A3" s="1">
        <v>14.7</v>
      </c>
      <c r="B3" s="1">
        <v>0.99968891358903544</v>
      </c>
      <c r="C3" s="1">
        <v>6.7387714082466662E-4</v>
      </c>
      <c r="D3" s="1">
        <v>1.3708034993787603E-2</v>
      </c>
      <c r="E3" s="1">
        <v>234.67429128265809</v>
      </c>
      <c r="F3">
        <f>(B3-B2)/(A3-A2)</f>
        <v>-8.9189551766288844E-5</v>
      </c>
      <c r="G3">
        <f>(1/A3)-F3/B3</f>
        <v>6.8116428190411568E-2</v>
      </c>
      <c r="H3">
        <f>2*A3/(D3*B3)</f>
        <v>2145.3949307740731</v>
      </c>
      <c r="I3">
        <f>(H3+H2)/2</f>
        <v>1072.6974653870366</v>
      </c>
      <c r="J3">
        <f>A3-A2</f>
        <v>14.7</v>
      </c>
      <c r="K3">
        <f>J3*I3</f>
        <v>15768.652741189437</v>
      </c>
      <c r="L3">
        <f>K3+K2</f>
        <v>15768.652741189437</v>
      </c>
    </row>
    <row r="4" spans="1:12" x14ac:dyDescent="0.25">
      <c r="A4" s="1">
        <v>100</v>
      </c>
      <c r="B4" s="1">
        <v>0.99218365930499985</v>
      </c>
      <c r="C4" s="1">
        <v>4.6188748546170822E-3</v>
      </c>
      <c r="D4" s="1">
        <v>1.3749498530866868E-2</v>
      </c>
      <c r="E4" s="1">
        <v>34.238130586398619</v>
      </c>
      <c r="F4">
        <f t="shared" ref="F4:F67" si="0">(B4-B3)/(A4-A3)</f>
        <v>-8.7986568394321106E-5</v>
      </c>
      <c r="G4">
        <f t="shared" ref="G4:G67" si="1">(1/A4)-F4/B4</f>
        <v>1.0088679719293054E-2</v>
      </c>
      <c r="H4">
        <f t="shared" ref="H4:H67" si="2">2*A4/(D4*B4)</f>
        <v>14660.577110023505</v>
      </c>
      <c r="I4">
        <f t="shared" ref="I4:I67" si="3">(H4+H3)/2</f>
        <v>8402.9860203987882</v>
      </c>
      <c r="J4">
        <f t="shared" ref="J4:J67" si="4">A4-A3</f>
        <v>85.3</v>
      </c>
      <c r="K4">
        <f t="shared" ref="K4:K67" si="5">J4*I4</f>
        <v>716774.70754001662</v>
      </c>
      <c r="L4">
        <f>K4+L3</f>
        <v>732543.36028120609</v>
      </c>
    </row>
    <row r="5" spans="1:12" x14ac:dyDescent="0.25">
      <c r="A5" s="1">
        <v>200</v>
      </c>
      <c r="B5" s="1">
        <v>0.98362341951999988</v>
      </c>
      <c r="C5" s="1">
        <v>9.3181436394879271E-3</v>
      </c>
      <c r="D5" s="1">
        <v>1.3821947346786078E-2</v>
      </c>
      <c r="E5" s="1">
        <v>16.971367533383845</v>
      </c>
      <c r="F5">
        <f t="shared" si="0"/>
        <v>-8.5602397849999796E-5</v>
      </c>
      <c r="G5">
        <f t="shared" si="1"/>
        <v>5.0870276125509224E-3</v>
      </c>
      <c r="H5">
        <f t="shared" si="2"/>
        <v>29421.302586672977</v>
      </c>
      <c r="I5">
        <f t="shared" si="3"/>
        <v>22040.93984834824</v>
      </c>
      <c r="J5">
        <f t="shared" si="4"/>
        <v>100</v>
      </c>
      <c r="K5">
        <f t="shared" si="5"/>
        <v>2204093.9848348242</v>
      </c>
      <c r="L5">
        <f t="shared" ref="L5:L68" si="6">K5+L4</f>
        <v>2936637.3451160304</v>
      </c>
    </row>
    <row r="6" spans="1:12" x14ac:dyDescent="0.25">
      <c r="A6" s="1">
        <v>300</v>
      </c>
      <c r="B6" s="1">
        <v>0.97534300293499987</v>
      </c>
      <c r="C6" s="1">
        <v>1.4095878500185142E-2</v>
      </c>
      <c r="D6" s="1">
        <v>1.3911978816711362E-2</v>
      </c>
      <c r="E6" s="1">
        <v>11.218998548585352</v>
      </c>
      <c r="F6">
        <f t="shared" si="0"/>
        <v>-8.280416585000005E-5</v>
      </c>
      <c r="G6">
        <f t="shared" si="1"/>
        <v>3.4182308161684245E-3</v>
      </c>
      <c r="H6">
        <f t="shared" si="2"/>
        <v>44218.5981318212</v>
      </c>
      <c r="I6">
        <f t="shared" si="3"/>
        <v>36819.950359247086</v>
      </c>
      <c r="J6">
        <f t="shared" si="4"/>
        <v>100</v>
      </c>
      <c r="K6">
        <f t="shared" si="5"/>
        <v>3681995.0359247085</v>
      </c>
      <c r="L6">
        <f t="shared" si="6"/>
        <v>6618632.3810407389</v>
      </c>
    </row>
    <row r="7" spans="1:12" x14ac:dyDescent="0.25">
      <c r="A7" s="1">
        <v>400</v>
      </c>
      <c r="B7" s="1">
        <v>0.96736423679999994</v>
      </c>
      <c r="C7" s="1">
        <v>1.8949520690512367E-2</v>
      </c>
      <c r="D7" s="1">
        <v>1.4016687659777276E-2</v>
      </c>
      <c r="E7" s="1">
        <v>8.3454163837395043</v>
      </c>
      <c r="F7">
        <f t="shared" si="0"/>
        <v>-7.978766134999926E-5</v>
      </c>
      <c r="G7">
        <f t="shared" si="1"/>
        <v>2.5824794408504633E-3</v>
      </c>
      <c r="H7">
        <f t="shared" si="2"/>
        <v>59000.346681066258</v>
      </c>
      <c r="I7">
        <f t="shared" si="3"/>
        <v>51609.472406443732</v>
      </c>
      <c r="J7">
        <f t="shared" si="4"/>
        <v>100</v>
      </c>
      <c r="K7">
        <f t="shared" si="5"/>
        <v>5160947.240644373</v>
      </c>
      <c r="L7">
        <f t="shared" si="6"/>
        <v>11779579.621685112</v>
      </c>
    </row>
    <row r="8" spans="1:12" x14ac:dyDescent="0.25">
      <c r="A8" s="1">
        <v>500</v>
      </c>
      <c r="B8" s="1">
        <v>0.95970710312499985</v>
      </c>
      <c r="C8" s="1">
        <v>2.3875889530271244E-2</v>
      </c>
      <c r="D8" s="1">
        <v>1.4134635035747228E-2</v>
      </c>
      <c r="E8" s="1">
        <v>6.6234868541384149</v>
      </c>
      <c r="F8">
        <f t="shared" si="0"/>
        <v>-7.6571336750000941E-5</v>
      </c>
      <c r="G8">
        <f t="shared" si="1"/>
        <v>2.0797861519422636E-3</v>
      </c>
      <c r="H8">
        <f t="shared" si="2"/>
        <v>73718.53425826953</v>
      </c>
      <c r="I8">
        <f t="shared" si="3"/>
        <v>66359.440469667898</v>
      </c>
      <c r="J8">
        <f t="shared" si="4"/>
        <v>100</v>
      </c>
      <c r="K8">
        <f t="shared" si="5"/>
        <v>6635944.0469667893</v>
      </c>
      <c r="L8">
        <f t="shared" si="6"/>
        <v>18415523.668651901</v>
      </c>
    </row>
    <row r="9" spans="1:12" x14ac:dyDescent="0.25">
      <c r="A9" s="1">
        <v>600</v>
      </c>
      <c r="B9" s="1">
        <v>0.95238978847999989</v>
      </c>
      <c r="C9" s="1">
        <v>2.8871196713101243E-2</v>
      </c>
      <c r="D9" s="1">
        <v>1.426497892876053E-2</v>
      </c>
      <c r="E9" s="1">
        <v>5.4774882387487152</v>
      </c>
      <c r="F9">
        <f t="shared" si="0"/>
        <v>-7.3173146449999614E-5</v>
      </c>
      <c r="G9">
        <f t="shared" si="1"/>
        <v>1.7434977576076805E-3</v>
      </c>
      <c r="H9">
        <f t="shared" si="2"/>
        <v>88327.386688884406</v>
      </c>
      <c r="I9">
        <f t="shared" si="3"/>
        <v>81022.960473576968</v>
      </c>
      <c r="J9">
        <f t="shared" si="4"/>
        <v>100</v>
      </c>
      <c r="K9">
        <f t="shared" si="5"/>
        <v>8102296.047357697</v>
      </c>
      <c r="L9">
        <f t="shared" si="6"/>
        <v>26517819.716009598</v>
      </c>
    </row>
    <row r="10" spans="1:12" x14ac:dyDescent="0.25">
      <c r="A10" s="1">
        <v>700</v>
      </c>
      <c r="B10" s="1">
        <v>0.94542873379499992</v>
      </c>
      <c r="C10" s="1">
        <v>3.3931066339725459E-2</v>
      </c>
      <c r="D10" s="1">
        <v>1.4407176689768052E-2</v>
      </c>
      <c r="E10" s="1">
        <v>4.6606740516570566</v>
      </c>
      <c r="F10">
        <f t="shared" si="0"/>
        <v>-6.9610546849999683E-5</v>
      </c>
      <c r="G10">
        <f t="shared" si="1"/>
        <v>1.5021999786267873E-3</v>
      </c>
      <c r="H10">
        <f t="shared" si="2"/>
        <v>102782.7790228988</v>
      </c>
      <c r="I10">
        <f t="shared" si="3"/>
        <v>95555.082855891611</v>
      </c>
      <c r="J10">
        <f t="shared" si="4"/>
        <v>100</v>
      </c>
      <c r="K10">
        <f t="shared" si="5"/>
        <v>9555508.2855891604</v>
      </c>
      <c r="L10">
        <f t="shared" si="6"/>
        <v>36073328.00159876</v>
      </c>
    </row>
    <row r="11" spans="1:12" x14ac:dyDescent="0.25">
      <c r="A11" s="1">
        <v>800</v>
      </c>
      <c r="B11" s="1">
        <v>0.93883868415999994</v>
      </c>
      <c r="C11" s="1">
        <v>3.9050560931891166E-2</v>
      </c>
      <c r="D11" s="1">
        <v>1.4560851164905401E-2</v>
      </c>
      <c r="E11" s="1">
        <v>4.0496637349315021</v>
      </c>
      <c r="F11">
        <f t="shared" si="0"/>
        <v>-6.5900496349999841E-5</v>
      </c>
      <c r="G11">
        <f t="shared" si="1"/>
        <v>1.3201936311976348E-3</v>
      </c>
      <c r="H11">
        <f t="shared" si="2"/>
        <v>117042.13731237169</v>
      </c>
      <c r="I11">
        <f t="shared" si="3"/>
        <v>109912.45816763525</v>
      </c>
      <c r="J11">
        <f t="shared" si="4"/>
        <v>100</v>
      </c>
      <c r="K11">
        <f t="shared" si="5"/>
        <v>10991245.816763526</v>
      </c>
      <c r="L11">
        <f t="shared" si="6"/>
        <v>47064573.818362288</v>
      </c>
    </row>
    <row r="12" spans="1:12" x14ac:dyDescent="0.25">
      <c r="A12" s="1">
        <v>900</v>
      </c>
      <c r="B12" s="1">
        <v>0.93263273862499996</v>
      </c>
      <c r="C12" s="1">
        <v>4.4224213549420036E-2</v>
      </c>
      <c r="D12" s="1">
        <v>1.4725719983048072E-2</v>
      </c>
      <c r="E12" s="1">
        <v>3.5759062229086611</v>
      </c>
      <c r="F12">
        <f t="shared" si="0"/>
        <v>-6.2059455349999795E-5</v>
      </c>
      <c r="G12">
        <f t="shared" si="1"/>
        <v>1.1776533337672613E-3</v>
      </c>
      <c r="H12">
        <f t="shared" si="2"/>
        <v>131064.57108433882</v>
      </c>
      <c r="I12">
        <f t="shared" si="3"/>
        <v>124053.35419835526</v>
      </c>
      <c r="J12">
        <f t="shared" si="4"/>
        <v>100</v>
      </c>
      <c r="K12">
        <f t="shared" si="5"/>
        <v>12405335.419835526</v>
      </c>
      <c r="L12">
        <f t="shared" si="6"/>
        <v>59469909.238197818</v>
      </c>
    </row>
    <row r="13" spans="1:12" x14ac:dyDescent="0.25">
      <c r="A13" s="1">
        <v>1000</v>
      </c>
      <c r="B13" s="1">
        <v>0.92682239999999994</v>
      </c>
      <c r="C13" s="1">
        <v>4.9446065989836099E-2</v>
      </c>
      <c r="D13" s="1">
        <v>1.4901553910269701E-2</v>
      </c>
      <c r="E13" s="1">
        <v>3.19826536790853</v>
      </c>
      <c r="F13">
        <f t="shared" si="0"/>
        <v>-5.8103386250000221E-5</v>
      </c>
      <c r="G13">
        <f t="shared" si="1"/>
        <v>1.0626909602638006E-3</v>
      </c>
      <c r="H13">
        <f t="shared" si="2"/>
        <v>144811.12111463599</v>
      </c>
      <c r="I13">
        <f t="shared" si="3"/>
        <v>137937.84609948739</v>
      </c>
      <c r="J13">
        <f t="shared" si="4"/>
        <v>100</v>
      </c>
      <c r="K13">
        <f t="shared" si="5"/>
        <v>13793784.609948739</v>
      </c>
      <c r="L13">
        <f t="shared" si="6"/>
        <v>73263693.848146558</v>
      </c>
    </row>
    <row r="14" spans="1:12" x14ac:dyDescent="0.25">
      <c r="A14" s="1">
        <v>1100</v>
      </c>
      <c r="B14" s="1">
        <v>0.92141762465499988</v>
      </c>
      <c r="C14" s="1">
        <v>5.4709712900552494E-2</v>
      </c>
      <c r="D14" s="1">
        <v>1.5088150299046846E-2</v>
      </c>
      <c r="E14" s="1">
        <v>2.8905587701048892</v>
      </c>
      <c r="F14">
        <f t="shared" si="0"/>
        <v>-5.4047753450000571E-5</v>
      </c>
      <c r="G14">
        <f t="shared" si="1"/>
        <v>9.6774808256340191E-4</v>
      </c>
      <c r="H14">
        <f t="shared" si="2"/>
        <v>158245.06101901573</v>
      </c>
      <c r="I14">
        <f t="shared" si="3"/>
        <v>151528.09106682584</v>
      </c>
      <c r="J14">
        <f t="shared" si="4"/>
        <v>100</v>
      </c>
      <c r="K14">
        <f t="shared" si="5"/>
        <v>15152809.106682584</v>
      </c>
      <c r="L14">
        <f t="shared" si="6"/>
        <v>88416502.954829141</v>
      </c>
    </row>
    <row r="15" spans="1:12" x14ac:dyDescent="0.25">
      <c r="A15" s="1">
        <v>1200</v>
      </c>
      <c r="B15" s="1">
        <v>0.91642687231999986</v>
      </c>
      <c r="C15" s="1">
        <v>6.0008351481761493E-2</v>
      </c>
      <c r="D15" s="1">
        <v>1.5285315136317859E-2</v>
      </c>
      <c r="E15" s="1">
        <v>2.6353271924604869</v>
      </c>
      <c r="F15">
        <f t="shared" si="0"/>
        <v>-4.9907523350000152E-5</v>
      </c>
      <c r="G15">
        <f t="shared" si="1"/>
        <v>8.877921503512758E-4</v>
      </c>
      <c r="H15">
        <f t="shared" si="2"/>
        <v>171332.21489091503</v>
      </c>
      <c r="I15">
        <f t="shared" si="3"/>
        <v>164788.63795496538</v>
      </c>
      <c r="J15">
        <f t="shared" si="4"/>
        <v>100</v>
      </c>
      <c r="K15">
        <f t="shared" si="5"/>
        <v>16478863.795496538</v>
      </c>
      <c r="L15">
        <f t="shared" si="6"/>
        <v>104895366.75032568</v>
      </c>
    </row>
    <row r="16" spans="1:12" x14ac:dyDescent="0.25">
      <c r="A16" s="1">
        <v>1300</v>
      </c>
      <c r="B16" s="1">
        <v>0.91185715588499994</v>
      </c>
      <c r="C16" s="1">
        <v>6.5334836308669875E-2</v>
      </c>
      <c r="D16" s="1">
        <v>1.549285038543867E-2</v>
      </c>
      <c r="E16" s="1">
        <v>2.4204796303075353</v>
      </c>
      <c r="F16">
        <f t="shared" si="0"/>
        <v>-4.5697164349999267E-5</v>
      </c>
      <c r="G16">
        <f t="shared" si="1"/>
        <v>8.1934515837064285E-4</v>
      </c>
      <c r="H16">
        <f t="shared" si="2"/>
        <v>184041.26530926235</v>
      </c>
      <c r="I16">
        <f t="shared" si="3"/>
        <v>177686.7401000887</v>
      </c>
      <c r="J16">
        <f t="shared" si="4"/>
        <v>100</v>
      </c>
      <c r="K16">
        <f t="shared" si="5"/>
        <v>17768674.010008872</v>
      </c>
      <c r="L16">
        <f t="shared" si="6"/>
        <v>122664040.76033455</v>
      </c>
    </row>
    <row r="17" spans="1:12" x14ac:dyDescent="0.25">
      <c r="A17" s="1">
        <v>1400</v>
      </c>
      <c r="B17" s="1">
        <v>0.90771409119999991</v>
      </c>
      <c r="C17" s="1">
        <v>7.0681738659519419E-2</v>
      </c>
      <c r="D17" s="1">
        <v>1.5710544824567168E-2</v>
      </c>
      <c r="E17" s="1">
        <v>2.2373762082508439</v>
      </c>
      <c r="F17">
        <f t="shared" si="0"/>
        <v>-4.1430646850000309E-5</v>
      </c>
      <c r="G17">
        <f t="shared" si="1"/>
        <v>7.5992855188365097E-4</v>
      </c>
      <c r="H17">
        <f t="shared" si="2"/>
        <v>196344.03318279379</v>
      </c>
      <c r="I17">
        <f t="shared" si="3"/>
        <v>190192.64924602807</v>
      </c>
      <c r="J17">
        <f t="shared" si="4"/>
        <v>100</v>
      </c>
      <c r="K17">
        <f t="shared" si="5"/>
        <v>19019264.924602807</v>
      </c>
      <c r="L17">
        <f t="shared" si="6"/>
        <v>141683305.68493736</v>
      </c>
    </row>
    <row r="18" spans="1:12" x14ac:dyDescent="0.25">
      <c r="A18" s="1">
        <v>1500</v>
      </c>
      <c r="B18" s="1">
        <v>0.90400194687499991</v>
      </c>
      <c r="C18" s="1">
        <v>7.6041409605938137E-2</v>
      </c>
      <c r="D18" s="1">
        <v>1.5938167353266485E-2</v>
      </c>
      <c r="E18" s="1">
        <v>2.0796779183096996</v>
      </c>
      <c r="F18">
        <f t="shared" si="0"/>
        <v>-3.7121443249999997E-5</v>
      </c>
      <c r="G18">
        <f t="shared" si="1"/>
        <v>7.0773012164961589E-4</v>
      </c>
      <c r="H18">
        <f t="shared" si="2"/>
        <v>208215.71578952216</v>
      </c>
      <c r="I18">
        <f t="shared" si="3"/>
        <v>202279.87448615796</v>
      </c>
      <c r="J18">
        <f t="shared" si="4"/>
        <v>100</v>
      </c>
      <c r="K18">
        <f t="shared" si="5"/>
        <v>20227987.448615797</v>
      </c>
      <c r="L18">
        <f t="shared" si="6"/>
        <v>161911293.13355315</v>
      </c>
    </row>
    <row r="19" spans="1:12" x14ac:dyDescent="0.25">
      <c r="A19" s="1">
        <v>1600</v>
      </c>
      <c r="B19" s="1">
        <v>0.90072369407999986</v>
      </c>
      <c r="C19" s="1">
        <v>8.14060460093778E-2</v>
      </c>
      <c r="D19" s="1">
        <v>1.6175462155403376E-2</v>
      </c>
      <c r="E19" s="1">
        <v>1.9426277062565473</v>
      </c>
      <c r="F19">
        <f t="shared" si="0"/>
        <v>-3.2782527950000475E-5</v>
      </c>
      <c r="G19">
        <f t="shared" si="1"/>
        <v>6.6139576505588058E-4</v>
      </c>
      <c r="H19">
        <f t="shared" si="2"/>
        <v>219635.07318686481</v>
      </c>
      <c r="I19">
        <f t="shared" si="3"/>
        <v>213925.3944881935</v>
      </c>
      <c r="J19">
        <f t="shared" si="4"/>
        <v>100</v>
      </c>
      <c r="K19">
        <f t="shared" si="5"/>
        <v>21392539.44881935</v>
      </c>
      <c r="L19">
        <f t="shared" si="6"/>
        <v>183303832.58237249</v>
      </c>
    </row>
    <row r="20" spans="1:12" x14ac:dyDescent="0.25">
      <c r="A20" s="1">
        <v>1700</v>
      </c>
      <c r="B20" s="1">
        <v>0.89788105634499993</v>
      </c>
      <c r="C20" s="1">
        <v>8.6767758476022666E-2</v>
      </c>
      <c r="D20" s="1">
        <v>1.6422145341542051E-2</v>
      </c>
      <c r="E20" s="1">
        <v>1.8225852921890719</v>
      </c>
      <c r="F20">
        <f t="shared" si="0"/>
        <v>-2.8426377349999309E-5</v>
      </c>
      <c r="G20">
        <f t="shared" si="1"/>
        <v>6.1989469616106961E-4</v>
      </c>
      <c r="H20">
        <f t="shared" si="2"/>
        <v>230584.55643192487</v>
      </c>
      <c r="I20">
        <f t="shared" si="3"/>
        <v>225109.81480939483</v>
      </c>
      <c r="J20">
        <f t="shared" si="4"/>
        <v>100</v>
      </c>
      <c r="K20">
        <f t="shared" si="5"/>
        <v>22510981.480939481</v>
      </c>
      <c r="L20">
        <f t="shared" si="6"/>
        <v>205814814.06331196</v>
      </c>
    </row>
    <row r="21" spans="1:12" x14ac:dyDescent="0.25">
      <c r="A21" s="1">
        <v>1800</v>
      </c>
      <c r="B21" s="1">
        <v>0.89547455935999987</v>
      </c>
      <c r="C21" s="1">
        <v>9.2118640256202061E-2</v>
      </c>
      <c r="D21" s="1">
        <v>1.6677902830432877E-2</v>
      </c>
      <c r="E21" s="1">
        <v>1.7167170509115872</v>
      </c>
      <c r="F21">
        <f t="shared" si="0"/>
        <v>-2.4064969850000618E-5</v>
      </c>
      <c r="G21">
        <f t="shared" si="1"/>
        <v>5.824295405263848E-4</v>
      </c>
      <c r="H21">
        <f t="shared" si="2"/>
        <v>241050.37398135752</v>
      </c>
      <c r="I21">
        <f t="shared" si="3"/>
        <v>235817.46520664118</v>
      </c>
      <c r="J21">
        <f t="shared" si="4"/>
        <v>100</v>
      </c>
      <c r="K21">
        <f t="shared" si="5"/>
        <v>23581746.520664118</v>
      </c>
      <c r="L21">
        <f t="shared" si="6"/>
        <v>229396560.58397609</v>
      </c>
    </row>
    <row r="22" spans="1:12" x14ac:dyDescent="0.25">
      <c r="A22" s="1">
        <v>1900</v>
      </c>
      <c r="B22" s="1">
        <v>0.89350358077499992</v>
      </c>
      <c r="C22" s="1">
        <v>9.7450836035672422E-2</v>
      </c>
      <c r="D22" s="1">
        <v>1.6942389308949646E-2</v>
      </c>
      <c r="E22" s="1">
        <v>1.6227838248275674</v>
      </c>
      <c r="F22">
        <f t="shared" si="0"/>
        <v>-1.9709785849999495E-5</v>
      </c>
      <c r="G22">
        <f t="shared" si="1"/>
        <v>5.4837477868657997E-4</v>
      </c>
      <c r="H22">
        <f t="shared" si="2"/>
        <v>251022.49530679412</v>
      </c>
      <c r="I22">
        <f t="shared" si="3"/>
        <v>246036.43464407581</v>
      </c>
      <c r="J22">
        <f t="shared" si="4"/>
        <v>100</v>
      </c>
      <c r="K22">
        <f t="shared" si="5"/>
        <v>24603643.464407582</v>
      </c>
      <c r="L22">
        <f t="shared" si="6"/>
        <v>254000204.04838368</v>
      </c>
    </row>
    <row r="23" spans="1:12" x14ac:dyDescent="0.25">
      <c r="A23" s="1">
        <v>2000</v>
      </c>
      <c r="B23" s="1">
        <v>0.89196639999999994</v>
      </c>
      <c r="C23" s="1">
        <v>0.10275660955672382</v>
      </c>
      <c r="D23" s="1">
        <v>1.7215228155634428E-2</v>
      </c>
      <c r="E23" s="1">
        <v>1.5389923929644165</v>
      </c>
      <c r="F23">
        <f t="shared" si="0"/>
        <v>-1.53718077499998E-5</v>
      </c>
      <c r="G23">
        <f t="shared" si="1"/>
        <v>5.1723361748828183E-4</v>
      </c>
      <c r="H23">
        <f t="shared" si="2"/>
        <v>260494.59316359946</v>
      </c>
      <c r="I23">
        <f t="shared" si="3"/>
        <v>255758.54423519678</v>
      </c>
      <c r="J23">
        <f t="shared" si="4"/>
        <v>100</v>
      </c>
      <c r="K23">
        <f t="shared" si="5"/>
        <v>25575854.423519678</v>
      </c>
      <c r="L23">
        <f t="shared" si="6"/>
        <v>279576058.47190338</v>
      </c>
    </row>
    <row r="24" spans="1:12" x14ac:dyDescent="0.25">
      <c r="A24" s="1">
        <v>2100</v>
      </c>
      <c r="B24" s="1">
        <v>0.89086024800499986</v>
      </c>
      <c r="C24" s="1">
        <v>0.10802840902729585</v>
      </c>
      <c r="D24" s="1">
        <v>1.7496012237763901E-2</v>
      </c>
      <c r="E24" s="1">
        <v>1.463889377419735</v>
      </c>
      <c r="F24">
        <f t="shared" si="0"/>
        <v>-1.106151995000082E-5</v>
      </c>
      <c r="G24">
        <f t="shared" si="1"/>
        <v>4.886071486986188E-4</v>
      </c>
      <c r="H24">
        <f t="shared" si="2"/>
        <v>269463.92805522203</v>
      </c>
      <c r="I24">
        <f t="shared" si="3"/>
        <v>264979.26060941076</v>
      </c>
      <c r="J24">
        <f t="shared" si="4"/>
        <v>100</v>
      </c>
      <c r="K24">
        <f t="shared" si="5"/>
        <v>26497926.060941078</v>
      </c>
      <c r="L24">
        <f t="shared" si="6"/>
        <v>306073984.53284448</v>
      </c>
    </row>
    <row r="25" spans="1:12" x14ac:dyDescent="0.25">
      <c r="A25" s="1">
        <v>2200</v>
      </c>
      <c r="B25" s="1">
        <v>0.89018135711999991</v>
      </c>
      <c r="C25" s="1">
        <v>0.11325892932531625</v>
      </c>
      <c r="D25" s="1">
        <v>1.7784305503280591E-2</v>
      </c>
      <c r="E25" s="1">
        <v>1.3962840844131474</v>
      </c>
      <c r="F25">
        <f t="shared" si="0"/>
        <v>-6.7889088499994978E-6</v>
      </c>
      <c r="G25">
        <f t="shared" si="1"/>
        <v>4.6217188796343091E-4</v>
      </c>
      <c r="H25">
        <f t="shared" si="2"/>
        <v>277931.18020217045</v>
      </c>
      <c r="I25">
        <f t="shared" si="3"/>
        <v>273697.55412869621</v>
      </c>
      <c r="J25">
        <f t="shared" si="4"/>
        <v>100</v>
      </c>
      <c r="K25">
        <f t="shared" si="5"/>
        <v>27369755.412869621</v>
      </c>
      <c r="L25">
        <f t="shared" si="6"/>
        <v>333443739.94571412</v>
      </c>
    </row>
    <row r="26" spans="1:12" x14ac:dyDescent="0.25">
      <c r="A26" s="1">
        <v>2300</v>
      </c>
      <c r="B26" s="1">
        <v>0.88992501083499986</v>
      </c>
      <c r="C26" s="1">
        <v>0.11844117008128095</v>
      </c>
      <c r="D26" s="1">
        <v>1.8079645291926242E-2</v>
      </c>
      <c r="E26" s="1">
        <v>1.3351914737593946</v>
      </c>
      <c r="F26">
        <f t="shared" si="0"/>
        <v>-2.5634628500004199E-6</v>
      </c>
      <c r="G26">
        <f t="shared" si="1"/>
        <v>4.3766314673963317E-4</v>
      </c>
      <c r="H26">
        <f t="shared" si="2"/>
        <v>285900.23571930302</v>
      </c>
      <c r="I26">
        <f t="shared" si="3"/>
        <v>281915.7079607367</v>
      </c>
      <c r="J26">
        <f t="shared" si="4"/>
        <v>100</v>
      </c>
      <c r="K26">
        <f t="shared" si="5"/>
        <v>28191570.796073671</v>
      </c>
      <c r="L26">
        <f t="shared" si="6"/>
        <v>361635310.74178779</v>
      </c>
    </row>
    <row r="27" spans="1:12" x14ac:dyDescent="0.25">
      <c r="A27" s="1">
        <v>2400</v>
      </c>
      <c r="B27" s="1">
        <v>0.89008559359999984</v>
      </c>
      <c r="C27" s="1">
        <v>0.12356848882158995</v>
      </c>
      <c r="D27" s="1">
        <v>1.8381545287744813E-2</v>
      </c>
      <c r="E27" s="1">
        <v>1.2797893859731495</v>
      </c>
      <c r="F27">
        <f t="shared" si="0"/>
        <v>1.6058276499997248E-6</v>
      </c>
      <c r="G27">
        <f t="shared" si="1"/>
        <v>4.148625394439073E-4</v>
      </c>
      <c r="H27">
        <f t="shared" si="2"/>
        <v>293377.93470712629</v>
      </c>
      <c r="I27">
        <f t="shared" si="3"/>
        <v>289639.08521321462</v>
      </c>
      <c r="J27">
        <f t="shared" si="4"/>
        <v>100</v>
      </c>
      <c r="K27">
        <f t="shared" si="5"/>
        <v>28963908.521321461</v>
      </c>
      <c r="L27">
        <f t="shared" si="6"/>
        <v>390599219.26310927</v>
      </c>
    </row>
    <row r="28" spans="1:12" x14ac:dyDescent="0.25">
      <c r="A28" s="1">
        <v>2500</v>
      </c>
      <c r="B28" s="1">
        <v>0.89065664062499994</v>
      </c>
      <c r="C28" s="1">
        <v>0.12863464847435374</v>
      </c>
      <c r="D28" s="1">
        <v>1.8689499030099206E-2</v>
      </c>
      <c r="E28" s="1">
        <v>1.2293860348686829</v>
      </c>
      <c r="F28">
        <f t="shared" si="0"/>
        <v>5.7104702500010428E-6</v>
      </c>
      <c r="G28">
        <f t="shared" si="1"/>
        <v>3.9358847170780221E-4</v>
      </c>
      <c r="H28">
        <f t="shared" si="2"/>
        <v>300373.7895692247</v>
      </c>
      <c r="I28">
        <f t="shared" si="3"/>
        <v>296875.86213817552</v>
      </c>
      <c r="J28">
        <f t="shared" si="4"/>
        <v>100</v>
      </c>
      <c r="K28">
        <f t="shared" si="5"/>
        <v>29687586.213817552</v>
      </c>
      <c r="L28">
        <f t="shared" si="6"/>
        <v>420286805.4769268</v>
      </c>
    </row>
    <row r="29" spans="1:12" x14ac:dyDescent="0.25">
      <c r="A29" s="1">
        <v>2600</v>
      </c>
      <c r="B29" s="1">
        <v>0.89163088767999987</v>
      </c>
      <c r="C29" s="1">
        <v>0.13363385867362901</v>
      </c>
      <c r="D29" s="1">
        <v>1.9002983894166912E-2</v>
      </c>
      <c r="E29" s="1">
        <v>1.1833950018672919</v>
      </c>
      <c r="F29">
        <f t="shared" si="0"/>
        <v>9.7424705499993262E-6</v>
      </c>
      <c r="G29">
        <f t="shared" si="1"/>
        <v>3.7368881097979759E-4</v>
      </c>
      <c r="H29">
        <f t="shared" si="2"/>
        <v>306899.68209415773</v>
      </c>
      <c r="I29">
        <f t="shared" si="3"/>
        <v>303636.73583169119</v>
      </c>
      <c r="J29">
        <f t="shared" si="4"/>
        <v>100</v>
      </c>
      <c r="K29">
        <f t="shared" si="5"/>
        <v>30363673.583169118</v>
      </c>
      <c r="L29">
        <f t="shared" si="6"/>
        <v>450650479.06009591</v>
      </c>
    </row>
    <row r="30" spans="1:12" x14ac:dyDescent="0.25">
      <c r="A30" s="1">
        <v>2700</v>
      </c>
      <c r="B30" s="1">
        <v>0.89300032089499992</v>
      </c>
      <c r="C30" s="1">
        <v>0.13856081044224644</v>
      </c>
      <c r="D30" s="1">
        <v>1.9321465445826344E-2</v>
      </c>
      <c r="E30" s="1">
        <v>1.1413157871253048</v>
      </c>
      <c r="F30">
        <f t="shared" si="0"/>
        <v>1.3694332150000488E-5</v>
      </c>
      <c r="G30">
        <f t="shared" si="1"/>
        <v>3.5503517750473342E-4</v>
      </c>
      <c r="H30">
        <f t="shared" si="2"/>
        <v>312969.5477182726</v>
      </c>
      <c r="I30">
        <f t="shared" si="3"/>
        <v>309934.61490621517</v>
      </c>
      <c r="J30">
        <f t="shared" si="4"/>
        <v>100</v>
      </c>
      <c r="K30">
        <f t="shared" si="5"/>
        <v>30993461.490621518</v>
      </c>
      <c r="L30">
        <f t="shared" si="6"/>
        <v>481643940.55071741</v>
      </c>
    </row>
    <row r="31" spans="1:12" x14ac:dyDescent="0.25">
      <c r="A31" s="1">
        <v>2800</v>
      </c>
      <c r="B31" s="1">
        <v>0.89475622655999987</v>
      </c>
      <c r="C31" s="1">
        <v>0.1434107039823081</v>
      </c>
      <c r="D31" s="1">
        <v>1.9644402070879259E-2</v>
      </c>
      <c r="E31" s="1">
        <v>1.1027185282775114</v>
      </c>
      <c r="F31">
        <f t="shared" si="0"/>
        <v>1.7559056649999459E-5</v>
      </c>
      <c r="G31">
        <f t="shared" si="1"/>
        <v>3.3751845428454187E-4</v>
      </c>
      <c r="H31">
        <f t="shared" si="2"/>
        <v>318599.05496172013</v>
      </c>
      <c r="I31">
        <f t="shared" si="3"/>
        <v>315784.3013399964</v>
      </c>
      <c r="J31">
        <f t="shared" si="4"/>
        <v>100</v>
      </c>
      <c r="K31">
        <f t="shared" si="5"/>
        <v>31578430.133999638</v>
      </c>
      <c r="L31">
        <f t="shared" si="6"/>
        <v>513222370.68471706</v>
      </c>
    </row>
    <row r="32" spans="1:12" x14ac:dyDescent="0.25">
      <c r="A32" s="1">
        <v>2900</v>
      </c>
      <c r="B32" s="1">
        <v>0.89688924092499989</v>
      </c>
      <c r="C32" s="1">
        <v>0.14817926945091142</v>
      </c>
      <c r="D32" s="1">
        <v>1.997124977537661E-2</v>
      </c>
      <c r="E32" s="1">
        <v>1.0672318808198842</v>
      </c>
      <c r="F32">
        <f t="shared" si="0"/>
        <v>2.1330143650000187E-5</v>
      </c>
      <c r="G32">
        <f t="shared" si="1"/>
        <v>3.2104522526787857E-4</v>
      </c>
      <c r="H32">
        <f t="shared" si="2"/>
        <v>323805.28735899349</v>
      </c>
      <c r="I32">
        <f t="shared" si="3"/>
        <v>321202.17116035684</v>
      </c>
      <c r="J32">
        <f t="shared" si="4"/>
        <v>100</v>
      </c>
      <c r="K32">
        <f t="shared" si="5"/>
        <v>32120217.116035685</v>
      </c>
      <c r="L32">
        <f t="shared" si="6"/>
        <v>545342587.80075276</v>
      </c>
    </row>
    <row r="33" spans="1:12" x14ac:dyDescent="0.25">
      <c r="A33" s="1">
        <v>3000</v>
      </c>
      <c r="B33" s="1">
        <v>0.89938939999999989</v>
      </c>
      <c r="C33" s="1">
        <v>0.15286278074188422</v>
      </c>
      <c r="D33" s="1">
        <v>2.0301467052892434E-2</v>
      </c>
      <c r="E33" s="1">
        <v>1.0345333224157554</v>
      </c>
      <c r="F33">
        <f t="shared" si="0"/>
        <v>2.5001590750000079E-5</v>
      </c>
      <c r="G33">
        <f t="shared" si="1"/>
        <v>3.0553492838215191E-4</v>
      </c>
      <c r="H33">
        <f t="shared" si="2"/>
        <v>328606.43434837513</v>
      </c>
      <c r="I33">
        <f t="shared" si="3"/>
        <v>326205.86085368431</v>
      </c>
      <c r="J33">
        <f t="shared" si="4"/>
        <v>100</v>
      </c>
      <c r="K33">
        <f t="shared" si="5"/>
        <v>32620586.085368432</v>
      </c>
      <c r="L33">
        <f t="shared" si="6"/>
        <v>577963173.88612115</v>
      </c>
    </row>
    <row r="34" spans="1:12" x14ac:dyDescent="0.25">
      <c r="A34" s="1">
        <v>3100</v>
      </c>
      <c r="B34" s="1">
        <v>0.90224618935499989</v>
      </c>
      <c r="C34" s="1">
        <v>0.15745806242801766</v>
      </c>
      <c r="D34" s="1">
        <v>2.0634519716179869E-2</v>
      </c>
      <c r="E34" s="1">
        <v>1.0043413337878933</v>
      </c>
      <c r="F34">
        <f t="shared" si="0"/>
        <v>2.8567893549999999E-5</v>
      </c>
      <c r="G34">
        <f t="shared" si="1"/>
        <v>2.9091756485454754E-4</v>
      </c>
      <c r="H34">
        <f t="shared" si="2"/>
        <v>333021.49660365848</v>
      </c>
      <c r="I34">
        <f t="shared" si="3"/>
        <v>330813.96547601681</v>
      </c>
      <c r="J34">
        <f t="shared" si="4"/>
        <v>100</v>
      </c>
      <c r="K34">
        <f t="shared" si="5"/>
        <v>33081396.547601681</v>
      </c>
      <c r="L34">
        <f t="shared" si="6"/>
        <v>611044570.43372285</v>
      </c>
    </row>
    <row r="35" spans="1:12" x14ac:dyDescent="0.25">
      <c r="A35" s="1">
        <v>3200</v>
      </c>
      <c r="B35" s="1">
        <v>0.90544859391999988</v>
      </c>
      <c r="C35" s="1">
        <v>0.16196249013887523</v>
      </c>
      <c r="D35" s="1">
        <v>2.0969885594807856E-2</v>
      </c>
      <c r="E35" s="1">
        <v>0.97640904569331799</v>
      </c>
      <c r="F35">
        <f t="shared" si="0"/>
        <v>3.2024045649999829E-5</v>
      </c>
      <c r="G35">
        <f t="shared" si="1"/>
        <v>2.7713184562322125E-4</v>
      </c>
      <c r="H35">
        <f t="shared" si="2"/>
        <v>337070.01024564856</v>
      </c>
      <c r="I35">
        <f t="shared" si="3"/>
        <v>335045.75342465355</v>
      </c>
      <c r="J35">
        <f t="shared" si="4"/>
        <v>100</v>
      </c>
      <c r="K35">
        <f t="shared" si="5"/>
        <v>33504575.342465356</v>
      </c>
      <c r="L35">
        <f t="shared" si="6"/>
        <v>644549145.77618825</v>
      </c>
    </row>
    <row r="36" spans="1:12" x14ac:dyDescent="0.25">
      <c r="A36" s="1">
        <v>3300</v>
      </c>
      <c r="B36" s="1">
        <v>0.90898514778499995</v>
      </c>
      <c r="C36" s="1">
        <v>0.16637398475395407</v>
      </c>
      <c r="D36" s="1">
        <v>2.1307059007008893E-2</v>
      </c>
      <c r="E36" s="1">
        <v>0.95051904099360218</v>
      </c>
      <c r="F36">
        <f t="shared" si="0"/>
        <v>3.5365538650000693E-5</v>
      </c>
      <c r="G36">
        <f t="shared" si="1"/>
        <v>2.6412368421900687E-4</v>
      </c>
      <c r="H36">
        <f t="shared" si="2"/>
        <v>340771.79331374296</v>
      </c>
      <c r="I36">
        <f t="shared" si="3"/>
        <v>338920.90177969576</v>
      </c>
      <c r="J36">
        <f t="shared" si="4"/>
        <v>100</v>
      </c>
      <c r="K36">
        <f t="shared" si="5"/>
        <v>33892090.177969575</v>
      </c>
      <c r="L36">
        <f t="shared" si="6"/>
        <v>678441235.95415783</v>
      </c>
    </row>
    <row r="37" spans="1:12" x14ac:dyDescent="0.25">
      <c r="A37" s="1">
        <v>3400</v>
      </c>
      <c r="B37" s="1">
        <v>0.91284398399999989</v>
      </c>
      <c r="C37" s="1">
        <v>0.17069100087784347</v>
      </c>
      <c r="D37" s="1">
        <v>2.1645554922812688E-2</v>
      </c>
      <c r="E37" s="1">
        <v>0.92647907400688378</v>
      </c>
      <c r="F37">
        <f t="shared" si="0"/>
        <v>3.8588362149999392E-5</v>
      </c>
      <c r="G37">
        <f t="shared" si="1"/>
        <v>2.518449664843088E-4</v>
      </c>
      <c r="H37">
        <f t="shared" si="2"/>
        <v>344146.71685500519</v>
      </c>
      <c r="I37">
        <f t="shared" si="3"/>
        <v>342459.2550843741</v>
      </c>
      <c r="J37">
        <f t="shared" si="4"/>
        <v>100</v>
      </c>
      <c r="K37">
        <f t="shared" si="5"/>
        <v>34245925.50843741</v>
      </c>
      <c r="L37">
        <f t="shared" si="6"/>
        <v>712687161.46259522</v>
      </c>
    </row>
    <row r="38" spans="1:12" x14ac:dyDescent="0.25">
      <c r="A38" s="1">
        <v>3500</v>
      </c>
      <c r="B38" s="1">
        <v>0.91701288437499984</v>
      </c>
      <c r="C38" s="1">
        <v>0.17491251013198608</v>
      </c>
      <c r="D38" s="1">
        <v>2.1984912746227839E-2</v>
      </c>
      <c r="E38" s="1">
        <v>0.90411852368525025</v>
      </c>
      <c r="F38">
        <f t="shared" si="0"/>
        <v>4.1689003749999511E-5</v>
      </c>
      <c r="G38">
        <f t="shared" si="1"/>
        <v>2.4025254307103694E-4</v>
      </c>
      <c r="H38">
        <f t="shared" si="2"/>
        <v>347214.5020360616</v>
      </c>
      <c r="I38">
        <f t="shared" si="3"/>
        <v>345680.60944553337</v>
      </c>
      <c r="J38">
        <f t="shared" si="4"/>
        <v>100</v>
      </c>
      <c r="K38">
        <f t="shared" si="5"/>
        <v>34568060.944553338</v>
      </c>
      <c r="L38">
        <f t="shared" si="6"/>
        <v>747255222.4071486</v>
      </c>
    </row>
    <row r="39" spans="1:12" x14ac:dyDescent="0.25">
      <c r="A39" s="1">
        <v>3600</v>
      </c>
      <c r="B39" s="1">
        <v>0.92147932927999987</v>
      </c>
      <c r="C39" s="1">
        <v>0.17903797984642492</v>
      </c>
      <c r="D39" s="1">
        <v>2.2324699656310926E-2</v>
      </c>
      <c r="E39" s="1">
        <v>0.88328543792922187</v>
      </c>
      <c r="F39">
        <f t="shared" si="0"/>
        <v>4.4664449050000334E-5</v>
      </c>
      <c r="G39">
        <f t="shared" si="1"/>
        <v>2.2930740233821257E-4</v>
      </c>
      <c r="H39">
        <f t="shared" si="2"/>
        <v>349994.54382878466</v>
      </c>
      <c r="I39">
        <f t="shared" si="3"/>
        <v>348604.52293242316</v>
      </c>
      <c r="J39">
        <f t="shared" si="4"/>
        <v>100</v>
      </c>
      <c r="K39">
        <f t="shared" si="5"/>
        <v>34860452.293242313</v>
      </c>
      <c r="L39">
        <f t="shared" si="6"/>
        <v>782115674.70039093</v>
      </c>
    </row>
    <row r="40" spans="1:12" x14ac:dyDescent="0.25">
      <c r="A40" s="1">
        <v>3700</v>
      </c>
      <c r="B40" s="1">
        <v>0.92623054744499989</v>
      </c>
      <c r="C40" s="1">
        <v>0.18306734776497352</v>
      </c>
      <c r="D40" s="1">
        <v>2.2664513459927833E-2</v>
      </c>
      <c r="E40" s="1">
        <v>0.86384405720259227</v>
      </c>
      <c r="F40">
        <f t="shared" si="0"/>
        <v>4.7512181650000151E-5</v>
      </c>
      <c r="G40">
        <f t="shared" si="1"/>
        <v>2.1897399011511651E-4</v>
      </c>
      <c r="H40">
        <f t="shared" si="2"/>
        <v>352505.76108162728</v>
      </c>
      <c r="I40">
        <f t="shared" si="3"/>
        <v>351250.15245520597</v>
      </c>
      <c r="J40">
        <f t="shared" si="4"/>
        <v>100</v>
      </c>
      <c r="K40">
        <f t="shared" si="5"/>
        <v>35125015.245520599</v>
      </c>
      <c r="L40">
        <f t="shared" si="6"/>
        <v>817240689.94591153</v>
      </c>
    </row>
    <row r="41" spans="1:12" x14ac:dyDescent="0.25">
      <c r="A41" s="1">
        <v>3800</v>
      </c>
      <c r="B41" s="1">
        <v>0.93125356575999985</v>
      </c>
      <c r="C41" s="1">
        <v>0.18700099338965825</v>
      </c>
      <c r="D41" s="1">
        <v>2.3003984922350399E-2</v>
      </c>
      <c r="E41" s="1">
        <v>0.84567272915545033</v>
      </c>
      <c r="F41">
        <f t="shared" si="0"/>
        <v>5.0230183149999607E-5</v>
      </c>
      <c r="G41">
        <f t="shared" si="1"/>
        <v>2.0921964956190249E-4</v>
      </c>
      <c r="H41">
        <f t="shared" si="2"/>
        <v>354766.47217366652</v>
      </c>
      <c r="I41">
        <f t="shared" si="3"/>
        <v>353636.1166276469</v>
      </c>
      <c r="J41">
        <f t="shared" si="4"/>
        <v>100</v>
      </c>
      <c r="K41">
        <f t="shared" si="5"/>
        <v>35363611.662764691</v>
      </c>
      <c r="L41">
        <f t="shared" si="6"/>
        <v>852604301.6086762</v>
      </c>
    </row>
    <row r="42" spans="1:12" x14ac:dyDescent="0.25">
      <c r="A42" s="1">
        <v>3900</v>
      </c>
      <c r="B42" s="1">
        <v>0.9365352590749999</v>
      </c>
      <c r="C42" s="1">
        <v>0.19083970658663077</v>
      </c>
      <c r="D42" s="1">
        <v>2.3342779555042419E-2</v>
      </c>
      <c r="E42" s="1">
        <v>0.82866214407443017</v>
      </c>
      <c r="F42">
        <f t="shared" si="0"/>
        <v>5.2816933150000579E-5</v>
      </c>
      <c r="G42">
        <f t="shared" si="1"/>
        <v>2.0001415958613151E-4</v>
      </c>
      <c r="H42">
        <f t="shared" si="2"/>
        <v>356794.2949595626</v>
      </c>
      <c r="I42">
        <f t="shared" si="3"/>
        <v>355780.38356661459</v>
      </c>
      <c r="J42">
        <f t="shared" si="4"/>
        <v>100</v>
      </c>
      <c r="K42">
        <f t="shared" si="5"/>
        <v>35578038.356661461</v>
      </c>
      <c r="L42">
        <f t="shared" si="6"/>
        <v>888182339.96533763</v>
      </c>
    </row>
    <row r="43" spans="1:12" x14ac:dyDescent="0.25">
      <c r="A43" s="1">
        <v>4000</v>
      </c>
      <c r="B43" s="1">
        <v>0.94206239999999997</v>
      </c>
      <c r="C43" s="1">
        <v>0.19458465405798286</v>
      </c>
      <c r="D43" s="1">
        <v>2.3680598852615736E-2</v>
      </c>
      <c r="E43" s="1">
        <v>0.81271383501542283</v>
      </c>
      <c r="F43">
        <f t="shared" si="0"/>
        <v>5.5271409250000628E-5</v>
      </c>
      <c r="G43">
        <f t="shared" si="1"/>
        <v>1.913293543506241E-4</v>
      </c>
      <c r="H43">
        <f t="shared" si="2"/>
        <v>358606.0693464143</v>
      </c>
      <c r="I43">
        <f t="shared" si="3"/>
        <v>357700.18215298845</v>
      </c>
      <c r="J43">
        <f t="shared" si="4"/>
        <v>100</v>
      </c>
      <c r="K43">
        <f t="shared" si="5"/>
        <v>35770018.215298846</v>
      </c>
      <c r="L43">
        <f t="shared" si="6"/>
        <v>923952358.18063653</v>
      </c>
    </row>
    <row r="44" spans="1:12" x14ac:dyDescent="0.25">
      <c r="A44" s="1">
        <v>4100</v>
      </c>
      <c r="B44" s="1">
        <v>0.94782170870499982</v>
      </c>
      <c r="C44" s="1">
        <v>0.19823734425420189</v>
      </c>
      <c r="D44" s="1">
        <v>2.4017180982586362E-2</v>
      </c>
      <c r="E44" s="1">
        <v>0.79773889742906301</v>
      </c>
      <c r="F44">
        <f t="shared" si="0"/>
        <v>5.7593087049998546E-5</v>
      </c>
      <c r="G44">
        <f t="shared" si="1"/>
        <v>1.8313880961914327E-4</v>
      </c>
      <c r="H44">
        <f t="shared" si="2"/>
        <v>360217.80058905063</v>
      </c>
      <c r="I44">
        <f t="shared" si="3"/>
        <v>359411.93496773246</v>
      </c>
      <c r="J44">
        <f t="shared" si="4"/>
        <v>100</v>
      </c>
      <c r="K44">
        <f t="shared" si="5"/>
        <v>35941193.496773243</v>
      </c>
      <c r="L44">
        <f t="shared" si="6"/>
        <v>959893551.67740977</v>
      </c>
    </row>
    <row r="45" spans="1:12" x14ac:dyDescent="0.25">
      <c r="A45" s="1">
        <v>4200</v>
      </c>
      <c r="B45" s="1">
        <v>0.95379990271999993</v>
      </c>
      <c r="C45" s="1">
        <v>0.20179959126268501</v>
      </c>
      <c r="D45" s="1">
        <v>2.435230094191615E-2</v>
      </c>
      <c r="E45" s="1">
        <v>0.78365689169686026</v>
      </c>
      <c r="F45">
        <f t="shared" si="0"/>
        <v>5.9781940150001045E-5</v>
      </c>
      <c r="G45">
        <f t="shared" si="1"/>
        <v>1.7541758423983525E-4</v>
      </c>
      <c r="H45">
        <f t="shared" si="2"/>
        <v>361644.62123667321</v>
      </c>
      <c r="I45">
        <f t="shared" si="3"/>
        <v>360931.21091286192</v>
      </c>
      <c r="J45">
        <f t="shared" si="4"/>
        <v>100</v>
      </c>
      <c r="K45">
        <f t="shared" si="5"/>
        <v>36093121.09128619</v>
      </c>
      <c r="L45">
        <f t="shared" si="6"/>
        <v>995986672.76869595</v>
      </c>
    </row>
    <row r="46" spans="1:12" x14ac:dyDescent="0.25">
      <c r="A46" s="1">
        <v>4300</v>
      </c>
      <c r="B46" s="1">
        <v>0.95998374673499987</v>
      </c>
      <c r="C46" s="1">
        <v>0.20527347816109226</v>
      </c>
      <c r="D46" s="1">
        <v>2.4685770203157813E-2</v>
      </c>
      <c r="E46" s="1">
        <v>0.77039489880182144</v>
      </c>
      <c r="F46">
        <f t="shared" si="0"/>
        <v>6.1838440149999401E-5</v>
      </c>
      <c r="G46">
        <f t="shared" si="1"/>
        <v>1.6814200711564426E-4</v>
      </c>
      <c r="H46">
        <f t="shared" si="2"/>
        <v>362900.76959712442</v>
      </c>
      <c r="I46">
        <f t="shared" si="3"/>
        <v>362272.69541689882</v>
      </c>
      <c r="J46">
        <f t="shared" si="4"/>
        <v>100</v>
      </c>
      <c r="K46">
        <f t="shared" si="5"/>
        <v>36227269.54168988</v>
      </c>
      <c r="L46">
        <f t="shared" si="6"/>
        <v>1032213942.3103858</v>
      </c>
    </row>
    <row r="47" spans="1:12" x14ac:dyDescent="0.25">
      <c r="A47" s="1">
        <v>4400</v>
      </c>
      <c r="B47" s="1">
        <v>0.96636010239999992</v>
      </c>
      <c r="C47" s="1">
        <v>0.20866132027258699</v>
      </c>
      <c r="D47" s="1">
        <v>2.5017435880186671E-2</v>
      </c>
      <c r="E47" s="1">
        <v>0.75788670477126552</v>
      </c>
      <c r="F47">
        <f t="shared" si="0"/>
        <v>6.3763556650000555E-5</v>
      </c>
      <c r="G47">
        <f t="shared" si="1"/>
        <v>1.6128950167013789E-4</v>
      </c>
      <c r="H47">
        <f t="shared" si="2"/>
        <v>363999.58259082504</v>
      </c>
      <c r="I47">
        <f t="shared" si="3"/>
        <v>363450.17609397473</v>
      </c>
      <c r="J47">
        <f t="shared" si="4"/>
        <v>100</v>
      </c>
      <c r="K47">
        <f t="shared" si="5"/>
        <v>36345017.609397471</v>
      </c>
      <c r="L47">
        <f t="shared" si="6"/>
        <v>1068558959.9197834</v>
      </c>
    </row>
    <row r="48" spans="1:12" x14ac:dyDescent="0.25">
      <c r="A48" s="1">
        <v>4500</v>
      </c>
      <c r="B48" s="1">
        <v>0.97291597812499986</v>
      </c>
      <c r="C48" s="1">
        <v>0.2119656287052637</v>
      </c>
      <c r="D48" s="1">
        <v>2.5347179448943671E-2</v>
      </c>
      <c r="E48" s="1">
        <v>0.7460720938605907</v>
      </c>
      <c r="F48">
        <f t="shared" si="0"/>
        <v>6.5558757249999371E-5</v>
      </c>
      <c r="G48">
        <f t="shared" si="1"/>
        <v>1.5483844117224505E-4</v>
      </c>
      <c r="H48">
        <f t="shared" si="2"/>
        <v>364953.50093010039</v>
      </c>
      <c r="I48">
        <f t="shared" si="3"/>
        <v>364476.54176046269</v>
      </c>
      <c r="J48">
        <f t="shared" si="4"/>
        <v>100</v>
      </c>
      <c r="K48">
        <f t="shared" si="5"/>
        <v>36447654.176046267</v>
      </c>
      <c r="L48">
        <f t="shared" si="6"/>
        <v>1105006614.0958297</v>
      </c>
    </row>
    <row r="49" spans="1:12" x14ac:dyDescent="0.25">
      <c r="A49" s="1">
        <v>4600</v>
      </c>
      <c r="B49" s="1">
        <v>0.97963857887999994</v>
      </c>
      <c r="C49" s="1">
        <v>0.21518907450214933</v>
      </c>
      <c r="D49" s="1">
        <v>2.5674915062347228E-2</v>
      </c>
      <c r="E49" s="1">
        <v>0.73489623393046877</v>
      </c>
      <c r="F49">
        <f t="shared" si="0"/>
        <v>6.722600755000085E-5</v>
      </c>
      <c r="G49">
        <f t="shared" si="1"/>
        <v>1.4876802939793702E-4</v>
      </c>
      <c r="H49">
        <f t="shared" si="2"/>
        <v>365774.0846674869</v>
      </c>
      <c r="I49">
        <f t="shared" si="3"/>
        <v>365363.79279879364</v>
      </c>
      <c r="J49">
        <f t="shared" si="4"/>
        <v>100</v>
      </c>
      <c r="K49">
        <f t="shared" si="5"/>
        <v>36536379.279879361</v>
      </c>
      <c r="L49">
        <f t="shared" si="6"/>
        <v>1141542993.3757091</v>
      </c>
    </row>
    <row r="50" spans="1:12" x14ac:dyDescent="0.25">
      <c r="A50" s="1">
        <v>4700</v>
      </c>
      <c r="B50" s="1">
        <v>0.98651535599499984</v>
      </c>
      <c r="C50" s="1">
        <v>0.21833445367271662</v>
      </c>
      <c r="D50" s="1">
        <v>2.6000587500639681E-2</v>
      </c>
      <c r="E50" s="1">
        <v>0.72430914028652094</v>
      </c>
      <c r="F50">
        <f t="shared" si="0"/>
        <v>6.8767771149998988E-5</v>
      </c>
      <c r="G50">
        <f t="shared" si="1"/>
        <v>1.4305820203063479E-4</v>
      </c>
      <c r="H50">
        <f t="shared" si="2"/>
        <v>366472.03729618731</v>
      </c>
      <c r="I50">
        <f t="shared" si="3"/>
        <v>366123.0609818371</v>
      </c>
      <c r="J50">
        <f t="shared" si="4"/>
        <v>100</v>
      </c>
      <c r="K50">
        <f t="shared" si="5"/>
        <v>36612306.098183706</v>
      </c>
      <c r="L50">
        <f t="shared" si="6"/>
        <v>1178155299.4738927</v>
      </c>
    </row>
    <row r="51" spans="1:12" x14ac:dyDescent="0.25">
      <c r="A51" s="1">
        <v>4800</v>
      </c>
      <c r="B51" s="1">
        <v>0.99353405695999975</v>
      </c>
      <c r="C51" s="1">
        <v>0.22140465332321863</v>
      </c>
      <c r="D51" s="1">
        <v>2.6324169799053145E-2</v>
      </c>
      <c r="E51" s="1">
        <v>0.71426520653903702</v>
      </c>
      <c r="F51">
        <f t="shared" si="0"/>
        <v>7.0187009649999018E-5</v>
      </c>
      <c r="G51">
        <f t="shared" si="1"/>
        <v>1.3768954497165789E-4</v>
      </c>
      <c r="H51">
        <f t="shared" si="2"/>
        <v>367057.23674611264</v>
      </c>
      <c r="I51">
        <f t="shared" si="3"/>
        <v>366764.63702114997</v>
      </c>
      <c r="J51">
        <f t="shared" si="4"/>
        <v>100</v>
      </c>
      <c r="K51">
        <f t="shared" si="5"/>
        <v>36676463.702114999</v>
      </c>
      <c r="L51">
        <f t="shared" si="6"/>
        <v>1214831763.1760077</v>
      </c>
    </row>
    <row r="52" spans="1:12" x14ac:dyDescent="0.25">
      <c r="A52" s="1">
        <v>4900</v>
      </c>
      <c r="B52" s="1">
        <v>1.0006827752249998</v>
      </c>
      <c r="C52" s="1">
        <v>0.22440261905245146</v>
      </c>
      <c r="D52" s="1">
        <v>2.6645660593983763E-2</v>
      </c>
      <c r="E52" s="1">
        <v>0.70472279290844153</v>
      </c>
      <c r="F52">
        <f t="shared" si="0"/>
        <v>7.1487182650000757E-5</v>
      </c>
      <c r="G52">
        <f t="shared" si="1"/>
        <v>1.3264322637697925E-4</v>
      </c>
      <c r="H52">
        <f t="shared" si="2"/>
        <v>367538.77179058158</v>
      </c>
      <c r="I52">
        <f t="shared" si="3"/>
        <v>367298.00426834711</v>
      </c>
      <c r="J52">
        <f t="shared" si="4"/>
        <v>100</v>
      </c>
      <c r="K52">
        <f t="shared" si="5"/>
        <v>36729800.42683471</v>
      </c>
      <c r="L52">
        <f t="shared" si="6"/>
        <v>1251561563.6028426</v>
      </c>
    </row>
    <row r="53" spans="1:12" x14ac:dyDescent="0.25">
      <c r="A53" s="1">
        <v>5000</v>
      </c>
      <c r="B53" s="1">
        <v>1.0079499999999999</v>
      </c>
      <c r="C53" s="1">
        <v>0.22733132373261705</v>
      </c>
      <c r="D53" s="1">
        <v>2.6965081227055439E-2</v>
      </c>
      <c r="E53" s="1">
        <v>0.69564386393410504</v>
      </c>
      <c r="F53">
        <f t="shared" si="0"/>
        <v>7.2672247750000811E-5</v>
      </c>
      <c r="G53">
        <f t="shared" si="1"/>
        <v>1.2790093977875806E-4</v>
      </c>
      <c r="H53">
        <f t="shared" si="2"/>
        <v>367924.9825540068</v>
      </c>
      <c r="I53">
        <f t="shared" si="3"/>
        <v>367731.87717229419</v>
      </c>
      <c r="J53">
        <f t="shared" si="4"/>
        <v>100</v>
      </c>
      <c r="K53">
        <f t="shared" si="5"/>
        <v>36773187.717229418</v>
      </c>
      <c r="L53">
        <f t="shared" si="6"/>
        <v>1288334751.3200719</v>
      </c>
    </row>
    <row r="54" spans="1:12" x14ac:dyDescent="0.25">
      <c r="A54" s="1">
        <v>5100</v>
      </c>
      <c r="B54" s="1">
        <v>1.0153246660549999</v>
      </c>
      <c r="C54" s="1">
        <v>0.23019373775240926</v>
      </c>
      <c r="D54" s="1">
        <v>2.7282472643748567E-2</v>
      </c>
      <c r="E54" s="1">
        <v>0.68699366880564705</v>
      </c>
      <c r="F54">
        <f t="shared" si="0"/>
        <v>7.374666055000034E-5</v>
      </c>
      <c r="G54">
        <f t="shared" si="1"/>
        <v>1.2344485610786072E-4</v>
      </c>
      <c r="H54">
        <f t="shared" si="2"/>
        <v>368223.50398367923</v>
      </c>
      <c r="I54">
        <f t="shared" si="3"/>
        <v>368074.24326884304</v>
      </c>
      <c r="J54">
        <f t="shared" si="4"/>
        <v>100</v>
      </c>
      <c r="K54">
        <f t="shared" si="5"/>
        <v>36807424.326884307</v>
      </c>
      <c r="L54">
        <f t="shared" si="6"/>
        <v>1325142175.6469562</v>
      </c>
    </row>
    <row r="55" spans="1:12" x14ac:dyDescent="0.25">
      <c r="A55" s="1">
        <v>5200</v>
      </c>
      <c r="B55" s="1">
        <v>1.0227962035199998</v>
      </c>
      <c r="C55" s="1">
        <v>0.23299280076168485</v>
      </c>
      <c r="D55" s="1">
        <v>2.7597892119888182E-2</v>
      </c>
      <c r="E55" s="1">
        <v>0.67874045857909049</v>
      </c>
      <c r="F55">
        <f t="shared" si="0"/>
        <v>7.4715374649998449E-5</v>
      </c>
      <c r="G55">
        <f t="shared" si="1"/>
        <v>1.1925758282071721E-4</v>
      </c>
      <c r="H55">
        <f t="shared" si="2"/>
        <v>368441.31131436996</v>
      </c>
      <c r="I55">
        <f t="shared" si="3"/>
        <v>368332.40764902462</v>
      </c>
      <c r="J55">
        <f t="shared" si="4"/>
        <v>100</v>
      </c>
      <c r="K55">
        <f t="shared" si="5"/>
        <v>36833240.764902465</v>
      </c>
      <c r="L55">
        <f t="shared" si="6"/>
        <v>1361975416.4118586</v>
      </c>
    </row>
    <row r="56" spans="1:12" x14ac:dyDescent="0.25">
      <c r="A56" s="1">
        <v>5300</v>
      </c>
      <c r="B56" s="1">
        <v>1.0303545876849998</v>
      </c>
      <c r="C56" s="1">
        <v>0.23573139492433087</v>
      </c>
      <c r="D56" s="1">
        <v>2.7911409845443855E-2</v>
      </c>
      <c r="E56" s="1">
        <v>0.67085523540627945</v>
      </c>
      <c r="F56">
        <f t="shared" si="0"/>
        <v>7.5583841649999868E-5</v>
      </c>
      <c r="G56">
        <f t="shared" si="1"/>
        <v>1.1532212866181604E-4</v>
      </c>
      <c r="H56">
        <f t="shared" si="2"/>
        <v>368584.76670950511</v>
      </c>
      <c r="I56">
        <f t="shared" si="3"/>
        <v>368513.03901193757</v>
      </c>
      <c r="J56">
        <f t="shared" si="4"/>
        <v>100</v>
      </c>
      <c r="K56">
        <f t="shared" si="5"/>
        <v>36851303.901193753</v>
      </c>
      <c r="L56">
        <f t="shared" si="6"/>
        <v>1398826720.3130524</v>
      </c>
    </row>
    <row r="57" spans="1:12" x14ac:dyDescent="0.25">
      <c r="A57" s="1">
        <v>5400</v>
      </c>
      <c r="B57" s="1">
        <v>1.0379903887999999</v>
      </c>
      <c r="C57" s="1">
        <v>0.2384123196582672</v>
      </c>
      <c r="D57" s="1">
        <v>2.8223105390996338E-2</v>
      </c>
      <c r="E57" s="1">
        <v>0.66331152962769691</v>
      </c>
      <c r="F57">
        <f t="shared" si="0"/>
        <v>7.6358011150001742E-5</v>
      </c>
      <c r="G57">
        <f t="shared" si="1"/>
        <v>1.1162187287139996E-4</v>
      </c>
      <c r="H57">
        <f t="shared" si="2"/>
        <v>368659.666404841</v>
      </c>
      <c r="I57">
        <f t="shared" si="3"/>
        <v>368622.21655717306</v>
      </c>
      <c r="J57">
        <f t="shared" si="4"/>
        <v>100</v>
      </c>
      <c r="K57">
        <f t="shared" si="5"/>
        <v>36862221.655717306</v>
      </c>
      <c r="L57">
        <f t="shared" si="6"/>
        <v>1435688941.9687698</v>
      </c>
    </row>
    <row r="58" spans="1:12" x14ac:dyDescent="0.25">
      <c r="A58" s="1">
        <v>5500</v>
      </c>
      <c r="B58" s="1">
        <v>1.0456948218749997</v>
      </c>
      <c r="C58" s="1">
        <v>0.24103826781887833</v>
      </c>
      <c r="D58" s="1">
        <v>2.8533064078063143E-2</v>
      </c>
      <c r="E58" s="1">
        <v>0.65608520118242741</v>
      </c>
      <c r="F58">
        <f t="shared" si="0"/>
        <v>7.704433074999795E-5</v>
      </c>
      <c r="G58">
        <f t="shared" si="1"/>
        <v>1.0814053788392919E-4</v>
      </c>
      <c r="H58">
        <f t="shared" si="2"/>
        <v>368671.28780847345</v>
      </c>
      <c r="I58">
        <f t="shared" si="3"/>
        <v>368665.47710665723</v>
      </c>
      <c r="J58">
        <f t="shared" si="4"/>
        <v>100</v>
      </c>
      <c r="K58">
        <f t="shared" si="5"/>
        <v>36866547.710665725</v>
      </c>
      <c r="L58">
        <f t="shared" si="6"/>
        <v>1472555489.6794355</v>
      </c>
    </row>
    <row r="59" spans="1:12" x14ac:dyDescent="0.25">
      <c r="A59" s="1">
        <v>5600</v>
      </c>
      <c r="B59" s="1">
        <v>1.0534597964799999</v>
      </c>
      <c r="C59" s="1">
        <v>0.2436118032644054</v>
      </c>
      <c r="D59" s="1">
        <v>2.8841373270420093E-2</v>
      </c>
      <c r="E59" s="1">
        <v>0.64915426229562745</v>
      </c>
      <c r="F59">
        <f t="shared" si="0"/>
        <v>7.7649746050001414E-5</v>
      </c>
      <c r="G59">
        <f t="shared" si="1"/>
        <v>1.0486216476330032E-4</v>
      </c>
      <c r="H59">
        <f t="shared" si="2"/>
        <v>368624.43612399319</v>
      </c>
      <c r="I59">
        <f t="shared" si="3"/>
        <v>368647.86196623335</v>
      </c>
      <c r="J59">
        <f t="shared" si="4"/>
        <v>100</v>
      </c>
      <c r="K59">
        <f t="shared" si="5"/>
        <v>36864786.196623333</v>
      </c>
      <c r="L59">
        <f t="shared" si="6"/>
        <v>1509420275.8760588</v>
      </c>
    </row>
    <row r="60" spans="1:12" x14ac:dyDescent="0.25">
      <c r="A60" s="1">
        <v>5700</v>
      </c>
      <c r="B60" s="1">
        <v>1.0612779665449998</v>
      </c>
      <c r="C60" s="1">
        <v>0.24613533972873269</v>
      </c>
      <c r="D60" s="1">
        <v>2.9148118599760395E-2</v>
      </c>
      <c r="E60" s="1">
        <v>0.6424987188304675</v>
      </c>
      <c r="F60">
        <f t="shared" si="0"/>
        <v>7.8181700649999637E-5</v>
      </c>
      <c r="G60">
        <f t="shared" si="1"/>
        <v>1.0177109079098171E-4</v>
      </c>
      <c r="H60">
        <f t="shared" si="2"/>
        <v>368523.49016158353</v>
      </c>
      <c r="I60">
        <f t="shared" si="3"/>
        <v>368573.96314278839</v>
      </c>
      <c r="J60">
        <f t="shared" si="4"/>
        <v>100</v>
      </c>
      <c r="K60">
        <f t="shared" si="5"/>
        <v>36857396.314278841</v>
      </c>
      <c r="L60">
        <f t="shared" si="6"/>
        <v>1546277672.1903377</v>
      </c>
    </row>
    <row r="61" spans="1:12" x14ac:dyDescent="0.25">
      <c r="A61" s="1">
        <v>5800</v>
      </c>
      <c r="B61" s="1">
        <v>1.0691427801599995</v>
      </c>
      <c r="C61" s="1">
        <v>0.248611120918312</v>
      </c>
      <c r="D61" s="1">
        <v>2.9453380135633211E-2</v>
      </c>
      <c r="E61" s="1">
        <v>0.63610042805194689</v>
      </c>
      <c r="F61">
        <f t="shared" si="0"/>
        <v>7.8648136149996886E-5</v>
      </c>
      <c r="G61">
        <f t="shared" si="1"/>
        <v>9.8851928767398567E-5</v>
      </c>
      <c r="H61">
        <f t="shared" si="2"/>
        <v>368372.44708516309</v>
      </c>
      <c r="I61">
        <f t="shared" si="3"/>
        <v>368447.96862337331</v>
      </c>
      <c r="J61">
        <f t="shared" si="4"/>
        <v>100</v>
      </c>
      <c r="K61">
        <f t="shared" si="5"/>
        <v>36844796.862337328</v>
      </c>
      <c r="L61">
        <f t="shared" si="6"/>
        <v>1583122469.052675</v>
      </c>
    </row>
    <row r="62" spans="1:12" x14ac:dyDescent="0.25">
      <c r="A62" s="1">
        <v>5900</v>
      </c>
      <c r="B62" s="1">
        <v>1.0770485293749998</v>
      </c>
      <c r="C62" s="1">
        <v>0.25104120174540745</v>
      </c>
      <c r="D62" s="1">
        <v>2.9757228506718355E-2</v>
      </c>
      <c r="E62" s="1">
        <v>0.62994297085540329</v>
      </c>
      <c r="F62">
        <f t="shared" si="0"/>
        <v>7.9057492150003123E-5</v>
      </c>
      <c r="G62">
        <f t="shared" si="1"/>
        <v>9.60895477098004E-5</v>
      </c>
      <c r="H62">
        <f t="shared" si="2"/>
        <v>368174.9659129575</v>
      </c>
      <c r="I62">
        <f t="shared" si="3"/>
        <v>368273.70649906027</v>
      </c>
      <c r="J62">
        <f t="shared" si="4"/>
        <v>100</v>
      </c>
      <c r="K62">
        <f t="shared" si="5"/>
        <v>36827370.649906024</v>
      </c>
      <c r="L62">
        <f t="shared" si="6"/>
        <v>1619949839.7025809</v>
      </c>
    </row>
    <row r="63" spans="1:12" x14ac:dyDescent="0.25">
      <c r="A63" s="1">
        <v>6000</v>
      </c>
      <c r="B63" s="1">
        <v>1.0849903999999997</v>
      </c>
      <c r="C63" s="1">
        <v>0.25342743060910922</v>
      </c>
      <c r="D63" s="1">
        <v>3.0059720978224212E-2</v>
      </c>
      <c r="E63" s="1">
        <v>0.62401153677216958</v>
      </c>
      <c r="F63">
        <f t="shared" si="0"/>
        <v>7.941870624999847E-5</v>
      </c>
      <c r="G63">
        <f t="shared" si="1"/>
        <v>9.3469054733880442E-5</v>
      </c>
      <c r="H63">
        <f t="shared" si="2"/>
        <v>367934.40964499733</v>
      </c>
      <c r="I63">
        <f t="shared" si="3"/>
        <v>368054.68777897744</v>
      </c>
      <c r="J63">
        <f t="shared" si="4"/>
        <v>100</v>
      </c>
      <c r="K63">
        <f t="shared" si="5"/>
        <v>36805468.777897745</v>
      </c>
      <c r="L63">
        <f t="shared" si="6"/>
        <v>1656755308.4804788</v>
      </c>
    </row>
    <row r="64" spans="1:12" x14ac:dyDescent="0.25">
      <c r="A64" s="1">
        <v>6100</v>
      </c>
      <c r="B64" s="1">
        <v>1.0929645214049999</v>
      </c>
      <c r="C64" s="1">
        <v>0.25577143263837754</v>
      </c>
      <c r="D64" s="1">
        <v>3.0360897488634096E-2</v>
      </c>
      <c r="E64" s="1">
        <v>0.61829282028615451</v>
      </c>
      <c r="F64">
        <f t="shared" si="0"/>
        <v>7.9741214050002001E-5</v>
      </c>
      <c r="G64">
        <f t="shared" si="1"/>
        <v>9.0975777994984437E-5</v>
      </c>
      <c r="H64">
        <f t="shared" si="2"/>
        <v>367653.88593492494</v>
      </c>
      <c r="I64">
        <f t="shared" si="3"/>
        <v>367794.14778996113</v>
      </c>
      <c r="J64">
        <f t="shared" si="4"/>
        <v>100</v>
      </c>
      <c r="K64">
        <f t="shared" si="5"/>
        <v>36779414.77899611</v>
      </c>
      <c r="L64">
        <f t="shared" si="6"/>
        <v>1693534723.2594748</v>
      </c>
    </row>
    <row r="65" spans="1:12" x14ac:dyDescent="0.25">
      <c r="A65" s="1">
        <v>6200</v>
      </c>
      <c r="B65" s="1">
        <v>1.1009680163199995</v>
      </c>
      <c r="C65" s="1">
        <v>0.25807459381746239</v>
      </c>
      <c r="D65" s="1">
        <v>3.0660776648251616E-2</v>
      </c>
      <c r="E65" s="1">
        <v>0.61277492718429716</v>
      </c>
      <c r="F65">
        <f t="shared" si="0"/>
        <v>8.003494914999631E-5</v>
      </c>
      <c r="G65">
        <f t="shared" si="1"/>
        <v>8.8595250640667998E-5</v>
      </c>
      <c r="H65">
        <f t="shared" si="2"/>
        <v>367336.28625620337</v>
      </c>
      <c r="I65">
        <f t="shared" si="3"/>
        <v>367495.08609556418</v>
      </c>
      <c r="J65">
        <f t="shared" si="4"/>
        <v>100</v>
      </c>
      <c r="K65">
        <f t="shared" si="5"/>
        <v>36749508.609556422</v>
      </c>
      <c r="L65">
        <f t="shared" si="6"/>
        <v>1730284231.8690312</v>
      </c>
    </row>
    <row r="66" spans="1:12" x14ac:dyDescent="0.25">
      <c r="A66" s="1">
        <v>6300</v>
      </c>
      <c r="B66" s="1">
        <v>1.1089990506349996</v>
      </c>
      <c r="C66" s="1">
        <v>0.26033804592313448</v>
      </c>
      <c r="D66" s="1">
        <v>3.0959351702079089E-2</v>
      </c>
      <c r="E66" s="1">
        <v>0.60744728982603013</v>
      </c>
      <c r="F66">
        <f t="shared" si="0"/>
        <v>8.0310343150000746E-5</v>
      </c>
      <c r="G66">
        <f t="shared" si="1"/>
        <v>8.6313195790455583E-5</v>
      </c>
      <c r="H66">
        <f t="shared" si="2"/>
        <v>366984.32353536284</v>
      </c>
      <c r="I66">
        <f t="shared" si="3"/>
        <v>367160.30489578308</v>
      </c>
      <c r="J66">
        <f t="shared" si="4"/>
        <v>100</v>
      </c>
      <c r="K66">
        <f t="shared" si="5"/>
        <v>36716030.489578307</v>
      </c>
      <c r="L66">
        <f t="shared" si="6"/>
        <v>1767000262.3586094</v>
      </c>
    </row>
    <row r="67" spans="1:12" x14ac:dyDescent="0.25">
      <c r="A67" s="1">
        <v>6400</v>
      </c>
      <c r="B67" s="1">
        <v>1.1170568831999999</v>
      </c>
      <c r="C67" s="1">
        <v>0.26256265221503527</v>
      </c>
      <c r="D67" s="1">
        <v>3.1256586460571244E-2</v>
      </c>
      <c r="E67" s="1">
        <v>0.60230059035622752</v>
      </c>
      <c r="F67">
        <f t="shared" si="0"/>
        <v>8.0578325650002556E-5</v>
      </c>
      <c r="G67">
        <f t="shared" si="1"/>
        <v>8.4115512614566047E-5</v>
      </c>
      <c r="H67">
        <f t="shared" si="2"/>
        <v>366600.5682383416</v>
      </c>
      <c r="I67">
        <f t="shared" si="3"/>
        <v>366792.44588685222</v>
      </c>
      <c r="J67">
        <f t="shared" si="4"/>
        <v>100</v>
      </c>
      <c r="K67">
        <f t="shared" si="5"/>
        <v>36679244.588685222</v>
      </c>
      <c r="L67">
        <f t="shared" si="6"/>
        <v>1803679506.9472947</v>
      </c>
    </row>
    <row r="68" spans="1:12" x14ac:dyDescent="0.25">
      <c r="A68" s="1">
        <v>6500</v>
      </c>
      <c r="B68" s="1">
        <v>1.1251419156249998</v>
      </c>
      <c r="C68" s="1">
        <v>0.26474899383488937</v>
      </c>
      <c r="D68" s="1">
        <v>3.1552411203799195E-2</v>
      </c>
      <c r="E68" s="1">
        <v>0.59732669100618974</v>
      </c>
      <c r="F68">
        <f t="shared" ref="F68:F83" si="7">(B68-B67)/(A68-A67)</f>
        <v>8.0850324249999165E-5</v>
      </c>
      <c r="G68">
        <f t="shared" ref="G68:G83" si="8">(1/A68)-F68/B68</f>
        <v>8.1988263630511141E-5</v>
      </c>
      <c r="H68">
        <f t="shared" ref="H68:H83" si="9">2*A68/(D68*B68)</f>
        <v>366187.48290119716</v>
      </c>
      <c r="I68">
        <f t="shared" ref="I68:I83" si="10">(H68+H67)/2</f>
        <v>366394.02556976938</v>
      </c>
      <c r="J68">
        <f t="shared" ref="J68:J83" si="11">A68-A67</f>
        <v>100</v>
      </c>
      <c r="K68">
        <f t="shared" ref="K68:K83" si="12">J68*I68</f>
        <v>36639402.556976937</v>
      </c>
      <c r="L68">
        <f t="shared" si="6"/>
        <v>1840318909.5042717</v>
      </c>
    </row>
    <row r="69" spans="1:12" x14ac:dyDescent="0.25">
      <c r="A69" s="1">
        <v>6600</v>
      </c>
      <c r="B69" s="1">
        <v>1.1332557420799998</v>
      </c>
      <c r="C69" s="1">
        <v>0.26689735688712074</v>
      </c>
      <c r="D69" s="1">
        <v>3.1846718567589798E-2</v>
      </c>
      <c r="E69" s="1">
        <v>0.59251857073090353</v>
      </c>
      <c r="F69">
        <f t="shared" si="7"/>
        <v>8.1138264550000282E-5</v>
      </c>
      <c r="G69">
        <f t="shared" si="8"/>
        <v>7.9917663377939414E-5</v>
      </c>
      <c r="H69">
        <f t="shared" si="9"/>
        <v>365747.45509447093</v>
      </c>
      <c r="I69">
        <f t="shared" si="10"/>
        <v>365967.46899783402</v>
      </c>
      <c r="J69">
        <f t="shared" si="11"/>
        <v>100</v>
      </c>
      <c r="K69">
        <f t="shared" si="12"/>
        <v>36596746.899783403</v>
      </c>
      <c r="L69">
        <f t="shared" ref="L69:L83" si="13">K69+L68</f>
        <v>1876915656.4040551</v>
      </c>
    </row>
    <row r="70" spans="1:12" x14ac:dyDescent="0.25">
      <c r="A70" s="1">
        <v>6700</v>
      </c>
      <c r="B70" s="1">
        <v>1.1414011990949997</v>
      </c>
      <c r="C70" s="1">
        <v>0.26900772019241126</v>
      </c>
      <c r="D70" s="1">
        <v>3.2139359424324415E-2</v>
      </c>
      <c r="E70" s="1">
        <v>0.58787026752057447</v>
      </c>
      <c r="F70">
        <f t="shared" si="7"/>
        <v>8.1454570149999122E-5</v>
      </c>
      <c r="G70">
        <f t="shared" si="8"/>
        <v>7.7890068667457369E-5</v>
      </c>
      <c r="H70">
        <f t="shared" si="9"/>
        <v>365282.82880207384</v>
      </c>
      <c r="I70">
        <f t="shared" si="10"/>
        <v>365515.14194827236</v>
      </c>
      <c r="J70">
        <f t="shared" si="11"/>
        <v>100</v>
      </c>
      <c r="K70">
        <f t="shared" si="12"/>
        <v>36551514.194827236</v>
      </c>
      <c r="L70">
        <f t="shared" si="13"/>
        <v>1913467170.5988824</v>
      </c>
    </row>
    <row r="71" spans="1:12" x14ac:dyDescent="0.25">
      <c r="A71" s="1">
        <v>6800</v>
      </c>
      <c r="B71" s="1">
        <v>1.1495824153599996</v>
      </c>
      <c r="C71" s="1">
        <v>0.27107974372674065</v>
      </c>
      <c r="D71" s="1">
        <v>3.2430138776324793E-2</v>
      </c>
      <c r="E71" s="1">
        <v>0.58337682580232109</v>
      </c>
      <c r="F71">
        <f t="shared" si="7"/>
        <v>8.1812162649999015E-5</v>
      </c>
      <c r="G71">
        <f t="shared" si="8"/>
        <v>7.5891970629718631E-5</v>
      </c>
      <c r="H71">
        <f t="shared" si="9"/>
        <v>364795.93418159254</v>
      </c>
      <c r="I71">
        <f t="shared" si="10"/>
        <v>365039.38149183319</v>
      </c>
      <c r="J71">
        <f t="shared" si="11"/>
        <v>100</v>
      </c>
      <c r="K71">
        <f t="shared" si="12"/>
        <v>36503938.149183318</v>
      </c>
      <c r="L71">
        <f t="shared" si="13"/>
        <v>1949971108.7480657</v>
      </c>
    </row>
    <row r="72" spans="1:12" x14ac:dyDescent="0.25">
      <c r="A72" s="1">
        <v>6900</v>
      </c>
      <c r="B72" s="1">
        <v>1.1578048615249994</v>
      </c>
      <c r="C72" s="1">
        <v>0.27311275778129418</v>
      </c>
      <c r="D72" s="1">
        <v>3.2718811686152191E-2</v>
      </c>
      <c r="E72" s="1">
        <v>0.57903424841563345</v>
      </c>
      <c r="F72">
        <f t="shared" si="7"/>
        <v>8.2224461649997856E-5</v>
      </c>
      <c r="G72">
        <f t="shared" si="8"/>
        <v>7.3909988817463863E-5</v>
      </c>
      <c r="H72">
        <f t="shared" si="9"/>
        <v>364289.11565414001</v>
      </c>
      <c r="I72">
        <f t="shared" si="10"/>
        <v>364542.52491786628</v>
      </c>
      <c r="J72">
        <f t="shared" si="11"/>
        <v>100</v>
      </c>
      <c r="K72">
        <f t="shared" si="12"/>
        <v>36454252.491786629</v>
      </c>
      <c r="L72">
        <f t="shared" si="13"/>
        <v>1986425361.2398524</v>
      </c>
    </row>
    <row r="73" spans="1:12" x14ac:dyDescent="0.25">
      <c r="A73" s="1">
        <v>7000</v>
      </c>
      <c r="B73" s="1">
        <v>1.1660754</v>
      </c>
      <c r="C73" s="1">
        <v>0.27510575290312095</v>
      </c>
      <c r="D73" s="1">
        <v>3.3005079275707561E-2</v>
      </c>
      <c r="E73" s="1">
        <v>0.57483945270422077</v>
      </c>
      <c r="F73">
        <f t="shared" si="7"/>
        <v>8.2705384750005878E-5</v>
      </c>
      <c r="G73">
        <f t="shared" si="8"/>
        <v>7.1930867635141031E-5</v>
      </c>
      <c r="H73">
        <f t="shared" si="9"/>
        <v>363764.75824902626</v>
      </c>
      <c r="I73">
        <f t="shared" si="10"/>
        <v>364026.93695158313</v>
      </c>
      <c r="J73">
        <f t="shared" si="11"/>
        <v>100</v>
      </c>
      <c r="K73">
        <f t="shared" si="12"/>
        <v>36402693.69515831</v>
      </c>
      <c r="L73">
        <f t="shared" si="13"/>
        <v>2022828054.9350107</v>
      </c>
    </row>
    <row r="74" spans="1:12" x14ac:dyDescent="0.25">
      <c r="A74" s="1">
        <v>7100</v>
      </c>
      <c r="B74" s="1">
        <v>1.1744023347549994</v>
      </c>
      <c r="C74" s="1">
        <v>0.27705737070236058</v>
      </c>
      <c r="D74" s="1">
        <v>3.3288584834731329E-2</v>
      </c>
      <c r="E74" s="1">
        <v>0.57079023031840681</v>
      </c>
      <c r="F74">
        <f t="shared" si="7"/>
        <v>8.3269347549994594E-5</v>
      </c>
      <c r="G74">
        <f t="shared" si="8"/>
        <v>6.9941475388925192E-5</v>
      </c>
      <c r="H74">
        <f t="shared" si="9"/>
        <v>363225.31210234493</v>
      </c>
      <c r="I74">
        <f t="shared" si="10"/>
        <v>363495.0351756856</v>
      </c>
      <c r="J74">
        <f t="shared" si="11"/>
        <v>100</v>
      </c>
      <c r="K74">
        <f t="shared" si="12"/>
        <v>36349503.517568558</v>
      </c>
      <c r="L74">
        <f t="shared" si="13"/>
        <v>2059177558.4525793</v>
      </c>
    </row>
    <row r="75" spans="1:12" x14ac:dyDescent="0.25">
      <c r="A75" s="1">
        <v>7200</v>
      </c>
      <c r="B75" s="1">
        <v>1.1827954611199996</v>
      </c>
      <c r="C75" s="1">
        <v>0.27896589563897872</v>
      </c>
      <c r="D75" s="1">
        <v>3.3568910089111566E-2</v>
      </c>
      <c r="E75" s="1">
        <v>0.56688521036732842</v>
      </c>
      <c r="F75">
        <f t="shared" si="7"/>
        <v>8.3931263650001143E-5</v>
      </c>
      <c r="G75">
        <f t="shared" si="8"/>
        <v>6.7928806263507595E-5</v>
      </c>
      <c r="H75">
        <f t="shared" si="9"/>
        <v>362673.31497977022</v>
      </c>
      <c r="I75">
        <f t="shared" si="10"/>
        <v>362949.31354105758</v>
      </c>
      <c r="J75">
        <f t="shared" si="11"/>
        <v>100</v>
      </c>
      <c r="K75">
        <f t="shared" si="12"/>
        <v>36294931.354105756</v>
      </c>
      <c r="L75">
        <f t="shared" si="13"/>
        <v>2095472489.806685</v>
      </c>
    </row>
    <row r="76" spans="1:12" x14ac:dyDescent="0.25">
      <c r="A76" s="1">
        <v>7300</v>
      </c>
      <c r="B76" s="1">
        <v>1.1912661155849997</v>
      </c>
      <c r="C76" s="1">
        <v>0.28082924792996428</v>
      </c>
      <c r="D76" s="1">
        <v>3.3845571690232459E-2</v>
      </c>
      <c r="E76" s="1">
        <v>0.56312382559971608</v>
      </c>
      <c r="F76">
        <f t="shared" si="7"/>
        <v>8.470654465000172E-5</v>
      </c>
      <c r="G76">
        <f t="shared" si="8"/>
        <v>6.5879985541846236E-5</v>
      </c>
      <c r="H76">
        <f t="shared" si="9"/>
        <v>362111.41266316717</v>
      </c>
      <c r="I76">
        <f t="shared" si="10"/>
        <v>362392.36382146867</v>
      </c>
      <c r="J76">
        <f t="shared" si="11"/>
        <v>100</v>
      </c>
      <c r="K76">
        <f t="shared" si="12"/>
        <v>36239236.382146865</v>
      </c>
      <c r="L76">
        <f t="shared" si="13"/>
        <v>2131711726.1888318</v>
      </c>
    </row>
    <row r="77" spans="1:12" x14ac:dyDescent="0.25">
      <c r="A77" s="1">
        <v>7400</v>
      </c>
      <c r="B77" s="1">
        <v>1.1998272255999995</v>
      </c>
      <c r="C77" s="1">
        <v>0.28264497774646208</v>
      </c>
      <c r="D77" s="1">
        <v>3.4118017998278682E-2</v>
      </c>
      <c r="E77" s="1">
        <v>0.55950628132677693</v>
      </c>
      <c r="F77">
        <f t="shared" si="7"/>
        <v>8.5611100149998176E-5</v>
      </c>
      <c r="G77">
        <f t="shared" si="8"/>
        <v>6.3782278387625933E-5</v>
      </c>
      <c r="H77">
        <f t="shared" si="9"/>
        <v>361542.37700881693</v>
      </c>
      <c r="I77">
        <f t="shared" si="10"/>
        <v>361826.89483599202</v>
      </c>
      <c r="J77">
        <f t="shared" si="11"/>
        <v>100</v>
      </c>
      <c r="K77">
        <f t="shared" si="12"/>
        <v>36182689.483599201</v>
      </c>
      <c r="L77">
        <f t="shared" si="13"/>
        <v>2167894415.672431</v>
      </c>
    </row>
    <row r="78" spans="1:12" x14ac:dyDescent="0.25">
      <c r="A78" s="1">
        <v>7500</v>
      </c>
      <c r="B78" s="1">
        <v>1.2084933593749998</v>
      </c>
      <c r="C78" s="1">
        <v>0.28441026089890425</v>
      </c>
      <c r="D78" s="1">
        <v>3.4385626244748307E-2</v>
      </c>
      <c r="E78" s="1">
        <v>0.55603352683124618</v>
      </c>
      <c r="F78">
        <f t="shared" si="7"/>
        <v>8.6661337750002515E-5</v>
      </c>
      <c r="G78">
        <f t="shared" si="8"/>
        <v>6.1623102509374635E-5</v>
      </c>
      <c r="H78">
        <f t="shared" si="9"/>
        <v>360969.1214529468</v>
      </c>
      <c r="I78">
        <f t="shared" si="10"/>
        <v>361255.74923088186</v>
      </c>
      <c r="J78">
        <f t="shared" si="11"/>
        <v>100</v>
      </c>
      <c r="K78">
        <f t="shared" si="12"/>
        <v>36125574.923088185</v>
      </c>
      <c r="L78">
        <f t="shared" si="13"/>
        <v>2204019990.5955191</v>
      </c>
    </row>
    <row r="79" spans="1:12" x14ac:dyDescent="0.25">
      <c r="A79" s="1">
        <v>7600</v>
      </c>
      <c r="B79" s="1">
        <v>1.2172807756799995</v>
      </c>
      <c r="C79" s="1">
        <v>0.28612189623630596</v>
      </c>
      <c r="D79" s="1">
        <v>3.4647700172118899E-2</v>
      </c>
      <c r="E79" s="1">
        <v>0.55270722903361669</v>
      </c>
      <c r="F79">
        <f t="shared" si="7"/>
        <v>8.787416304999685E-5</v>
      </c>
      <c r="G79">
        <f t="shared" si="8"/>
        <v>5.9390045016859285E-5</v>
      </c>
      <c r="H79">
        <f t="shared" si="9"/>
        <v>360394.71370870149</v>
      </c>
      <c r="I79">
        <f t="shared" si="10"/>
        <v>360681.91758082411</v>
      </c>
      <c r="J79">
        <f t="shared" si="11"/>
        <v>100</v>
      </c>
      <c r="K79">
        <f t="shared" si="12"/>
        <v>36068191.758082412</v>
      </c>
      <c r="L79">
        <f t="shared" si="13"/>
        <v>2240088182.3536015</v>
      </c>
    </row>
    <row r="80" spans="1:12" x14ac:dyDescent="0.25">
      <c r="A80" s="1">
        <v>7700</v>
      </c>
      <c r="B80" s="1">
        <v>1.2262074736449997</v>
      </c>
      <c r="C80" s="1">
        <v>0.28777630501284096</v>
      </c>
      <c r="D80" s="1">
        <v>3.4903468261270512E-2</v>
      </c>
      <c r="E80" s="1">
        <v>0.54952974821035427</v>
      </c>
      <c r="F80">
        <f t="shared" si="7"/>
        <v>8.9266979650002296E-5</v>
      </c>
      <c r="G80">
        <f t="shared" si="8"/>
        <v>5.7070883764861024E-5</v>
      </c>
      <c r="H80">
        <f t="shared" si="9"/>
        <v>359822.38536863547</v>
      </c>
      <c r="I80">
        <f t="shared" si="10"/>
        <v>360108.54953866848</v>
      </c>
      <c r="J80">
        <f t="shared" si="11"/>
        <v>100</v>
      </c>
      <c r="K80">
        <f t="shared" si="12"/>
        <v>36010854.953866847</v>
      </c>
      <c r="L80">
        <f t="shared" si="13"/>
        <v>2276099037.3074684</v>
      </c>
    </row>
    <row r="81" spans="1:12" x14ac:dyDescent="0.25">
      <c r="A81" s="1">
        <v>7800</v>
      </c>
      <c r="B81" s="1">
        <v>1.2352932425600001</v>
      </c>
      <c r="C81" s="1">
        <v>0.28936953249985281</v>
      </c>
      <c r="D81" s="1">
        <v>3.5152082669403055E-2</v>
      </c>
      <c r="E81" s="1">
        <v>0.5465041155799395</v>
      </c>
      <c r="F81">
        <f t="shared" si="7"/>
        <v>9.0857689150003476E-5</v>
      </c>
      <c r="G81">
        <f t="shared" si="8"/>
        <v>5.4653613455714049E-5</v>
      </c>
      <c r="H81">
        <f t="shared" si="9"/>
        <v>359255.53809925448</v>
      </c>
      <c r="I81">
        <f t="shared" si="10"/>
        <v>359538.96173394495</v>
      </c>
      <c r="J81">
        <f t="shared" si="11"/>
        <v>100</v>
      </c>
      <c r="K81">
        <f t="shared" si="12"/>
        <v>35953896.173394494</v>
      </c>
      <c r="L81">
        <f t="shared" si="13"/>
        <v>2312052933.4808631</v>
      </c>
    </row>
    <row r="82" spans="1:12" x14ac:dyDescent="0.25">
      <c r="A82" s="1">
        <v>7900</v>
      </c>
      <c r="B82" s="1">
        <v>1.244559711675</v>
      </c>
      <c r="C82" s="1">
        <v>0.29089725214364154</v>
      </c>
      <c r="D82" s="1">
        <v>3.5392619012180326E-2</v>
      </c>
      <c r="E82" s="1">
        <v>0.54363401259123689</v>
      </c>
      <c r="F82">
        <f t="shared" si="7"/>
        <v>9.2664691149999529E-5</v>
      </c>
      <c r="G82">
        <f t="shared" si="8"/>
        <v>5.212647673785157E-5</v>
      </c>
      <c r="H82">
        <f t="shared" si="9"/>
        <v>358697.74609018385</v>
      </c>
      <c r="I82">
        <f t="shared" si="10"/>
        <v>358976.64209471917</v>
      </c>
      <c r="J82">
        <f t="shared" si="11"/>
        <v>100</v>
      </c>
      <c r="K82">
        <f t="shared" si="12"/>
        <v>35897664.209471919</v>
      </c>
      <c r="L82">
        <f t="shared" si="13"/>
        <v>2347950597.6903348</v>
      </c>
    </row>
    <row r="83" spans="1:12" x14ac:dyDescent="0.25">
      <c r="A83" s="1">
        <v>8000</v>
      </c>
      <c r="B83" s="1">
        <v>1.2540304</v>
      </c>
      <c r="C83" s="1">
        <v>0.29235477258770293</v>
      </c>
      <c r="D83" s="1">
        <v>3.5624077132965205E-2</v>
      </c>
      <c r="E83" s="1">
        <v>0.54092375176523599</v>
      </c>
      <c r="F83">
        <f t="shared" si="7"/>
        <v>9.4706883249999762E-5</v>
      </c>
      <c r="G83">
        <f t="shared" si="8"/>
        <v>4.9478000493449157E-5</v>
      </c>
      <c r="H83">
        <f t="shared" si="9"/>
        <v>358152.75440135587</v>
      </c>
      <c r="I83">
        <f t="shared" si="10"/>
        <v>358425.25024576986</v>
      </c>
      <c r="J83">
        <f t="shared" si="11"/>
        <v>100</v>
      </c>
      <c r="K83">
        <f t="shared" si="12"/>
        <v>35842525.024576984</v>
      </c>
      <c r="L83">
        <f t="shared" si="13"/>
        <v>2383793122.7149119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42BD0-1FFE-4C27-A8E2-ABFED8B8DEB0}">
  <dimension ref="N28"/>
  <sheetViews>
    <sheetView topLeftCell="A19" zoomScale="105" workbookViewId="0">
      <selection activeCell="J22" sqref="J22"/>
    </sheetView>
  </sheetViews>
  <sheetFormatPr defaultRowHeight="15" x14ac:dyDescent="0.25"/>
  <sheetData>
    <row r="28" spans="14:14" x14ac:dyDescent="0.25">
      <c r="N28" t="s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pressure_time_data</vt:lpstr>
      <vt:lpstr>gas_properties</vt:lpstr>
      <vt:lpstr>graph</vt:lpstr>
      <vt:lpstr>m(p) cal</vt:lpstr>
      <vt:lpstr>solution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mohit</dc:creator>
  <cp:lastModifiedBy>Mohit Gabani</cp:lastModifiedBy>
  <dcterms:created xsi:type="dcterms:W3CDTF">2019-11-10T18:47:09Z</dcterms:created>
  <dcterms:modified xsi:type="dcterms:W3CDTF">2023-12-26T14:23:01Z</dcterms:modified>
</cp:coreProperties>
</file>