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10515" windowHeight="4695" activeTab="6"/>
  </bookViews>
  <sheets>
    <sheet name="Sheet1" sheetId="1" r:id="rId1"/>
    <sheet name="Sheet3" sheetId="3" r:id="rId2"/>
    <sheet name="Chart1" sheetId="9" r:id="rId3"/>
    <sheet name="Sheet7" sheetId="8" r:id="rId4"/>
    <sheet name="Sheet4" sheetId="4" r:id="rId5"/>
    <sheet name="Sheet2" sheetId="5" r:id="rId6"/>
    <sheet name="Sheet6" sheetId="7" r:id="rId7"/>
  </sheets>
  <calcPr calcId="125725"/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M7" i="7"/>
  <c r="L7"/>
  <c r="K7"/>
  <c r="J7"/>
  <c r="B14" i="1"/>
  <c r="B13"/>
  <c r="H2" i="3"/>
  <c r="G2"/>
  <c r="B12" i="1"/>
  <c r="B11"/>
  <c r="B10"/>
  <c r="B9"/>
  <c r="B8"/>
  <c r="B7"/>
  <c r="B27" i="4"/>
  <c r="B26"/>
  <c r="B25"/>
  <c r="B24"/>
  <c r="B23"/>
  <c r="Q2"/>
  <c r="P2"/>
  <c r="O2"/>
  <c r="N2"/>
  <c r="M2"/>
  <c r="G13" i="3"/>
  <c r="B65"/>
  <c r="B64"/>
  <c r="B63"/>
  <c r="B45"/>
  <c r="B44"/>
  <c r="B43"/>
  <c r="I24"/>
  <c r="H24"/>
  <c r="G24"/>
  <c r="I13"/>
  <c r="H13"/>
  <c r="I2"/>
</calcChain>
</file>

<file path=xl/sharedStrings.xml><?xml version="1.0" encoding="utf-8"?>
<sst xmlns="http://schemas.openxmlformats.org/spreadsheetml/2006/main" count="204" uniqueCount="63">
  <si>
    <t>SALES 1</t>
  </si>
  <si>
    <t>SALES 2</t>
  </si>
  <si>
    <t>FAIL</t>
  </si>
  <si>
    <t>PASS</t>
  </si>
  <si>
    <t>ANS AS</t>
  </si>
  <si>
    <t>FORMULA</t>
  </si>
  <si>
    <t>TRUE, FALSE</t>
  </si>
  <si>
    <t>PASS, FAIL</t>
  </si>
  <si>
    <t>1,0</t>
  </si>
  <si>
    <t>YES,NO</t>
  </si>
  <si>
    <t>A3+B3,0</t>
  </si>
  <si>
    <t>Today,Today+10</t>
  </si>
  <si>
    <t>items</t>
  </si>
  <si>
    <t>cost</t>
  </si>
  <si>
    <t>sale</t>
  </si>
  <si>
    <t>mouse</t>
  </si>
  <si>
    <t>keyboard</t>
  </si>
  <si>
    <t>motherboared</t>
  </si>
  <si>
    <t>ram</t>
  </si>
  <si>
    <t>cpu</t>
  </si>
  <si>
    <t>lcd</t>
  </si>
  <si>
    <t>dvd</t>
  </si>
  <si>
    <t>ups</t>
  </si>
  <si>
    <t>ITEMS</t>
  </si>
  <si>
    <t>CP</t>
  </si>
  <si>
    <t>SP</t>
  </si>
  <si>
    <t>PHONE</t>
  </si>
  <si>
    <t>LAPTOP</t>
  </si>
  <si>
    <t>TAB</t>
  </si>
  <si>
    <t>WATCH</t>
  </si>
  <si>
    <t>CHARGER</t>
  </si>
  <si>
    <t>device</t>
  </si>
  <si>
    <t>type</t>
  </si>
  <si>
    <t>qty</t>
  </si>
  <si>
    <t>price</t>
  </si>
  <si>
    <t>amt</t>
  </si>
  <si>
    <t>gamepad</t>
  </si>
  <si>
    <t>input</t>
  </si>
  <si>
    <t>led</t>
  </si>
  <si>
    <t>microphones</t>
  </si>
  <si>
    <t>pointing stick</t>
  </si>
  <si>
    <t>printer</t>
  </si>
  <si>
    <t>sound card</t>
  </si>
  <si>
    <t>output</t>
  </si>
  <si>
    <t>inputt</t>
  </si>
  <si>
    <t>outputt</t>
  </si>
  <si>
    <t>Row Labels</t>
  </si>
  <si>
    <t>Grand Total</t>
  </si>
  <si>
    <t>Count of device</t>
  </si>
  <si>
    <t>Values</t>
  </si>
  <si>
    <t>Sum of qty</t>
  </si>
  <si>
    <t>Sum of price</t>
  </si>
  <si>
    <t>Sum of amt</t>
  </si>
  <si>
    <t>okk, not okk</t>
  </si>
  <si>
    <t>A3+3,0</t>
  </si>
  <si>
    <t>NAME</t>
  </si>
  <si>
    <t>MATHS</t>
  </si>
  <si>
    <t>ENGLISH</t>
  </si>
  <si>
    <t>PHYSICS</t>
  </si>
  <si>
    <t>MR</t>
  </si>
  <si>
    <t>MOHIT</t>
  </si>
  <si>
    <t>SINGH</t>
  </si>
  <si>
    <t>BISHT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</si>
</sst>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[IF,VLOOK,HLOOKUP.xlsx]Sheet7!PivotTable3</c:name>
    <c:fmtId val="3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Sheet7!$B$3:$B$4</c:f>
              <c:strCache>
                <c:ptCount val="1"/>
                <c:pt idx="0">
                  <c:v>Sum of qty</c:v>
                </c:pt>
              </c:strCache>
            </c:strRef>
          </c:tx>
          <c:cat>
            <c:multiLvlStrRef>
              <c:f>Sheet7!$A$5:$A$23</c:f>
              <c:multiLvlStrCache>
                <c:ptCount val="9"/>
                <c:lvl>
                  <c:pt idx="0">
                    <c:v>input</c:v>
                  </c:pt>
                  <c:pt idx="1">
                    <c:v>input</c:v>
                  </c:pt>
                  <c:pt idx="2">
                    <c:v>output</c:v>
                  </c:pt>
                  <c:pt idx="3">
                    <c:v>output</c:v>
                  </c:pt>
                  <c:pt idx="4">
                    <c:v>input</c:v>
                  </c:pt>
                  <c:pt idx="5">
                    <c:v>input</c:v>
                  </c:pt>
                  <c:pt idx="6">
                    <c:v>inputt</c:v>
                  </c:pt>
                  <c:pt idx="7">
                    <c:v>outputt</c:v>
                  </c:pt>
                  <c:pt idx="8">
                    <c:v>output</c:v>
                  </c:pt>
                </c:lvl>
                <c:lvl>
                  <c:pt idx="0">
                    <c:v>gamepad</c:v>
                  </c:pt>
                  <c:pt idx="1">
                    <c:v>keyboard</c:v>
                  </c:pt>
                  <c:pt idx="2">
                    <c:v>lcd</c:v>
                  </c:pt>
                  <c:pt idx="3">
                    <c:v>led</c:v>
                  </c:pt>
                  <c:pt idx="4">
                    <c:v>microphones</c:v>
                  </c:pt>
                  <c:pt idx="5">
                    <c:v>mouse</c:v>
                  </c:pt>
                  <c:pt idx="6">
                    <c:v>pointing stick</c:v>
                  </c:pt>
                  <c:pt idx="7">
                    <c:v>printer</c:v>
                  </c:pt>
                  <c:pt idx="8">
                    <c:v>sound card</c:v>
                  </c:pt>
                </c:lvl>
              </c:multiLvlStrCache>
            </c:multiLvlStrRef>
          </c:cat>
          <c:val>
            <c:numRef>
              <c:f>Sheet7!$B$5:$B$23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2</c:v>
                </c:pt>
                <c:pt idx="4">
                  <c:v>9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</c:numCache>
            </c:numRef>
          </c:val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Sum of price</c:v>
                </c:pt>
              </c:strCache>
            </c:strRef>
          </c:tx>
          <c:cat>
            <c:multiLvlStrRef>
              <c:f>Sheet7!$A$5:$A$23</c:f>
              <c:multiLvlStrCache>
                <c:ptCount val="9"/>
                <c:lvl>
                  <c:pt idx="0">
                    <c:v>input</c:v>
                  </c:pt>
                  <c:pt idx="1">
                    <c:v>input</c:v>
                  </c:pt>
                  <c:pt idx="2">
                    <c:v>output</c:v>
                  </c:pt>
                  <c:pt idx="3">
                    <c:v>output</c:v>
                  </c:pt>
                  <c:pt idx="4">
                    <c:v>input</c:v>
                  </c:pt>
                  <c:pt idx="5">
                    <c:v>input</c:v>
                  </c:pt>
                  <c:pt idx="6">
                    <c:v>inputt</c:v>
                  </c:pt>
                  <c:pt idx="7">
                    <c:v>outputt</c:v>
                  </c:pt>
                  <c:pt idx="8">
                    <c:v>output</c:v>
                  </c:pt>
                </c:lvl>
                <c:lvl>
                  <c:pt idx="0">
                    <c:v>gamepad</c:v>
                  </c:pt>
                  <c:pt idx="1">
                    <c:v>keyboard</c:v>
                  </c:pt>
                  <c:pt idx="2">
                    <c:v>lcd</c:v>
                  </c:pt>
                  <c:pt idx="3">
                    <c:v>led</c:v>
                  </c:pt>
                  <c:pt idx="4">
                    <c:v>microphones</c:v>
                  </c:pt>
                  <c:pt idx="5">
                    <c:v>mouse</c:v>
                  </c:pt>
                  <c:pt idx="6">
                    <c:v>pointing stick</c:v>
                  </c:pt>
                  <c:pt idx="7">
                    <c:v>printer</c:v>
                  </c:pt>
                  <c:pt idx="8">
                    <c:v>sound card</c:v>
                  </c:pt>
                </c:lvl>
              </c:multiLvlStrCache>
            </c:multiLvlStrRef>
          </c:cat>
          <c:val>
            <c:numRef>
              <c:f>Sheet7!$C$5:$C$23</c:f>
              <c:numCache>
                <c:formatCode>General</c:formatCode>
                <c:ptCount val="9"/>
                <c:pt idx="0">
                  <c:v>350</c:v>
                </c:pt>
                <c:pt idx="1">
                  <c:v>350</c:v>
                </c:pt>
                <c:pt idx="2">
                  <c:v>7000</c:v>
                </c:pt>
                <c:pt idx="3">
                  <c:v>5000</c:v>
                </c:pt>
                <c:pt idx="4">
                  <c:v>700</c:v>
                </c:pt>
                <c:pt idx="5">
                  <c:v>200</c:v>
                </c:pt>
                <c:pt idx="6">
                  <c:v>1200</c:v>
                </c:pt>
                <c:pt idx="7">
                  <c:v>3000</c:v>
                </c:pt>
                <c:pt idx="8">
                  <c:v>1200</c:v>
                </c:pt>
              </c:numCache>
            </c:numRef>
          </c:val>
        </c:ser>
        <c:ser>
          <c:idx val="2"/>
          <c:order val="2"/>
          <c:tx>
            <c:strRef>
              <c:f>Sheet7!$D$3:$D$4</c:f>
              <c:strCache>
                <c:ptCount val="1"/>
                <c:pt idx="0">
                  <c:v>Sum of amt</c:v>
                </c:pt>
              </c:strCache>
            </c:strRef>
          </c:tx>
          <c:cat>
            <c:multiLvlStrRef>
              <c:f>Sheet7!$A$5:$A$23</c:f>
              <c:multiLvlStrCache>
                <c:ptCount val="9"/>
                <c:lvl>
                  <c:pt idx="0">
                    <c:v>input</c:v>
                  </c:pt>
                  <c:pt idx="1">
                    <c:v>input</c:v>
                  </c:pt>
                  <c:pt idx="2">
                    <c:v>output</c:v>
                  </c:pt>
                  <c:pt idx="3">
                    <c:v>output</c:v>
                  </c:pt>
                  <c:pt idx="4">
                    <c:v>input</c:v>
                  </c:pt>
                  <c:pt idx="5">
                    <c:v>input</c:v>
                  </c:pt>
                  <c:pt idx="6">
                    <c:v>inputt</c:v>
                  </c:pt>
                  <c:pt idx="7">
                    <c:v>outputt</c:v>
                  </c:pt>
                  <c:pt idx="8">
                    <c:v>output</c:v>
                  </c:pt>
                </c:lvl>
                <c:lvl>
                  <c:pt idx="0">
                    <c:v>gamepad</c:v>
                  </c:pt>
                  <c:pt idx="1">
                    <c:v>keyboard</c:v>
                  </c:pt>
                  <c:pt idx="2">
                    <c:v>lcd</c:v>
                  </c:pt>
                  <c:pt idx="3">
                    <c:v>led</c:v>
                  </c:pt>
                  <c:pt idx="4">
                    <c:v>microphones</c:v>
                  </c:pt>
                  <c:pt idx="5">
                    <c:v>mouse</c:v>
                  </c:pt>
                  <c:pt idx="6">
                    <c:v>pointing stick</c:v>
                  </c:pt>
                  <c:pt idx="7">
                    <c:v>printer</c:v>
                  </c:pt>
                  <c:pt idx="8">
                    <c:v>sound card</c:v>
                  </c:pt>
                </c:lvl>
              </c:multiLvlStrCache>
            </c:multiLvlStrRef>
          </c:cat>
          <c:val>
            <c:numRef>
              <c:f>Sheet7!$D$5:$D$23</c:f>
              <c:numCache>
                <c:formatCode>General</c:formatCode>
                <c:ptCount val="9"/>
                <c:pt idx="0">
                  <c:v>1050</c:v>
                </c:pt>
                <c:pt idx="1">
                  <c:v>1750</c:v>
                </c:pt>
                <c:pt idx="2">
                  <c:v>49000</c:v>
                </c:pt>
                <c:pt idx="3">
                  <c:v>10000</c:v>
                </c:pt>
                <c:pt idx="4">
                  <c:v>6300</c:v>
                </c:pt>
                <c:pt idx="5">
                  <c:v>800</c:v>
                </c:pt>
                <c:pt idx="6">
                  <c:v>2400</c:v>
                </c:pt>
                <c:pt idx="7">
                  <c:v>9000</c:v>
                </c:pt>
                <c:pt idx="8">
                  <c:v>9600</c:v>
                </c:pt>
              </c:numCache>
            </c:numRef>
          </c:val>
        </c:ser>
        <c:axId val="100752768"/>
        <c:axId val="100775040"/>
      </c:barChart>
      <c:catAx>
        <c:axId val="100752768"/>
        <c:scaling>
          <c:orientation val="minMax"/>
        </c:scaling>
        <c:axPos val="b"/>
        <c:tickLblPos val="nextTo"/>
        <c:crossAx val="100775040"/>
        <c:crosses val="autoZero"/>
        <c:auto val="1"/>
        <c:lblAlgn val="ctr"/>
        <c:lblOffset val="100"/>
      </c:catAx>
      <c:valAx>
        <c:axId val="100775040"/>
        <c:scaling>
          <c:orientation val="minMax"/>
        </c:scaling>
        <c:axPos val="l"/>
        <c:majorGridlines/>
        <c:numFmt formatCode="General" sourceLinked="1"/>
        <c:tickLblPos val="nextTo"/>
        <c:crossAx val="100752768"/>
        <c:crosses val="autoZero"/>
        <c:crossBetween val="between"/>
      </c:valAx>
    </c:plotArea>
    <c:legend>
      <c:legendPos val="r"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[IF,VLOOK,HLOOKUP.xlsx]Sheet7!PivotTable3</c:name>
    <c:fmtId val="1"/>
  </c:pivotSource>
  <c:chart>
    <c:title/>
    <c:pivotFmts>
      <c:pivotFmt>
        <c:idx val="0"/>
      </c:pivotFmt>
      <c:pivotFmt>
        <c:idx val="1"/>
      </c:pivotFmt>
      <c:pivotFmt>
        <c:idx val="2"/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Sheet7!$B$3:$B$4</c:f>
              <c:strCache>
                <c:ptCount val="1"/>
                <c:pt idx="0">
                  <c:v>Sum of qty</c:v>
                </c:pt>
              </c:strCache>
            </c:strRef>
          </c:tx>
          <c:cat>
            <c:multiLvlStrRef>
              <c:f>Sheet7!$A$5:$A$23</c:f>
              <c:multiLvlStrCache>
                <c:ptCount val="9"/>
                <c:lvl>
                  <c:pt idx="0">
                    <c:v>input</c:v>
                  </c:pt>
                  <c:pt idx="1">
                    <c:v>input</c:v>
                  </c:pt>
                  <c:pt idx="2">
                    <c:v>output</c:v>
                  </c:pt>
                  <c:pt idx="3">
                    <c:v>output</c:v>
                  </c:pt>
                  <c:pt idx="4">
                    <c:v>input</c:v>
                  </c:pt>
                  <c:pt idx="5">
                    <c:v>input</c:v>
                  </c:pt>
                  <c:pt idx="6">
                    <c:v>inputt</c:v>
                  </c:pt>
                  <c:pt idx="7">
                    <c:v>outputt</c:v>
                  </c:pt>
                  <c:pt idx="8">
                    <c:v>output</c:v>
                  </c:pt>
                </c:lvl>
                <c:lvl>
                  <c:pt idx="0">
                    <c:v>gamepad</c:v>
                  </c:pt>
                  <c:pt idx="1">
                    <c:v>keyboard</c:v>
                  </c:pt>
                  <c:pt idx="2">
                    <c:v>lcd</c:v>
                  </c:pt>
                  <c:pt idx="3">
                    <c:v>led</c:v>
                  </c:pt>
                  <c:pt idx="4">
                    <c:v>microphones</c:v>
                  </c:pt>
                  <c:pt idx="5">
                    <c:v>mouse</c:v>
                  </c:pt>
                  <c:pt idx="6">
                    <c:v>pointing stick</c:v>
                  </c:pt>
                  <c:pt idx="7">
                    <c:v>printer</c:v>
                  </c:pt>
                  <c:pt idx="8">
                    <c:v>sound card</c:v>
                  </c:pt>
                </c:lvl>
              </c:multiLvlStrCache>
            </c:multiLvlStrRef>
          </c:cat>
          <c:val>
            <c:numRef>
              <c:f>Sheet7!$B$5:$B$23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2</c:v>
                </c:pt>
                <c:pt idx="4">
                  <c:v>9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</c:numCache>
            </c:numRef>
          </c:val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Sum of price</c:v>
                </c:pt>
              </c:strCache>
            </c:strRef>
          </c:tx>
          <c:cat>
            <c:multiLvlStrRef>
              <c:f>Sheet7!$A$5:$A$23</c:f>
              <c:multiLvlStrCache>
                <c:ptCount val="9"/>
                <c:lvl>
                  <c:pt idx="0">
                    <c:v>input</c:v>
                  </c:pt>
                  <c:pt idx="1">
                    <c:v>input</c:v>
                  </c:pt>
                  <c:pt idx="2">
                    <c:v>output</c:v>
                  </c:pt>
                  <c:pt idx="3">
                    <c:v>output</c:v>
                  </c:pt>
                  <c:pt idx="4">
                    <c:v>input</c:v>
                  </c:pt>
                  <c:pt idx="5">
                    <c:v>input</c:v>
                  </c:pt>
                  <c:pt idx="6">
                    <c:v>inputt</c:v>
                  </c:pt>
                  <c:pt idx="7">
                    <c:v>outputt</c:v>
                  </c:pt>
                  <c:pt idx="8">
                    <c:v>output</c:v>
                  </c:pt>
                </c:lvl>
                <c:lvl>
                  <c:pt idx="0">
                    <c:v>gamepad</c:v>
                  </c:pt>
                  <c:pt idx="1">
                    <c:v>keyboard</c:v>
                  </c:pt>
                  <c:pt idx="2">
                    <c:v>lcd</c:v>
                  </c:pt>
                  <c:pt idx="3">
                    <c:v>led</c:v>
                  </c:pt>
                  <c:pt idx="4">
                    <c:v>microphones</c:v>
                  </c:pt>
                  <c:pt idx="5">
                    <c:v>mouse</c:v>
                  </c:pt>
                  <c:pt idx="6">
                    <c:v>pointing stick</c:v>
                  </c:pt>
                  <c:pt idx="7">
                    <c:v>printer</c:v>
                  </c:pt>
                  <c:pt idx="8">
                    <c:v>sound card</c:v>
                  </c:pt>
                </c:lvl>
              </c:multiLvlStrCache>
            </c:multiLvlStrRef>
          </c:cat>
          <c:val>
            <c:numRef>
              <c:f>Sheet7!$C$5:$C$23</c:f>
              <c:numCache>
                <c:formatCode>General</c:formatCode>
                <c:ptCount val="9"/>
                <c:pt idx="0">
                  <c:v>350</c:v>
                </c:pt>
                <c:pt idx="1">
                  <c:v>350</c:v>
                </c:pt>
                <c:pt idx="2">
                  <c:v>7000</c:v>
                </c:pt>
                <c:pt idx="3">
                  <c:v>5000</c:v>
                </c:pt>
                <c:pt idx="4">
                  <c:v>700</c:v>
                </c:pt>
                <c:pt idx="5">
                  <c:v>200</c:v>
                </c:pt>
                <c:pt idx="6">
                  <c:v>1200</c:v>
                </c:pt>
                <c:pt idx="7">
                  <c:v>3000</c:v>
                </c:pt>
                <c:pt idx="8">
                  <c:v>1200</c:v>
                </c:pt>
              </c:numCache>
            </c:numRef>
          </c:val>
        </c:ser>
        <c:ser>
          <c:idx val="2"/>
          <c:order val="2"/>
          <c:tx>
            <c:strRef>
              <c:f>Sheet7!$D$3:$D$4</c:f>
              <c:strCache>
                <c:ptCount val="1"/>
                <c:pt idx="0">
                  <c:v>Sum of amt</c:v>
                </c:pt>
              </c:strCache>
            </c:strRef>
          </c:tx>
          <c:cat>
            <c:multiLvlStrRef>
              <c:f>Sheet7!$A$5:$A$23</c:f>
              <c:multiLvlStrCache>
                <c:ptCount val="9"/>
                <c:lvl>
                  <c:pt idx="0">
                    <c:v>input</c:v>
                  </c:pt>
                  <c:pt idx="1">
                    <c:v>input</c:v>
                  </c:pt>
                  <c:pt idx="2">
                    <c:v>output</c:v>
                  </c:pt>
                  <c:pt idx="3">
                    <c:v>output</c:v>
                  </c:pt>
                  <c:pt idx="4">
                    <c:v>input</c:v>
                  </c:pt>
                  <c:pt idx="5">
                    <c:v>input</c:v>
                  </c:pt>
                  <c:pt idx="6">
                    <c:v>inputt</c:v>
                  </c:pt>
                  <c:pt idx="7">
                    <c:v>outputt</c:v>
                  </c:pt>
                  <c:pt idx="8">
                    <c:v>output</c:v>
                  </c:pt>
                </c:lvl>
                <c:lvl>
                  <c:pt idx="0">
                    <c:v>gamepad</c:v>
                  </c:pt>
                  <c:pt idx="1">
                    <c:v>keyboard</c:v>
                  </c:pt>
                  <c:pt idx="2">
                    <c:v>lcd</c:v>
                  </c:pt>
                  <c:pt idx="3">
                    <c:v>led</c:v>
                  </c:pt>
                  <c:pt idx="4">
                    <c:v>microphones</c:v>
                  </c:pt>
                  <c:pt idx="5">
                    <c:v>mouse</c:v>
                  </c:pt>
                  <c:pt idx="6">
                    <c:v>pointing stick</c:v>
                  </c:pt>
                  <c:pt idx="7">
                    <c:v>printer</c:v>
                  </c:pt>
                  <c:pt idx="8">
                    <c:v>sound card</c:v>
                  </c:pt>
                </c:lvl>
              </c:multiLvlStrCache>
            </c:multiLvlStrRef>
          </c:cat>
          <c:val>
            <c:numRef>
              <c:f>Sheet7!$D$5:$D$23</c:f>
              <c:numCache>
                <c:formatCode>General</c:formatCode>
                <c:ptCount val="9"/>
                <c:pt idx="0">
                  <c:v>1050</c:v>
                </c:pt>
                <c:pt idx="1">
                  <c:v>1750</c:v>
                </c:pt>
                <c:pt idx="2">
                  <c:v>49000</c:v>
                </c:pt>
                <c:pt idx="3">
                  <c:v>10000</c:v>
                </c:pt>
                <c:pt idx="4">
                  <c:v>6300</c:v>
                </c:pt>
                <c:pt idx="5">
                  <c:v>800</c:v>
                </c:pt>
                <c:pt idx="6">
                  <c:v>2400</c:v>
                </c:pt>
                <c:pt idx="7">
                  <c:v>9000</c:v>
                </c:pt>
                <c:pt idx="8">
                  <c:v>9600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[IF,VLOOK,HLOOKUP.xlsx]Sheet2!PivotTable1</c:name>
    <c:fmtId val="0"/>
  </c:pivotSource>
  <c:chart>
    <c:title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Count of device</c:v>
                </c:pt>
              </c:strCache>
            </c:strRef>
          </c:tx>
          <c:cat>
            <c:multiLvlStrRef>
              <c:f>Sheet2!$A$5:$A$13</c:f>
              <c:multiLvlStrCache>
                <c:ptCount val="4"/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2019</c:v>
                  </c:pt>
                </c:lvl>
                <c:lvl>
                  <c:pt idx="0">
                    <c:v>input</c:v>
                  </c:pt>
                  <c:pt idx="1">
                    <c:v>inputt</c:v>
                  </c:pt>
                  <c:pt idx="2">
                    <c:v>output</c:v>
                  </c:pt>
                  <c:pt idx="3">
                    <c:v>outputt</c:v>
                  </c:pt>
                </c:lvl>
              </c:multiLvlStrCache>
            </c:multiLvlStrRef>
          </c:cat>
          <c:val>
            <c:numRef>
              <c:f>Sheet2!$B$5:$B$13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Sum of qty</c:v>
                </c:pt>
              </c:strCache>
            </c:strRef>
          </c:tx>
          <c:cat>
            <c:multiLvlStrRef>
              <c:f>Sheet2!$A$5:$A$13</c:f>
              <c:multiLvlStrCache>
                <c:ptCount val="4"/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2019</c:v>
                  </c:pt>
                </c:lvl>
                <c:lvl>
                  <c:pt idx="0">
                    <c:v>input</c:v>
                  </c:pt>
                  <c:pt idx="1">
                    <c:v>inputt</c:v>
                  </c:pt>
                  <c:pt idx="2">
                    <c:v>output</c:v>
                  </c:pt>
                  <c:pt idx="3">
                    <c:v>outputt</c:v>
                  </c:pt>
                </c:lvl>
              </c:multiLvlStrCache>
            </c:multiLvlStrRef>
          </c:cat>
          <c:val>
            <c:numRef>
              <c:f>Sheet2!$C$5:$C$13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17</c:v>
                </c:pt>
                <c:pt idx="3">
                  <c:v>3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v>Count of device</c:v>
          </c:tx>
          <c:cat>
            <c:strLit>
              <c:ptCount val="4"/>
              <c:pt idx="0">
                <c:v>input 2019</c:v>
              </c:pt>
              <c:pt idx="1">
                <c:v>inputt 2019</c:v>
              </c:pt>
              <c:pt idx="2">
                <c:v>output 2019</c:v>
              </c:pt>
              <c:pt idx="3">
                <c:v>outputt 2019</c:v>
              </c:pt>
            </c:strLit>
          </c:cat>
          <c:val>
            <c:numLit>
              <c:formatCode>General</c:formatCode>
              <c:ptCount val="4"/>
              <c:pt idx="0">
                <c:v>4</c:v>
              </c:pt>
              <c:pt idx="1">
                <c:v>1</c:v>
              </c:pt>
              <c:pt idx="2">
                <c:v>3</c:v>
              </c:pt>
              <c:pt idx="3">
                <c:v>1</c:v>
              </c:pt>
            </c:numLit>
          </c:val>
        </c:ser>
        <c:ser>
          <c:idx val="1"/>
          <c:order val="1"/>
          <c:tx>
            <c:v>Sum of qty</c:v>
          </c:tx>
          <c:cat>
            <c:strLit>
              <c:ptCount val="4"/>
              <c:pt idx="0">
                <c:v>input 2019</c:v>
              </c:pt>
              <c:pt idx="1">
                <c:v>inputt 2019</c:v>
              </c:pt>
              <c:pt idx="2">
                <c:v>output 2019</c:v>
              </c:pt>
              <c:pt idx="3">
                <c:v>outputt 2019</c:v>
              </c:pt>
            </c:strLit>
          </c:cat>
          <c:val>
            <c:numLit>
              <c:formatCode>General</c:formatCode>
              <c:ptCount val="4"/>
              <c:pt idx="0">
                <c:v>21</c:v>
              </c:pt>
              <c:pt idx="1">
                <c:v>2</c:v>
              </c:pt>
              <c:pt idx="2">
                <c:v>17</c:v>
              </c:pt>
              <c:pt idx="3">
                <c:v>3</c:v>
              </c:pt>
            </c:numLit>
          </c:val>
        </c:ser>
        <c:axId val="104117376"/>
        <c:axId val="104118912"/>
      </c:barChart>
      <c:catAx>
        <c:axId val="104117376"/>
        <c:scaling>
          <c:orientation val="minMax"/>
        </c:scaling>
        <c:axPos val="l"/>
        <c:tickLblPos val="nextTo"/>
        <c:crossAx val="104118912"/>
        <c:crosses val="autoZero"/>
        <c:auto val="1"/>
        <c:lblAlgn val="ctr"/>
        <c:lblOffset val="100"/>
      </c:catAx>
      <c:valAx>
        <c:axId val="104118912"/>
        <c:scaling>
          <c:orientation val="minMax"/>
        </c:scaling>
        <c:axPos val="b"/>
        <c:majorGridlines/>
        <c:numFmt formatCode="General" sourceLinked="1"/>
        <c:tickLblPos val="nextTo"/>
        <c:crossAx val="1041173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[IF,VLOOK,HLOOKUP.xlsx]Sheet2!PivotTable1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7754396325459321"/>
          <c:y val="7.4548702245552628E-2"/>
          <c:w val="0.62091426071741029"/>
          <c:h val="0.74673228346456699"/>
        </c:manualLayout>
      </c:layout>
      <c:lineChart>
        <c:grouping val="standard"/>
        <c:ser>
          <c:idx val="0"/>
          <c:order val="0"/>
          <c:tx>
            <c:strRef>
              <c:f>Sheet2!$B$3:$B$4</c:f>
              <c:strCache>
                <c:ptCount val="1"/>
                <c:pt idx="0">
                  <c:v>Count of device</c:v>
                </c:pt>
              </c:strCache>
            </c:strRef>
          </c:tx>
          <c:marker>
            <c:symbol val="none"/>
          </c:marker>
          <c:cat>
            <c:multiLvlStrRef>
              <c:f>Sheet2!$A$5:$A$13</c:f>
              <c:multiLvlStrCache>
                <c:ptCount val="4"/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2019</c:v>
                  </c:pt>
                </c:lvl>
                <c:lvl>
                  <c:pt idx="0">
                    <c:v>input</c:v>
                  </c:pt>
                  <c:pt idx="1">
                    <c:v>inputt</c:v>
                  </c:pt>
                  <c:pt idx="2">
                    <c:v>output</c:v>
                  </c:pt>
                  <c:pt idx="3">
                    <c:v>outputt</c:v>
                  </c:pt>
                </c:lvl>
              </c:multiLvlStrCache>
            </c:multiLvlStrRef>
          </c:cat>
          <c:val>
            <c:numRef>
              <c:f>Sheet2!$B$5:$B$13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Sum of qty</c:v>
                </c:pt>
              </c:strCache>
            </c:strRef>
          </c:tx>
          <c:marker>
            <c:symbol val="none"/>
          </c:marker>
          <c:cat>
            <c:multiLvlStrRef>
              <c:f>Sheet2!$A$5:$A$13</c:f>
              <c:multiLvlStrCache>
                <c:ptCount val="4"/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2019</c:v>
                  </c:pt>
                </c:lvl>
                <c:lvl>
                  <c:pt idx="0">
                    <c:v>input</c:v>
                  </c:pt>
                  <c:pt idx="1">
                    <c:v>inputt</c:v>
                  </c:pt>
                  <c:pt idx="2">
                    <c:v>output</c:v>
                  </c:pt>
                  <c:pt idx="3">
                    <c:v>outputt</c:v>
                  </c:pt>
                </c:lvl>
              </c:multiLvlStrCache>
            </c:multiLvlStrRef>
          </c:cat>
          <c:val>
            <c:numRef>
              <c:f>Sheet2!$C$5:$C$13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17</c:v>
                </c:pt>
                <c:pt idx="3">
                  <c:v>3</c:v>
                </c:pt>
              </c:numCache>
            </c:numRef>
          </c:val>
        </c:ser>
        <c:marker val="1"/>
        <c:axId val="104278656"/>
        <c:axId val="104280448"/>
      </c:lineChart>
      <c:catAx>
        <c:axId val="104278656"/>
        <c:scaling>
          <c:orientation val="minMax"/>
        </c:scaling>
        <c:axPos val="b"/>
        <c:tickLblPos val="nextTo"/>
        <c:crossAx val="104280448"/>
        <c:crosses val="autoZero"/>
        <c:auto val="1"/>
        <c:lblAlgn val="ctr"/>
        <c:lblOffset val="100"/>
      </c:catAx>
      <c:valAx>
        <c:axId val="104280448"/>
        <c:scaling>
          <c:orientation val="minMax"/>
        </c:scaling>
        <c:axPos val="l"/>
        <c:majorGridlines/>
        <c:numFmt formatCode="General" sourceLinked="1"/>
        <c:tickLblPos val="nextTo"/>
        <c:crossAx val="1042786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31</xdr:row>
      <xdr:rowOff>95250</xdr:rowOff>
    </xdr:from>
    <xdr:to>
      <xdr:col>14</xdr:col>
      <xdr:colOff>152400</xdr:colOff>
      <xdr:row>41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0</xdr:row>
      <xdr:rowOff>47625</xdr:rowOff>
    </xdr:from>
    <xdr:to>
      <xdr:col>12</xdr:col>
      <xdr:colOff>28575</xdr:colOff>
      <xdr:row>14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14</xdr:row>
      <xdr:rowOff>180975</xdr:rowOff>
    </xdr:from>
    <xdr:to>
      <xdr:col>11</xdr:col>
      <xdr:colOff>600075</xdr:colOff>
      <xdr:row>29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552450</xdr:colOff>
      <xdr:row>1</xdr:row>
      <xdr:rowOff>0</xdr:rowOff>
    </xdr:from>
    <xdr:to>
      <xdr:col>19</xdr:col>
      <xdr:colOff>247650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448.794430787035" createdVersion="3" refreshedVersion="3" minRefreshableVersion="3" recordCount="9">
  <cacheSource type="worksheet">
    <worksheetSource ref="A11:E20" sheet="Sheet4"/>
  </cacheSource>
  <cacheFields count="6">
    <cacheField name="year" numFmtId="0">
      <sharedItems containsSemiMixedTypes="0" containsString="0" containsNumber="1" containsInteger="1" minValue="2019" maxValue="2019" count="1">
        <n v="2019"/>
      </sharedItems>
    </cacheField>
    <cacheField name="device" numFmtId="0">
      <sharedItems/>
    </cacheField>
    <cacheField name="type" numFmtId="0">
      <sharedItems count="4">
        <s v="input"/>
        <s v="output"/>
        <s v="inputt"/>
        <s v="outputt"/>
      </sharedItems>
    </cacheField>
    <cacheField name="qty" numFmtId="0">
      <sharedItems containsSemiMixedTypes="0" containsString="0" containsNumber="1" containsInteger="1" minValue="2" maxValue="9"/>
    </cacheField>
    <cacheField name="price" numFmtId="0">
      <sharedItems containsSemiMixedTypes="0" containsString="0" containsNumber="1" containsInteger="1" minValue="200" maxValue="7000"/>
    </cacheField>
    <cacheField name="amt" numFmtId="0">
      <sharedItems containsSemiMixedTypes="0" containsString="0" containsNumber="1" containsInteger="1" minValue="800" maxValue="49000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ll" refreshedDate="44448.879051504628" createdVersion="3" refreshedVersion="3" minRefreshableVersion="3" recordCount="9">
  <cacheSource type="worksheet">
    <worksheetSource ref="A33:E42" sheet="Sheet4"/>
  </cacheSource>
  <cacheFields count="5">
    <cacheField name="device" numFmtId="0">
      <sharedItems count="9">
        <s v="gamepad"/>
        <s v="keyboard"/>
        <s v="lcd"/>
        <s v="led"/>
        <s v="microphones"/>
        <s v="mouse"/>
        <s v="pointing stick"/>
        <s v="printer"/>
        <s v="sound card"/>
      </sharedItems>
    </cacheField>
    <cacheField name="type" numFmtId="0">
      <sharedItems count="4">
        <s v="input"/>
        <s v="output"/>
        <s v="inputt"/>
        <s v="outputt"/>
      </sharedItems>
    </cacheField>
    <cacheField name="qty" numFmtId="0">
      <sharedItems containsSemiMixedTypes="0" containsString="0" containsNumber="1" containsInteger="1" minValue="2" maxValue="9" count="7">
        <n v="3"/>
        <n v="5"/>
        <n v="7"/>
        <n v="2"/>
        <n v="9"/>
        <n v="4"/>
        <n v="8"/>
      </sharedItems>
    </cacheField>
    <cacheField name="price" numFmtId="0">
      <sharedItems containsSemiMixedTypes="0" containsString="0" containsNumber="1" containsInteger="1" minValue="200" maxValue="7000"/>
    </cacheField>
    <cacheField name="amt" numFmtId="0">
      <sharedItems containsSemiMixedTypes="0" containsString="0" containsNumber="1" containsInteger="1" minValue="800" maxValue="49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s v="gamepad"/>
    <x v="0"/>
    <n v="3"/>
    <n v="350"/>
    <n v="1050"/>
  </r>
  <r>
    <x v="0"/>
    <s v="keyboard"/>
    <x v="0"/>
    <n v="5"/>
    <n v="350"/>
    <n v="1750"/>
  </r>
  <r>
    <x v="0"/>
    <s v="lcd"/>
    <x v="1"/>
    <n v="7"/>
    <n v="7000"/>
    <n v="49000"/>
  </r>
  <r>
    <x v="0"/>
    <s v="led"/>
    <x v="1"/>
    <n v="2"/>
    <n v="5000"/>
    <n v="10000"/>
  </r>
  <r>
    <x v="0"/>
    <s v="microphones"/>
    <x v="0"/>
    <n v="9"/>
    <n v="700"/>
    <n v="6300"/>
  </r>
  <r>
    <x v="0"/>
    <s v="mouse"/>
    <x v="0"/>
    <n v="4"/>
    <n v="200"/>
    <n v="800"/>
  </r>
  <r>
    <x v="0"/>
    <s v="pointing stick"/>
    <x v="2"/>
    <n v="2"/>
    <n v="1200"/>
    <n v="2400"/>
  </r>
  <r>
    <x v="0"/>
    <s v="printer"/>
    <x v="3"/>
    <n v="3"/>
    <n v="3000"/>
    <n v="9000"/>
  </r>
  <r>
    <x v="0"/>
    <s v="sound card"/>
    <x v="1"/>
    <n v="8"/>
    <n v="1200"/>
    <n v="96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">
  <r>
    <x v="0"/>
    <x v="0"/>
    <x v="0"/>
    <n v="350"/>
    <n v="1050"/>
  </r>
  <r>
    <x v="1"/>
    <x v="0"/>
    <x v="1"/>
    <n v="350"/>
    <n v="1750"/>
  </r>
  <r>
    <x v="2"/>
    <x v="1"/>
    <x v="2"/>
    <n v="7000"/>
    <n v="49000"/>
  </r>
  <r>
    <x v="3"/>
    <x v="1"/>
    <x v="3"/>
    <n v="5000"/>
    <n v="10000"/>
  </r>
  <r>
    <x v="4"/>
    <x v="0"/>
    <x v="4"/>
    <n v="700"/>
    <n v="6300"/>
  </r>
  <r>
    <x v="5"/>
    <x v="0"/>
    <x v="5"/>
    <n v="200"/>
    <n v="800"/>
  </r>
  <r>
    <x v="6"/>
    <x v="2"/>
    <x v="3"/>
    <n v="1200"/>
    <n v="2400"/>
  </r>
  <r>
    <x v="7"/>
    <x v="3"/>
    <x v="0"/>
    <n v="3000"/>
    <n v="9000"/>
  </r>
  <r>
    <x v="8"/>
    <x v="1"/>
    <x v="6"/>
    <n v="1200"/>
    <n v="9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3:D23" firstHeaderRow="1" firstDataRow="2" firstDataCol="1"/>
  <pivotFields count="5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showAll="0">
      <items count="8">
        <item x="3"/>
        <item x="0"/>
        <item x="5"/>
        <item x="1"/>
        <item x="2"/>
        <item x="6"/>
        <item x="4"/>
        <item t="default"/>
      </items>
    </pivotField>
    <pivotField dataField="1" showAll="0"/>
    <pivotField dataField="1" showAll="0"/>
  </pivotFields>
  <rowFields count="2">
    <field x="0"/>
    <field x="1"/>
  </rowFields>
  <rowItems count="19">
    <i>
      <x/>
    </i>
    <i r="1">
      <x/>
    </i>
    <i>
      <x v="1"/>
    </i>
    <i r="1">
      <x/>
    </i>
    <i>
      <x v="2"/>
    </i>
    <i r="1">
      <x v="2"/>
    </i>
    <i>
      <x v="3"/>
    </i>
    <i r="1">
      <x v="2"/>
    </i>
    <i>
      <x v="4"/>
    </i>
    <i r="1">
      <x/>
    </i>
    <i>
      <x v="5"/>
    </i>
    <i r="1">
      <x/>
    </i>
    <i>
      <x v="6"/>
    </i>
    <i r="1">
      <x v="1"/>
    </i>
    <i>
      <x v="7"/>
    </i>
    <i r="1">
      <x v="3"/>
    </i>
    <i>
      <x v="8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ty" fld="2" baseField="0" baseItem="0"/>
    <dataField name="Sum of price" fld="3" baseField="0" baseItem="0"/>
    <dataField name="Sum of amt" fld="4" baseField="0" baseItem="0"/>
  </dataFields>
  <chartFormats count="6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3:C13" firstHeaderRow="1" firstDataRow="2" firstDataCol="1"/>
  <pivotFields count="6">
    <pivotField axis="axisRow" showAll="0">
      <items count="2">
        <item x="0"/>
        <item t="default"/>
      </items>
    </pivotField>
    <pivotField dataField="1" showAll="0"/>
    <pivotField axis="axisRow" showAll="0">
      <items count="5">
        <item x="0"/>
        <item x="2"/>
        <item x="1"/>
        <item x="3"/>
        <item t="default"/>
      </items>
    </pivotField>
    <pivotField dataField="1" showAll="0"/>
    <pivotField showAll="0"/>
    <pivotField showAll="0"/>
  </pivotFields>
  <rowFields count="2">
    <field x="2"/>
    <field x="0"/>
  </rowFields>
  <rowItems count="9">
    <i>
      <x/>
    </i>
    <i r="1">
      <x/>
    </i>
    <i>
      <x v="1"/>
    </i>
    <i r="1">
      <x/>
    </i>
    <i>
      <x v="2"/>
    </i>
    <i r="1">
      <x/>
    </i>
    <i>
      <x v="3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vice" fld="1" subtotal="count" baseField="0" baseItem="0"/>
    <dataField name="Sum of qty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4"/>
  <sheetViews>
    <sheetView workbookViewId="0">
      <selection activeCell="A15" sqref="A15"/>
    </sheetView>
  </sheetViews>
  <sheetFormatPr defaultRowHeight="15"/>
  <cols>
    <col min="1" max="1" width="15.7109375" customWidth="1"/>
    <col min="2" max="2" width="28.85546875" customWidth="1"/>
  </cols>
  <sheetData>
    <row r="2" spans="1:4">
      <c r="A2" t="s">
        <v>0</v>
      </c>
      <c r="B2" t="s">
        <v>1</v>
      </c>
      <c r="D2" t="s">
        <v>3</v>
      </c>
    </row>
    <row r="3" spans="1:4">
      <c r="A3">
        <v>85</v>
      </c>
      <c r="B3">
        <v>45</v>
      </c>
      <c r="D3" t="s">
        <v>2</v>
      </c>
    </row>
    <row r="6" spans="1:4">
      <c r="A6" t="s">
        <v>4</v>
      </c>
      <c r="B6" t="s">
        <v>5</v>
      </c>
    </row>
    <row r="7" spans="1:4">
      <c r="A7" t="s">
        <v>6</v>
      </c>
      <c r="B7" t="b">
        <f>A3&gt;B3</f>
        <v>1</v>
      </c>
    </row>
    <row r="8" spans="1:4">
      <c r="A8" t="s">
        <v>8</v>
      </c>
      <c r="B8">
        <f>IF(A3&gt;B3,1,0)</f>
        <v>1</v>
      </c>
    </row>
    <row r="9" spans="1:4">
      <c r="A9" t="s">
        <v>7</v>
      </c>
      <c r="B9" t="str">
        <f>IF(A3&gt;B3,"PASS","FAIL")</f>
        <v>PASS</v>
      </c>
    </row>
    <row r="10" spans="1:4">
      <c r="A10" t="s">
        <v>9</v>
      </c>
      <c r="B10" t="str">
        <f>IF(A3&gt;B3,"YES","NO")</f>
        <v>YES</v>
      </c>
    </row>
    <row r="11" spans="1:4">
      <c r="A11" t="s">
        <v>10</v>
      </c>
      <c r="B11">
        <f>IF(A3&gt;B3,A3+B3,0)</f>
        <v>130</v>
      </c>
    </row>
    <row r="12" spans="1:4">
      <c r="A12" t="s">
        <v>11</v>
      </c>
      <c r="B12" s="2">
        <f ca="1">IF(A3&gt;B3,TODAY(),TODAY()+10)</f>
        <v>44449</v>
      </c>
    </row>
    <row r="13" spans="1:4">
      <c r="A13" s="1" t="s">
        <v>53</v>
      </c>
      <c r="B13" t="str">
        <f>IF(A3&gt;B3,"okk","not okk")</f>
        <v>okk</v>
      </c>
    </row>
    <row r="14" spans="1:4">
      <c r="A14" s="1" t="s">
        <v>54</v>
      </c>
      <c r="B14">
        <f>IF(A3&gt;B3,A3+3,0)</f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5"/>
  <sheetViews>
    <sheetView workbookViewId="0">
      <selection activeCell="A63" sqref="A63"/>
    </sheetView>
  </sheetViews>
  <sheetFormatPr defaultRowHeight="15"/>
  <cols>
    <col min="1" max="1" width="18.7109375" customWidth="1"/>
    <col min="2" max="2" width="15.42578125" customWidth="1"/>
    <col min="4" max="4" width="13.5703125" customWidth="1"/>
    <col min="7" max="7" width="23.42578125" customWidth="1"/>
    <col min="8" max="8" width="17.5703125" customWidth="1"/>
    <col min="9" max="9" width="15.42578125" customWidth="1"/>
  </cols>
  <sheetData>
    <row r="1" spans="1:9">
      <c r="A1" t="s">
        <v>12</v>
      </c>
      <c r="B1" t="s">
        <v>13</v>
      </c>
      <c r="C1" t="s">
        <v>14</v>
      </c>
      <c r="G1" t="s">
        <v>22</v>
      </c>
      <c r="H1" t="s">
        <v>13</v>
      </c>
      <c r="I1" t="s">
        <v>14</v>
      </c>
    </row>
    <row r="2" spans="1:9">
      <c r="A2" t="s">
        <v>15</v>
      </c>
      <c r="B2">
        <v>200</v>
      </c>
      <c r="C2">
        <v>300</v>
      </c>
      <c r="G2" t="str">
        <f>VLOOKUP(G1,A1:C9,1,0)</f>
        <v>ups</v>
      </c>
      <c r="H2" t="e">
        <f>VLOOKUP(G11,A1:C9,2,0)</f>
        <v>#N/A</v>
      </c>
      <c r="I2" t="e">
        <f ca="1">H2(G1,A1:C9,3,0)</f>
        <v>#REF!</v>
      </c>
    </row>
    <row r="3" spans="1:9">
      <c r="A3" t="s">
        <v>16</v>
      </c>
      <c r="B3">
        <v>300</v>
      </c>
      <c r="C3">
        <v>350</v>
      </c>
    </row>
    <row r="4" spans="1:9">
      <c r="A4" t="s">
        <v>17</v>
      </c>
      <c r="B4">
        <v>1900</v>
      </c>
      <c r="C4">
        <v>2000</v>
      </c>
    </row>
    <row r="5" spans="1:9">
      <c r="A5" t="s">
        <v>18</v>
      </c>
      <c r="B5">
        <v>1000</v>
      </c>
      <c r="C5">
        <v>1200</v>
      </c>
    </row>
    <row r="6" spans="1:9">
      <c r="A6" t="s">
        <v>19</v>
      </c>
      <c r="B6">
        <v>2500</v>
      </c>
      <c r="C6">
        <v>3000</v>
      </c>
    </row>
    <row r="7" spans="1:9">
      <c r="A7" t="s">
        <v>20</v>
      </c>
      <c r="B7">
        <v>3000</v>
      </c>
      <c r="C7">
        <v>3500</v>
      </c>
    </row>
    <row r="8" spans="1:9">
      <c r="A8" t="s">
        <v>21</v>
      </c>
      <c r="B8">
        <v>1000</v>
      </c>
      <c r="C8">
        <v>1200</v>
      </c>
    </row>
    <row r="9" spans="1:9">
      <c r="A9" t="s">
        <v>22</v>
      </c>
      <c r="B9">
        <v>1500</v>
      </c>
      <c r="C9">
        <v>1700</v>
      </c>
    </row>
    <row r="12" spans="1:9">
      <c r="A12" t="s">
        <v>23</v>
      </c>
      <c r="B12" t="s">
        <v>24</v>
      </c>
      <c r="C12" t="s">
        <v>25</v>
      </c>
      <c r="G12" t="s">
        <v>30</v>
      </c>
      <c r="H12" t="s">
        <v>24</v>
      </c>
      <c r="I12" t="s">
        <v>25</v>
      </c>
    </row>
    <row r="13" spans="1:9">
      <c r="A13" t="s">
        <v>26</v>
      </c>
      <c r="B13">
        <v>10000</v>
      </c>
      <c r="C13">
        <v>15000</v>
      </c>
      <c r="G13" t="str">
        <f>VLOOKUP(G12,A12:C17,1,0)</f>
        <v>CHARGER</v>
      </c>
      <c r="H13">
        <f>VLOOKUP(G12,A12:C17,2,0)</f>
        <v>1000</v>
      </c>
      <c r="I13">
        <f>VLOOKUP(G12,A12:C17,3,0)</f>
        <v>3000</v>
      </c>
    </row>
    <row r="14" spans="1:9">
      <c r="A14" t="s">
        <v>27</v>
      </c>
      <c r="B14">
        <v>20000</v>
      </c>
      <c r="C14">
        <v>25000</v>
      </c>
    </row>
    <row r="15" spans="1:9">
      <c r="A15" t="s">
        <v>28</v>
      </c>
      <c r="B15">
        <v>13000</v>
      </c>
      <c r="C15">
        <v>18000</v>
      </c>
    </row>
    <row r="16" spans="1:9">
      <c r="A16" t="s">
        <v>29</v>
      </c>
      <c r="B16">
        <v>3000</v>
      </c>
      <c r="C16">
        <v>7000</v>
      </c>
    </row>
    <row r="17" spans="1:9">
      <c r="A17" t="s">
        <v>30</v>
      </c>
      <c r="B17">
        <v>1000</v>
      </c>
      <c r="C17">
        <v>3000</v>
      </c>
    </row>
    <row r="23" spans="1:9">
      <c r="A23" t="s">
        <v>23</v>
      </c>
      <c r="B23" t="s">
        <v>24</v>
      </c>
      <c r="C23" t="s">
        <v>25</v>
      </c>
      <c r="G23" t="s">
        <v>29</v>
      </c>
      <c r="H23" t="s">
        <v>24</v>
      </c>
      <c r="I23" t="s">
        <v>25</v>
      </c>
    </row>
    <row r="24" spans="1:9">
      <c r="A24" t="s">
        <v>26</v>
      </c>
      <c r="B24">
        <v>10000</v>
      </c>
      <c r="C24">
        <v>15000</v>
      </c>
      <c r="G24" t="str">
        <f>VLOOKUP(G23,A23:C28,1,0)</f>
        <v>WATCH</v>
      </c>
      <c r="H24">
        <f>VLOOKUP(G23,A23:C28,2,0)</f>
        <v>3000</v>
      </c>
      <c r="I24">
        <f>VLOOKUP(G23,A23:C28,3,0)</f>
        <v>7000</v>
      </c>
    </row>
    <row r="25" spans="1:9">
      <c r="A25" t="s">
        <v>27</v>
      </c>
      <c r="B25">
        <v>20000</v>
      </c>
      <c r="C25">
        <v>25000</v>
      </c>
    </row>
    <row r="26" spans="1:9">
      <c r="A26" t="s">
        <v>28</v>
      </c>
      <c r="B26">
        <v>13000</v>
      </c>
      <c r="C26">
        <v>18000</v>
      </c>
    </row>
    <row r="27" spans="1:9">
      <c r="A27" t="s">
        <v>29</v>
      </c>
      <c r="B27">
        <v>3000</v>
      </c>
      <c r="C27">
        <v>7000</v>
      </c>
    </row>
    <row r="28" spans="1:9">
      <c r="A28" t="s">
        <v>30</v>
      </c>
      <c r="B28">
        <v>1000</v>
      </c>
      <c r="C28">
        <v>3000</v>
      </c>
    </row>
    <row r="33" spans="1:9">
      <c r="A33" t="s">
        <v>12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21</v>
      </c>
      <c r="I33" t="s">
        <v>22</v>
      </c>
    </row>
    <row r="34" spans="1:9">
      <c r="A34" t="s">
        <v>13</v>
      </c>
      <c r="B34">
        <v>200</v>
      </c>
      <c r="C34">
        <v>300</v>
      </c>
      <c r="D34">
        <v>1900</v>
      </c>
      <c r="E34">
        <v>1000</v>
      </c>
      <c r="F34">
        <v>2500</v>
      </c>
      <c r="G34">
        <v>3000</v>
      </c>
      <c r="H34">
        <v>1000</v>
      </c>
      <c r="I34">
        <v>1500</v>
      </c>
    </row>
    <row r="35" spans="1:9">
      <c r="A35" t="s">
        <v>14</v>
      </c>
      <c r="B35">
        <v>300</v>
      </c>
      <c r="C35">
        <v>350</v>
      </c>
      <c r="D35">
        <v>2000</v>
      </c>
      <c r="E35">
        <v>1200</v>
      </c>
      <c r="F35">
        <v>3000</v>
      </c>
      <c r="G35">
        <v>3500</v>
      </c>
      <c r="H35">
        <v>1200</v>
      </c>
      <c r="I35">
        <v>1700</v>
      </c>
    </row>
    <row r="43" spans="1:9">
      <c r="A43" t="s">
        <v>22</v>
      </c>
      <c r="B43" t="str">
        <f>HLOOKUP(A43,A33:I35,1,0)</f>
        <v>ups</v>
      </c>
    </row>
    <row r="44" spans="1:9">
      <c r="A44" t="s">
        <v>13</v>
      </c>
      <c r="B44">
        <f>HLOOKUP(A43,A33:I35,2,0)</f>
        <v>1500</v>
      </c>
    </row>
    <row r="45" spans="1:9">
      <c r="A45" t="s">
        <v>14</v>
      </c>
      <c r="B45">
        <f>HLOOKUP(A43,A33:I35,3,0)</f>
        <v>1700</v>
      </c>
    </row>
    <row r="53" spans="1:6">
      <c r="A53" t="s">
        <v>23</v>
      </c>
      <c r="B53" t="s">
        <v>26</v>
      </c>
      <c r="C53" t="s">
        <v>27</v>
      </c>
      <c r="D53" t="s">
        <v>28</v>
      </c>
      <c r="E53" t="s">
        <v>29</v>
      </c>
      <c r="F53" t="s">
        <v>30</v>
      </c>
    </row>
    <row r="54" spans="1:6">
      <c r="A54" t="s">
        <v>24</v>
      </c>
      <c r="B54">
        <v>10000</v>
      </c>
      <c r="C54">
        <v>20000</v>
      </c>
      <c r="D54">
        <v>13000</v>
      </c>
      <c r="E54">
        <v>3000</v>
      </c>
      <c r="F54">
        <v>1000</v>
      </c>
    </row>
    <row r="55" spans="1:6">
      <c r="A55" t="s">
        <v>25</v>
      </c>
      <c r="B55">
        <v>15000</v>
      </c>
      <c r="C55">
        <v>25000</v>
      </c>
      <c r="D55">
        <v>18000</v>
      </c>
      <c r="E55">
        <v>7000</v>
      </c>
      <c r="F55">
        <v>3000</v>
      </c>
    </row>
    <row r="63" spans="1:6">
      <c r="A63" t="s">
        <v>26</v>
      </c>
      <c r="B63" t="str">
        <f>HLOOKUP(A63,A53:F55,1,0)</f>
        <v>PHONE</v>
      </c>
    </row>
    <row r="64" spans="1:6">
      <c r="A64" t="s">
        <v>24</v>
      </c>
      <c r="B64">
        <f>HLOOKUP(A63,A53:F55,2,0)</f>
        <v>10000</v>
      </c>
    </row>
    <row r="65" spans="1:2">
      <c r="A65" t="s">
        <v>25</v>
      </c>
      <c r="B65">
        <f>HLOOKUP(A63,A53:F55,3,0)</f>
        <v>15000</v>
      </c>
    </row>
  </sheetData>
  <dataValidations count="5">
    <dataValidation type="list" allowBlank="1" showInputMessage="1" showErrorMessage="1" sqref="G1">
      <formula1>$A$1:$A$9</formula1>
    </dataValidation>
    <dataValidation type="list" allowBlank="1" showInputMessage="1" showErrorMessage="1" sqref="G12">
      <formula1>$A$12:$A$17</formula1>
    </dataValidation>
    <dataValidation type="list" allowBlank="1" showInputMessage="1" showErrorMessage="1" sqref="G23">
      <formula1>$A$23:$A$28</formula1>
    </dataValidation>
    <dataValidation type="list" allowBlank="1" showInputMessage="1" showErrorMessage="1" sqref="A43">
      <formula1>$B$33:$I$33</formula1>
    </dataValidation>
    <dataValidation type="list" allowBlank="1" showInputMessage="1" showErrorMessage="1" sqref="A63">
      <formula1>$B$53:$F$53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D23"/>
  <sheetViews>
    <sheetView workbookViewId="0">
      <selection activeCell="A3" sqref="A3:D23"/>
    </sheetView>
  </sheetViews>
  <sheetFormatPr defaultRowHeight="15"/>
  <cols>
    <col min="1" max="1" width="14.7109375" bestFit="1" customWidth="1"/>
    <col min="2" max="2" width="10.42578125" customWidth="1"/>
    <col min="3" max="3" width="12" bestFit="1" customWidth="1"/>
    <col min="4" max="4" width="11" bestFit="1" customWidth="1"/>
    <col min="5" max="8" width="2" bestFit="1" customWidth="1"/>
    <col min="9" max="10" width="11.28515625" bestFit="1" customWidth="1"/>
  </cols>
  <sheetData>
    <row r="3" spans="1:4">
      <c r="B3" s="3" t="s">
        <v>49</v>
      </c>
    </row>
    <row r="4" spans="1:4">
      <c r="A4" s="3" t="s">
        <v>46</v>
      </c>
      <c r="B4" t="s">
        <v>50</v>
      </c>
      <c r="C4" t="s">
        <v>51</v>
      </c>
      <c r="D4" t="s">
        <v>52</v>
      </c>
    </row>
    <row r="5" spans="1:4">
      <c r="A5" s="4" t="s">
        <v>36</v>
      </c>
      <c r="B5" s="1">
        <v>3</v>
      </c>
      <c r="C5" s="1">
        <v>350</v>
      </c>
      <c r="D5" s="1">
        <v>1050</v>
      </c>
    </row>
    <row r="6" spans="1:4">
      <c r="A6" s="5" t="s">
        <v>37</v>
      </c>
      <c r="B6" s="1">
        <v>3</v>
      </c>
      <c r="C6" s="1">
        <v>350</v>
      </c>
      <c r="D6" s="1">
        <v>1050</v>
      </c>
    </row>
    <row r="7" spans="1:4">
      <c r="A7" s="4" t="s">
        <v>16</v>
      </c>
      <c r="B7" s="1">
        <v>5</v>
      </c>
      <c r="C7" s="1">
        <v>350</v>
      </c>
      <c r="D7" s="1">
        <v>1750</v>
      </c>
    </row>
    <row r="8" spans="1:4">
      <c r="A8" s="5" t="s">
        <v>37</v>
      </c>
      <c r="B8" s="1">
        <v>5</v>
      </c>
      <c r="C8" s="1">
        <v>350</v>
      </c>
      <c r="D8" s="1">
        <v>1750</v>
      </c>
    </row>
    <row r="9" spans="1:4">
      <c r="A9" s="4" t="s">
        <v>20</v>
      </c>
      <c r="B9" s="1">
        <v>7</v>
      </c>
      <c r="C9" s="1">
        <v>7000</v>
      </c>
      <c r="D9" s="1">
        <v>49000</v>
      </c>
    </row>
    <row r="10" spans="1:4">
      <c r="A10" s="5" t="s">
        <v>43</v>
      </c>
      <c r="B10" s="1">
        <v>7</v>
      </c>
      <c r="C10" s="1">
        <v>7000</v>
      </c>
      <c r="D10" s="1">
        <v>49000</v>
      </c>
    </row>
    <row r="11" spans="1:4">
      <c r="A11" s="4" t="s">
        <v>38</v>
      </c>
      <c r="B11" s="1">
        <v>2</v>
      </c>
      <c r="C11" s="1">
        <v>5000</v>
      </c>
      <c r="D11" s="1">
        <v>10000</v>
      </c>
    </row>
    <row r="12" spans="1:4">
      <c r="A12" s="5" t="s">
        <v>43</v>
      </c>
      <c r="B12" s="1">
        <v>2</v>
      </c>
      <c r="C12" s="1">
        <v>5000</v>
      </c>
      <c r="D12" s="1">
        <v>10000</v>
      </c>
    </row>
    <row r="13" spans="1:4">
      <c r="A13" s="4" t="s">
        <v>39</v>
      </c>
      <c r="B13" s="1">
        <v>9</v>
      </c>
      <c r="C13" s="1">
        <v>700</v>
      </c>
      <c r="D13" s="1">
        <v>6300</v>
      </c>
    </row>
    <row r="14" spans="1:4">
      <c r="A14" s="5" t="s">
        <v>37</v>
      </c>
      <c r="B14" s="1">
        <v>9</v>
      </c>
      <c r="C14" s="1">
        <v>700</v>
      </c>
      <c r="D14" s="1">
        <v>6300</v>
      </c>
    </row>
    <row r="15" spans="1:4">
      <c r="A15" s="4" t="s">
        <v>15</v>
      </c>
      <c r="B15" s="1">
        <v>4</v>
      </c>
      <c r="C15" s="1">
        <v>200</v>
      </c>
      <c r="D15" s="1">
        <v>800</v>
      </c>
    </row>
    <row r="16" spans="1:4">
      <c r="A16" s="5" t="s">
        <v>37</v>
      </c>
      <c r="B16" s="1">
        <v>4</v>
      </c>
      <c r="C16" s="1">
        <v>200</v>
      </c>
      <c r="D16" s="1">
        <v>800</v>
      </c>
    </row>
    <row r="17" spans="1:4">
      <c r="A17" s="4" t="s">
        <v>40</v>
      </c>
      <c r="B17" s="1">
        <v>2</v>
      </c>
      <c r="C17" s="1">
        <v>1200</v>
      </c>
      <c r="D17" s="1">
        <v>2400</v>
      </c>
    </row>
    <row r="18" spans="1:4">
      <c r="A18" s="5" t="s">
        <v>44</v>
      </c>
      <c r="B18" s="1">
        <v>2</v>
      </c>
      <c r="C18" s="1">
        <v>1200</v>
      </c>
      <c r="D18" s="1">
        <v>2400</v>
      </c>
    </row>
    <row r="19" spans="1:4">
      <c r="A19" s="4" t="s">
        <v>41</v>
      </c>
      <c r="B19" s="1">
        <v>3</v>
      </c>
      <c r="C19" s="1">
        <v>3000</v>
      </c>
      <c r="D19" s="1">
        <v>9000</v>
      </c>
    </row>
    <row r="20" spans="1:4">
      <c r="A20" s="5" t="s">
        <v>45</v>
      </c>
      <c r="B20" s="1">
        <v>3</v>
      </c>
      <c r="C20" s="1">
        <v>3000</v>
      </c>
      <c r="D20" s="1">
        <v>9000</v>
      </c>
    </row>
    <row r="21" spans="1:4">
      <c r="A21" s="4" t="s">
        <v>42</v>
      </c>
      <c r="B21" s="1">
        <v>8</v>
      </c>
      <c r="C21" s="1">
        <v>1200</v>
      </c>
      <c r="D21" s="1">
        <v>9600</v>
      </c>
    </row>
    <row r="22" spans="1:4">
      <c r="A22" s="5" t="s">
        <v>43</v>
      </c>
      <c r="B22" s="1">
        <v>8</v>
      </c>
      <c r="C22" s="1">
        <v>1200</v>
      </c>
      <c r="D22" s="1">
        <v>9600</v>
      </c>
    </row>
    <row r="23" spans="1:4">
      <c r="A23" s="4" t="s">
        <v>47</v>
      </c>
      <c r="B23" s="1">
        <v>43</v>
      </c>
      <c r="C23" s="1">
        <v>19000</v>
      </c>
      <c r="D23" s="1">
        <v>89900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42"/>
  <sheetViews>
    <sheetView workbookViewId="0">
      <selection sqref="A1:E10"/>
    </sheetView>
  </sheetViews>
  <sheetFormatPr defaultRowHeight="15"/>
  <cols>
    <col min="1" max="1" width="12.7109375" customWidth="1"/>
    <col min="8" max="8" width="13.85546875" customWidth="1"/>
  </cols>
  <sheetData>
    <row r="1" spans="1:17">
      <c r="A1" t="s">
        <v>31</v>
      </c>
      <c r="B1" t="s">
        <v>32</v>
      </c>
      <c r="C1" t="s">
        <v>33</v>
      </c>
      <c r="D1" t="s">
        <v>34</v>
      </c>
      <c r="E1" t="s">
        <v>35</v>
      </c>
      <c r="M1" t="s">
        <v>39</v>
      </c>
      <c r="N1" t="s">
        <v>32</v>
      </c>
      <c r="O1" t="s">
        <v>33</v>
      </c>
      <c r="P1" t="s">
        <v>34</v>
      </c>
      <c r="Q1" t="s">
        <v>35</v>
      </c>
    </row>
    <row r="2" spans="1:17">
      <c r="A2" t="s">
        <v>36</v>
      </c>
      <c r="B2" t="s">
        <v>37</v>
      </c>
      <c r="C2">
        <v>3</v>
      </c>
      <c r="D2">
        <v>350</v>
      </c>
      <c r="E2">
        <v>1050</v>
      </c>
      <c r="M2" t="str">
        <f>VLOOKUP(M1,A1:E10,1,0)</f>
        <v>microphones</v>
      </c>
      <c r="N2" t="str">
        <f>VLOOKUP(M1,A1:E10,2,0)</f>
        <v>input</v>
      </c>
      <c r="O2">
        <f>VLOOKUP(M1,A1:E10,3,0)</f>
        <v>9</v>
      </c>
      <c r="P2">
        <f>VLOOKUP(M1,A1:E10,4,0)</f>
        <v>700</v>
      </c>
      <c r="Q2">
        <f>VLOOKUP(M1,A1:E10,5,0)</f>
        <v>6300</v>
      </c>
    </row>
    <row r="3" spans="1:17">
      <c r="A3" t="s">
        <v>16</v>
      </c>
      <c r="B3" t="s">
        <v>37</v>
      </c>
      <c r="C3">
        <v>5</v>
      </c>
      <c r="D3">
        <v>350</v>
      </c>
      <c r="E3">
        <v>1750</v>
      </c>
    </row>
    <row r="4" spans="1:17">
      <c r="A4" t="s">
        <v>20</v>
      </c>
      <c r="B4" t="s">
        <v>43</v>
      </c>
      <c r="C4">
        <v>7</v>
      </c>
      <c r="D4">
        <v>7000</v>
      </c>
      <c r="E4">
        <v>49000</v>
      </c>
    </row>
    <row r="5" spans="1:17">
      <c r="A5" t="s">
        <v>38</v>
      </c>
      <c r="B5" t="s">
        <v>43</v>
      </c>
      <c r="C5">
        <v>2</v>
      </c>
      <c r="D5">
        <v>5000</v>
      </c>
      <c r="E5">
        <v>10000</v>
      </c>
    </row>
    <row r="6" spans="1:17">
      <c r="A6" t="s">
        <v>39</v>
      </c>
      <c r="B6" t="s">
        <v>37</v>
      </c>
      <c r="C6">
        <v>9</v>
      </c>
      <c r="D6">
        <v>700</v>
      </c>
      <c r="E6">
        <v>6300</v>
      </c>
    </row>
    <row r="7" spans="1:17">
      <c r="A7" t="s">
        <v>15</v>
      </c>
      <c r="B7" t="s">
        <v>37</v>
      </c>
      <c r="C7">
        <v>4</v>
      </c>
      <c r="D7">
        <v>200</v>
      </c>
      <c r="E7">
        <v>800</v>
      </c>
    </row>
    <row r="8" spans="1:17">
      <c r="A8" t="s">
        <v>40</v>
      </c>
      <c r="B8" t="s">
        <v>44</v>
      </c>
      <c r="C8">
        <v>2</v>
      </c>
      <c r="D8">
        <v>1200</v>
      </c>
      <c r="E8">
        <v>2400</v>
      </c>
    </row>
    <row r="9" spans="1:17">
      <c r="A9" t="s">
        <v>41</v>
      </c>
      <c r="B9" t="s">
        <v>45</v>
      </c>
      <c r="C9">
        <v>3</v>
      </c>
      <c r="D9">
        <v>3000</v>
      </c>
      <c r="E9">
        <v>9000</v>
      </c>
    </row>
    <row r="10" spans="1:17">
      <c r="A10" t="s">
        <v>42</v>
      </c>
      <c r="B10" t="s">
        <v>43</v>
      </c>
      <c r="C10">
        <v>8</v>
      </c>
      <c r="D10">
        <v>1200</v>
      </c>
      <c r="E10">
        <v>9600</v>
      </c>
    </row>
    <row r="13" spans="1:17">
      <c r="A13" t="s">
        <v>31</v>
      </c>
      <c r="B13" t="s">
        <v>36</v>
      </c>
      <c r="C13" t="s">
        <v>16</v>
      </c>
      <c r="D13" t="s">
        <v>20</v>
      </c>
      <c r="E13" t="s">
        <v>38</v>
      </c>
      <c r="F13" t="s">
        <v>39</v>
      </c>
      <c r="G13" t="s">
        <v>15</v>
      </c>
      <c r="H13" t="s">
        <v>40</v>
      </c>
      <c r="I13" t="s">
        <v>41</v>
      </c>
      <c r="J13" t="s">
        <v>42</v>
      </c>
    </row>
    <row r="14" spans="1:17">
      <c r="A14" t="s">
        <v>32</v>
      </c>
      <c r="B14" t="s">
        <v>37</v>
      </c>
      <c r="C14" t="s">
        <v>37</v>
      </c>
      <c r="D14" t="s">
        <v>43</v>
      </c>
      <c r="E14" t="s">
        <v>43</v>
      </c>
      <c r="F14" t="s">
        <v>37</v>
      </c>
      <c r="G14" t="s">
        <v>37</v>
      </c>
      <c r="H14" t="s">
        <v>44</v>
      </c>
      <c r="I14" t="s">
        <v>45</v>
      </c>
      <c r="J14" t="s">
        <v>43</v>
      </c>
    </row>
    <row r="15" spans="1:17">
      <c r="A15" t="s">
        <v>33</v>
      </c>
      <c r="B15">
        <v>3</v>
      </c>
      <c r="C15">
        <v>5</v>
      </c>
      <c r="D15">
        <v>7</v>
      </c>
      <c r="E15">
        <v>2</v>
      </c>
      <c r="F15">
        <v>9</v>
      </c>
      <c r="G15">
        <v>4</v>
      </c>
      <c r="H15">
        <v>2</v>
      </c>
      <c r="I15">
        <v>3</v>
      </c>
      <c r="J15">
        <v>8</v>
      </c>
    </row>
    <row r="16" spans="1:17">
      <c r="A16" t="s">
        <v>34</v>
      </c>
      <c r="B16">
        <v>350</v>
      </c>
      <c r="C16">
        <v>350</v>
      </c>
      <c r="D16">
        <v>7000</v>
      </c>
      <c r="E16">
        <v>5000</v>
      </c>
      <c r="F16">
        <v>700</v>
      </c>
      <c r="G16">
        <v>200</v>
      </c>
      <c r="H16">
        <v>1200</v>
      </c>
      <c r="I16">
        <v>3000</v>
      </c>
      <c r="J16">
        <v>1200</v>
      </c>
    </row>
    <row r="17" spans="1:10">
      <c r="A17" t="s">
        <v>35</v>
      </c>
      <c r="B17">
        <v>1050</v>
      </c>
      <c r="C17">
        <v>1750</v>
      </c>
      <c r="D17">
        <v>49000</v>
      </c>
      <c r="E17">
        <v>10000</v>
      </c>
      <c r="F17">
        <v>6300</v>
      </c>
      <c r="G17">
        <v>800</v>
      </c>
      <c r="H17">
        <v>2400</v>
      </c>
      <c r="I17">
        <v>9000</v>
      </c>
      <c r="J17">
        <v>9600</v>
      </c>
    </row>
    <row r="23" spans="1:10">
      <c r="A23" t="s">
        <v>42</v>
      </c>
      <c r="B23" t="str">
        <f>HLOOKUP(A23,A13:J17,1,0)</f>
        <v>sound card</v>
      </c>
    </row>
    <row r="24" spans="1:10">
      <c r="A24" t="s">
        <v>32</v>
      </c>
      <c r="B24" t="str">
        <f>HLOOKUP(A23,A13:J17,2,0)</f>
        <v>output</v>
      </c>
    </row>
    <row r="25" spans="1:10">
      <c r="A25" t="s">
        <v>33</v>
      </c>
      <c r="B25">
        <f>HLOOKUP(A23,A13:J17,3,0)</f>
        <v>8</v>
      </c>
    </row>
    <row r="26" spans="1:10">
      <c r="A26" t="s">
        <v>34</v>
      </c>
      <c r="B26">
        <f>HLOOKUP(A23,A13:J17,4,0)</f>
        <v>1200</v>
      </c>
    </row>
    <row r="27" spans="1:10">
      <c r="A27" t="s">
        <v>35</v>
      </c>
      <c r="B27">
        <f>HLOOKUP(A23,A13:J17,5,0)</f>
        <v>9600</v>
      </c>
    </row>
    <row r="33" spans="1:5">
      <c r="A33" t="s">
        <v>31</v>
      </c>
      <c r="B33" t="s">
        <v>32</v>
      </c>
      <c r="C33" t="s">
        <v>33</v>
      </c>
      <c r="D33" t="s">
        <v>34</v>
      </c>
      <c r="E33" t="s">
        <v>35</v>
      </c>
    </row>
    <row r="34" spans="1:5">
      <c r="A34" t="s">
        <v>36</v>
      </c>
      <c r="B34" t="s">
        <v>37</v>
      </c>
      <c r="C34">
        <v>3</v>
      </c>
      <c r="D34">
        <v>350</v>
      </c>
      <c r="E34">
        <v>1050</v>
      </c>
    </row>
    <row r="35" spans="1:5">
      <c r="A35" t="s">
        <v>16</v>
      </c>
      <c r="B35" t="s">
        <v>37</v>
      </c>
      <c r="C35">
        <v>5</v>
      </c>
      <c r="D35">
        <v>350</v>
      </c>
      <c r="E35">
        <v>1750</v>
      </c>
    </row>
    <row r="36" spans="1:5">
      <c r="A36" t="s">
        <v>20</v>
      </c>
      <c r="B36" t="s">
        <v>43</v>
      </c>
      <c r="C36">
        <v>7</v>
      </c>
      <c r="D36">
        <v>7000</v>
      </c>
      <c r="E36">
        <v>49000</v>
      </c>
    </row>
    <row r="37" spans="1:5">
      <c r="A37" t="s">
        <v>38</v>
      </c>
      <c r="B37" t="s">
        <v>43</v>
      </c>
      <c r="C37">
        <v>2</v>
      </c>
      <c r="D37">
        <v>5000</v>
      </c>
      <c r="E37">
        <v>10000</v>
      </c>
    </row>
    <row r="38" spans="1:5">
      <c r="A38" t="s">
        <v>39</v>
      </c>
      <c r="B38" t="s">
        <v>37</v>
      </c>
      <c r="C38">
        <v>9</v>
      </c>
      <c r="D38">
        <v>700</v>
      </c>
      <c r="E38">
        <v>6300</v>
      </c>
    </row>
    <row r="39" spans="1:5">
      <c r="A39" t="s">
        <v>15</v>
      </c>
      <c r="B39" t="s">
        <v>37</v>
      </c>
      <c r="C39">
        <v>4</v>
      </c>
      <c r="D39">
        <v>200</v>
      </c>
      <c r="E39">
        <v>800</v>
      </c>
    </row>
    <row r="40" spans="1:5">
      <c r="A40" t="s">
        <v>40</v>
      </c>
      <c r="B40" t="s">
        <v>44</v>
      </c>
      <c r="C40">
        <v>2</v>
      </c>
      <c r="D40">
        <v>1200</v>
      </c>
      <c r="E40">
        <v>2400</v>
      </c>
    </row>
    <row r="41" spans="1:5">
      <c r="A41" t="s">
        <v>41</v>
      </c>
      <c r="B41" t="s">
        <v>45</v>
      </c>
      <c r="C41">
        <v>3</v>
      </c>
      <c r="D41">
        <v>3000</v>
      </c>
      <c r="E41">
        <v>9000</v>
      </c>
    </row>
    <row r="42" spans="1:5">
      <c r="A42" t="s">
        <v>42</v>
      </c>
      <c r="B42" t="s">
        <v>43</v>
      </c>
      <c r="C42">
        <v>8</v>
      </c>
      <c r="D42">
        <v>1200</v>
      </c>
      <c r="E42">
        <v>9600</v>
      </c>
    </row>
  </sheetData>
  <dataValidations count="2">
    <dataValidation type="list" allowBlank="1" showInputMessage="1" showErrorMessage="1" sqref="M1">
      <formula1>$A$2:$A$10</formula1>
    </dataValidation>
    <dataValidation type="list" allowBlank="1" showInputMessage="1" showErrorMessage="1" sqref="A23">
      <formula1>$B$13:$J$13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3:C13"/>
  <sheetViews>
    <sheetView workbookViewId="0">
      <selection activeCell="O18" sqref="O18"/>
    </sheetView>
  </sheetViews>
  <sheetFormatPr defaultRowHeight="15"/>
  <cols>
    <col min="1" max="1" width="13.140625" bestFit="1" customWidth="1"/>
    <col min="2" max="2" width="15" bestFit="1" customWidth="1"/>
    <col min="3" max="3" width="10.42578125" bestFit="1" customWidth="1"/>
  </cols>
  <sheetData>
    <row r="3" spans="1:3">
      <c r="B3" s="3" t="s">
        <v>49</v>
      </c>
    </row>
    <row r="4" spans="1:3">
      <c r="A4" s="3" t="s">
        <v>46</v>
      </c>
      <c r="B4" t="s">
        <v>48</v>
      </c>
      <c r="C4" t="s">
        <v>50</v>
      </c>
    </row>
    <row r="5" spans="1:3">
      <c r="A5" s="4" t="s">
        <v>37</v>
      </c>
      <c r="B5" s="1">
        <v>4</v>
      </c>
      <c r="C5" s="1">
        <v>21</v>
      </c>
    </row>
    <row r="6" spans="1:3">
      <c r="A6" s="5">
        <v>2019</v>
      </c>
      <c r="B6" s="1">
        <v>4</v>
      </c>
      <c r="C6" s="1">
        <v>21</v>
      </c>
    </row>
    <row r="7" spans="1:3">
      <c r="A7" s="4" t="s">
        <v>44</v>
      </c>
      <c r="B7" s="1">
        <v>1</v>
      </c>
      <c r="C7" s="1">
        <v>2</v>
      </c>
    </row>
    <row r="8" spans="1:3">
      <c r="A8" s="5">
        <v>2019</v>
      </c>
      <c r="B8" s="1">
        <v>1</v>
      </c>
      <c r="C8" s="1">
        <v>2</v>
      </c>
    </row>
    <row r="9" spans="1:3">
      <c r="A9" s="4" t="s">
        <v>43</v>
      </c>
      <c r="B9" s="1">
        <v>3</v>
      </c>
      <c r="C9" s="1">
        <v>17</v>
      </c>
    </row>
    <row r="10" spans="1:3">
      <c r="A10" s="5">
        <v>2019</v>
      </c>
      <c r="B10" s="1">
        <v>3</v>
      </c>
      <c r="C10" s="1">
        <v>17</v>
      </c>
    </row>
    <row r="11" spans="1:3">
      <c r="A11" s="4" t="s">
        <v>45</v>
      </c>
      <c r="B11" s="1">
        <v>1</v>
      </c>
      <c r="C11" s="1">
        <v>3</v>
      </c>
    </row>
    <row r="12" spans="1:3">
      <c r="A12" s="5">
        <v>2019</v>
      </c>
      <c r="B12" s="1">
        <v>1</v>
      </c>
      <c r="C12" s="1">
        <v>3</v>
      </c>
    </row>
    <row r="13" spans="1:3">
      <c r="A13" s="4" t="s">
        <v>47</v>
      </c>
      <c r="B13" s="1">
        <v>9</v>
      </c>
      <c r="C13" s="1">
        <v>43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6:M20"/>
  <sheetViews>
    <sheetView tabSelected="1" zoomScaleNormal="100" workbookViewId="0">
      <selection sqref="A1:A5"/>
    </sheetView>
  </sheetViews>
  <sheetFormatPr defaultRowHeight="15"/>
  <sheetData>
    <row r="6" spans="1:13">
      <c r="A6" t="s">
        <v>55</v>
      </c>
      <c r="B6" t="s">
        <v>56</v>
      </c>
      <c r="C6" t="s">
        <v>57</v>
      </c>
      <c r="D6" t="s">
        <v>58</v>
      </c>
      <c r="J6" t="s">
        <v>59</v>
      </c>
      <c r="K6" t="s">
        <v>56</v>
      </c>
      <c r="L6" t="s">
        <v>57</v>
      </c>
      <c r="M6" t="s">
        <v>58</v>
      </c>
    </row>
    <row r="7" spans="1:13">
      <c r="A7" t="s">
        <v>59</v>
      </c>
      <c r="B7">
        <v>99</v>
      </c>
      <c r="C7">
        <v>99</v>
      </c>
      <c r="D7">
        <v>99</v>
      </c>
      <c r="J7" t="str">
        <f>VLOOKUP(J6,A6:D10,1,0)</f>
        <v>MR</v>
      </c>
      <c r="K7">
        <f>VLOOKUP(J6,A6:D10,2,0)</f>
        <v>99</v>
      </c>
      <c r="L7">
        <f>VLOOKUP(J6,A6:D10,3,0)</f>
        <v>99</v>
      </c>
      <c r="M7">
        <f>VLOOKUP(J6,A6:D10,4,0)</f>
        <v>99</v>
      </c>
    </row>
    <row r="8" spans="1:13">
      <c r="A8" t="s">
        <v>60</v>
      </c>
      <c r="B8">
        <v>72</v>
      </c>
      <c r="C8">
        <v>89</v>
      </c>
      <c r="D8">
        <v>91</v>
      </c>
    </row>
    <row r="9" spans="1:13">
      <c r="A9" t="s">
        <v>61</v>
      </c>
      <c r="B9">
        <v>92</v>
      </c>
      <c r="C9">
        <v>96</v>
      </c>
      <c r="D9">
        <v>84</v>
      </c>
    </row>
    <row r="10" spans="1:13">
      <c r="A10" t="s">
        <v>62</v>
      </c>
      <c r="B10">
        <v>79</v>
      </c>
      <c r="C10">
        <v>65</v>
      </c>
      <c r="D10">
        <v>75</v>
      </c>
    </row>
    <row r="11" spans="1:13">
      <c r="A11" t="s">
        <v>55</v>
      </c>
    </row>
    <row r="12" spans="1:13">
      <c r="A12" t="s">
        <v>59</v>
      </c>
    </row>
    <row r="13" spans="1:13">
      <c r="A13" t="s">
        <v>60</v>
      </c>
    </row>
    <row r="14" spans="1:13">
      <c r="A14" t="s">
        <v>61</v>
      </c>
      <c r="C14">
        <v>99</v>
      </c>
    </row>
    <row r="15" spans="1:13">
      <c r="A15" t="s">
        <v>62</v>
      </c>
      <c r="C15">
        <v>89</v>
      </c>
    </row>
    <row r="16" spans="1:13">
      <c r="C16">
        <v>79</v>
      </c>
    </row>
    <row r="17" spans="3:3">
      <c r="C17">
        <v>59</v>
      </c>
    </row>
    <row r="18" spans="3:3">
      <c r="C18">
        <v>49</v>
      </c>
    </row>
    <row r="19" spans="3:3">
      <c r="C19">
        <v>39</v>
      </c>
    </row>
    <row r="20" spans="3:3">
      <c r="C20">
        <v>29</v>
      </c>
    </row>
  </sheetData>
  <dataValidations count="1">
    <dataValidation type="list" allowBlank="1" showInputMessage="1" showErrorMessage="1" sqref="J6">
      <formula1>$A$12:$A$15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Sheet1</vt:lpstr>
      <vt:lpstr>Sheet3</vt:lpstr>
      <vt:lpstr>Sheet7</vt:lpstr>
      <vt:lpstr>Sheet4</vt:lpstr>
      <vt:lpstr>Sheet2</vt:lpstr>
      <vt:lpstr>Sheet6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2021-07-28T02:57:20Z</dcterms:created>
  <dcterms:modified xsi:type="dcterms:W3CDTF">2021-09-10T14:49:33Z</dcterms:modified>
</cp:coreProperties>
</file>