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U STUDY\2nd Quarter\Introduction to Enterprise Analytics (ALY 6050)\Week 5\"/>
    </mc:Choice>
  </mc:AlternateContent>
  <xr:revisionPtr revIDLastSave="0" documentId="13_ncr:1_{566D99C6-CA4B-48F1-948D-981EE372BDDF}" xr6:coauthVersionLast="47" xr6:coauthVersionMax="47" xr10:uidLastSave="{00000000-0000-0000-0000-000000000000}"/>
  <bookViews>
    <workbookView xWindow="-108" yWindow="-108" windowWidth="23256" windowHeight="13896" xr2:uid="{1A47E7D8-ACEB-48A9-85DB-67CBA5036C2B}"/>
  </bookViews>
  <sheets>
    <sheet name="Sheet1" sheetId="1" r:id="rId1"/>
    <sheet name="Sensitivity Report 1" sheetId="6" r:id="rId2"/>
  </sheets>
  <definedNames>
    <definedName name="solver_adj" localSheetId="0" hidden="1">Sheet1!$E$3:$H$3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Sheet1!$I$10</definedName>
    <definedName name="solver_lhs2" localSheetId="0" hidden="1">Sheet1!$I$11</definedName>
    <definedName name="solver_lhs3" localSheetId="0" hidden="1">Sheet1!$I$12</definedName>
    <definedName name="solver_lhs4" localSheetId="0" hidden="1">Sheet1!$I$9</definedName>
    <definedName name="solver_lhs5" localSheetId="0" hidden="1">Sheet1!$I$9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Sheet1!$I$3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Sheet1!$K$10</definedName>
    <definedName name="solver_rhs2" localSheetId="0" hidden="1">Sheet1!$K$11</definedName>
    <definedName name="solver_rhs3" localSheetId="0" hidden="1">Sheet1!$K$12</definedName>
    <definedName name="solver_rhs4" localSheetId="0" hidden="1">Sheet1!$K$9</definedName>
    <definedName name="solver_rhs5" localSheetId="0" hidden="1">Sheet1!$K$9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I12" i="1"/>
  <c r="I11" i="1"/>
  <c r="L11" i="1" s="1"/>
  <c r="I10" i="1"/>
  <c r="L10" i="1" s="1"/>
  <c r="I9" i="1"/>
  <c r="L9" i="1" s="1"/>
  <c r="I3" i="1"/>
  <c r="L12" i="1" l="1"/>
</calcChain>
</file>

<file path=xl/sharedStrings.xml><?xml version="1.0" encoding="utf-8"?>
<sst xmlns="http://schemas.openxmlformats.org/spreadsheetml/2006/main" count="86" uniqueCount="69">
  <si>
    <t>Decision variables</t>
  </si>
  <si>
    <t>P: pressure washer</t>
  </si>
  <si>
    <t>L: lawn washer</t>
  </si>
  <si>
    <t>S: snow blower</t>
  </si>
  <si>
    <t>W: water pumps</t>
  </si>
  <si>
    <t>Profit = Sales - Buying</t>
  </si>
  <si>
    <t>Objective Function</t>
  </si>
  <si>
    <t>Constraints</t>
  </si>
  <si>
    <t>349.99P + 379.99L + 529.99S + 125W &lt;= 130000</t>
  </si>
  <si>
    <t>Profit = (569.99P + 679.99L + 909.99S + 259.99W) - (349.99P + 379.99L + 529.99S + 125W)</t>
  </si>
  <si>
    <t>P + L &gt;= 0.35(P + L + S + W)</t>
  </si>
  <si>
    <t>S &gt;= 1.5W</t>
  </si>
  <si>
    <t>P</t>
  </si>
  <si>
    <t>L</t>
  </si>
  <si>
    <t>S</t>
  </si>
  <si>
    <t>W</t>
  </si>
  <si>
    <t>Obj Parameter</t>
  </si>
  <si>
    <t>Profit = 220P + 300L + 380S + 134.99W</t>
  </si>
  <si>
    <t>Budget</t>
  </si>
  <si>
    <t>Storage</t>
  </si>
  <si>
    <t>Inventory</t>
  </si>
  <si>
    <t>Sales</t>
  </si>
  <si>
    <t>&lt;=</t>
  </si>
  <si>
    <t>&gt;=</t>
  </si>
  <si>
    <t>LHS</t>
  </si>
  <si>
    <t>Inequality</t>
  </si>
  <si>
    <t>RHS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</si>
  <si>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</si>
  <si>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</si>
  <si>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</si>
  <si>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</si>
  <si>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</si>
  <si>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</si>
  <si>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</si>
  <si>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</si>
  <si>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</si>
  <si>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</si>
  <si>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</si>
  <si>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</si>
  <si>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</si>
  <si>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</si>
  <si>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</si>
  <si>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</si>
  <si>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</si>
  <si>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$E$3</t>
  </si>
  <si>
    <t>L: lawn washer P</t>
  </si>
  <si>
    <t>$F$3</t>
  </si>
  <si>
    <t>L: lawn washer L</t>
  </si>
  <si>
    <t>$G$3</t>
  </si>
  <si>
    <t>L: lawn washer S</t>
  </si>
  <si>
    <t>$H$3</t>
  </si>
  <si>
    <t>L: lawn washer W</t>
  </si>
  <si>
    <t>$I$10</t>
  </si>
  <si>
    <t>Storage LHS</t>
  </si>
  <si>
    <t>$I$11</t>
  </si>
  <si>
    <t>Inventory LHS</t>
  </si>
  <si>
    <t>$I$12</t>
  </si>
  <si>
    <t>Sales LHS</t>
  </si>
  <si>
    <t>$I$9</t>
  </si>
  <si>
    <t>Budget LHS</t>
  </si>
  <si>
    <t>Worksheet: [ALY6050_MOD5_Project_TatkareG.xlsx]Sheet1</t>
  </si>
  <si>
    <t>Slack</t>
  </si>
  <si>
    <t>Unused Budget</t>
  </si>
  <si>
    <t>Unused Storage</t>
  </si>
  <si>
    <t>According to solver P and W has optimal value of zero. The price of P can be reduced by $44 and that of W by $103 so that optimal zero value can change to non-zero value</t>
  </si>
  <si>
    <t>According to sensitivity report the budget has allowable increase of $35,740.33 and a shadow price if $0.6581, which means increase in each dollor of investment, company can expect $0.6581 increase in profit. So expected increase in profit is $35,740.33 * $0.6581, which is equal to $23,520.7</t>
  </si>
  <si>
    <t>25P + 40L + 25S + 125W &lt;= 10500</t>
  </si>
  <si>
    <t>Report Created: 21-03-2024 12:35:36</t>
  </si>
  <si>
    <t>Increase in the storage by 3184 sq ft which is allowable increase can increase the profit by $1 for each sq ft, which is total increase of $3184 in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</si>
</sst>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AACB-68E5-4CF1-A72E-135722C44DDC}">
  <dimension ref="A1:M26"/>
  <sheetViews>
    <sheetView tabSelected="1" workbookViewId="0">
      <selection activeCell="F18" sqref="F18"/>
    </sheetView>
  </sheetViews>
  <sheetFormatPr defaultRowHeight="14.4" x14ac:dyDescent="0.3"/>
  <cols>
    <col min="1" max="1" width="73.44140625" style="1" bestFit="1" customWidth="1"/>
    <col min="2" max="3" width="8.88671875" style="1"/>
    <col min="4" max="4" width="12.6640625" style="1" bestFit="1" customWidth="1"/>
    <col min="5" max="8" width="8.88671875" style="1"/>
    <col min="9" max="9" width="31.77734375" style="1" bestFit="1" customWidth="1"/>
    <col min="10" max="12" width="8.88671875" style="1"/>
    <col min="13" max="13" width="13.6640625" style="1" bestFit="1" customWidth="1"/>
    <col min="14" max="16384" width="8.88671875" style="1"/>
  </cols>
  <sheetData>
    <row r="1" spans="1:13" x14ac:dyDescent="0.3">
      <c r="A1" s="10" t="s">
        <v>0</v>
      </c>
    </row>
    <row r="2" spans="1:13" x14ac:dyDescent="0.3">
      <c r="A2" s="2" t="s">
        <v>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17</v>
      </c>
    </row>
    <row r="3" spans="1:13" x14ac:dyDescent="0.3">
      <c r="A3" s="2" t="s">
        <v>2</v>
      </c>
      <c r="E3" s="3">
        <v>0</v>
      </c>
      <c r="F3" s="3">
        <v>197.85681013004438</v>
      </c>
      <c r="G3" s="3">
        <v>103.42910379192894</v>
      </c>
      <c r="H3" s="3">
        <v>0</v>
      </c>
      <c r="I3" s="9">
        <f>SUMPRODUCT(E4:H4,E3:H3)</f>
        <v>98660.102479946305</v>
      </c>
    </row>
    <row r="4" spans="1:13" x14ac:dyDescent="0.3">
      <c r="A4" s="2" t="s">
        <v>3</v>
      </c>
      <c r="D4" s="2" t="s">
        <v>16</v>
      </c>
      <c r="E4" s="2">
        <v>220</v>
      </c>
      <c r="F4" s="2">
        <v>300</v>
      </c>
      <c r="G4" s="2">
        <v>380</v>
      </c>
      <c r="H4" s="2">
        <v>134.99</v>
      </c>
    </row>
    <row r="5" spans="1:13" x14ac:dyDescent="0.3">
      <c r="A5" s="2" t="s">
        <v>4</v>
      </c>
    </row>
    <row r="8" spans="1:13" x14ac:dyDescent="0.3">
      <c r="A8" s="10" t="s">
        <v>6</v>
      </c>
      <c r="D8" s="2" t="s">
        <v>7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24</v>
      </c>
      <c r="J8" s="2" t="s">
        <v>25</v>
      </c>
      <c r="K8" s="2" t="s">
        <v>26</v>
      </c>
      <c r="L8" s="2" t="s">
        <v>61</v>
      </c>
      <c r="M8" s="2"/>
    </row>
    <row r="9" spans="1:13" x14ac:dyDescent="0.3">
      <c r="A9" s="2" t="s">
        <v>5</v>
      </c>
      <c r="D9" s="2" t="s">
        <v>18</v>
      </c>
      <c r="E9" s="2">
        <v>349.99</v>
      </c>
      <c r="F9" s="2">
        <v>379.99</v>
      </c>
      <c r="G9" s="2">
        <v>529.99</v>
      </c>
      <c r="H9" s="2">
        <v>125</v>
      </c>
      <c r="I9" s="2">
        <f>SUMPRODUCT(E9:H9,E3:H3)</f>
        <v>129999.99999999999</v>
      </c>
      <c r="J9" s="2" t="s">
        <v>22</v>
      </c>
      <c r="K9" s="2">
        <v>130000</v>
      </c>
      <c r="L9" s="2">
        <f>K9-I9</f>
        <v>0</v>
      </c>
      <c r="M9" s="2" t="s">
        <v>62</v>
      </c>
    </row>
    <row r="10" spans="1:13" x14ac:dyDescent="0.3">
      <c r="A10" s="2" t="s">
        <v>9</v>
      </c>
      <c r="D10" s="2" t="s">
        <v>19</v>
      </c>
      <c r="E10" s="2">
        <v>25</v>
      </c>
      <c r="F10" s="2">
        <v>40</v>
      </c>
      <c r="G10" s="2">
        <v>25</v>
      </c>
      <c r="H10" s="2">
        <v>5</v>
      </c>
      <c r="I10" s="2">
        <f>SUMPRODUCT(E10:H10,E3:H3)</f>
        <v>10499.999999999998</v>
      </c>
      <c r="J10" s="2" t="s">
        <v>22</v>
      </c>
      <c r="K10" s="2">
        <v>10500</v>
      </c>
      <c r="L10" s="2">
        <f t="shared" ref="L10:L12" si="0">K10-I10</f>
        <v>0</v>
      </c>
      <c r="M10" s="2" t="s">
        <v>63</v>
      </c>
    </row>
    <row r="11" spans="1:13" x14ac:dyDescent="0.3">
      <c r="D11" s="2" t="s">
        <v>20</v>
      </c>
      <c r="E11" s="2">
        <v>0.65</v>
      </c>
      <c r="F11" s="2">
        <v>0.65</v>
      </c>
      <c r="G11" s="2">
        <v>-0.35</v>
      </c>
      <c r="H11" s="2">
        <v>-0.35</v>
      </c>
      <c r="I11" s="2">
        <f>SUMPRODUCT(E11:H11,E3:H3)</f>
        <v>92.406740257353732</v>
      </c>
      <c r="J11" s="2" t="s">
        <v>23</v>
      </c>
      <c r="K11" s="2">
        <v>0</v>
      </c>
      <c r="L11" s="2">
        <f t="shared" si="0"/>
        <v>-92.406740257353732</v>
      </c>
      <c r="M11" s="2"/>
    </row>
    <row r="12" spans="1:13" x14ac:dyDescent="0.3">
      <c r="A12" s="10" t="s">
        <v>7</v>
      </c>
      <c r="D12" s="2" t="s">
        <v>21</v>
      </c>
      <c r="E12" s="2">
        <v>0</v>
      </c>
      <c r="F12" s="2">
        <v>0</v>
      </c>
      <c r="G12" s="2">
        <v>1</v>
      </c>
      <c r="H12" s="2">
        <v>-1.5</v>
      </c>
      <c r="I12" s="2">
        <f>SUMPRODUCT(E12:H12,E3:H3)</f>
        <v>103.42910379192894</v>
      </c>
      <c r="J12" s="2" t="s">
        <v>23</v>
      </c>
      <c r="K12" s="2">
        <f>1.5*H3</f>
        <v>0</v>
      </c>
      <c r="L12" s="2">
        <f t="shared" si="0"/>
        <v>-103.42910379192894</v>
      </c>
      <c r="M12" s="2"/>
    </row>
    <row r="13" spans="1:13" x14ac:dyDescent="0.3">
      <c r="A13" s="2" t="s">
        <v>8</v>
      </c>
    </row>
    <row r="14" spans="1:13" x14ac:dyDescent="0.3">
      <c r="A14" s="2" t="s">
        <v>66</v>
      </c>
    </row>
    <row r="15" spans="1:13" x14ac:dyDescent="0.3">
      <c r="A15" s="2" t="s">
        <v>10</v>
      </c>
    </row>
    <row r="16" spans="1:13" x14ac:dyDescent="0.3">
      <c r="A16" s="2" t="s">
        <v>11</v>
      </c>
    </row>
    <row r="22" spans="1:1" ht="28.8" x14ac:dyDescent="0.3">
      <c r="A22" s="11" t="s">
        <v>64</v>
      </c>
    </row>
    <row r="24" spans="1:1" ht="57.6" x14ac:dyDescent="0.3">
      <c r="A24" s="11" t="s">
        <v>65</v>
      </c>
    </row>
    <row r="26" spans="1:1" ht="28.8" x14ac:dyDescent="0.3">
      <c r="A26" s="1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A119-85D7-489B-B0EA-51F23B09B972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5.44140625" bestFit="1" customWidth="1"/>
    <col min="3" max="3" width="14.886718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4" t="s">
        <v>27</v>
      </c>
    </row>
    <row r="2" spans="1:8" x14ac:dyDescent="0.3">
      <c r="A2" s="4" t="s">
        <v>60</v>
      </c>
    </row>
    <row r="3" spans="1:8" x14ac:dyDescent="0.3">
      <c r="A3" s="4" t="s">
        <v>67</v>
      </c>
    </row>
    <row r="6" spans="1:8" ht="15" thickBot="1" x14ac:dyDescent="0.35">
      <c r="A6" t="s">
        <v>28</v>
      </c>
    </row>
    <row r="7" spans="1:8" x14ac:dyDescent="0.3">
      <c r="B7" s="7"/>
      <c r="C7" s="7"/>
      <c r="D7" s="7" t="s">
        <v>31</v>
      </c>
      <c r="E7" s="7" t="s">
        <v>33</v>
      </c>
      <c r="F7" s="7" t="s">
        <v>35</v>
      </c>
      <c r="G7" s="7" t="s">
        <v>37</v>
      </c>
      <c r="H7" s="7" t="s">
        <v>37</v>
      </c>
    </row>
    <row r="8" spans="1:8" ht="15" thickBot="1" x14ac:dyDescent="0.35">
      <c r="B8" s="8" t="s">
        <v>29</v>
      </c>
      <c r="C8" s="8" t="s">
        <v>30</v>
      </c>
      <c r="D8" s="8" t="s">
        <v>32</v>
      </c>
      <c r="E8" s="8" t="s">
        <v>34</v>
      </c>
      <c r="F8" s="8" t="s">
        <v>36</v>
      </c>
      <c r="G8" s="8" t="s">
        <v>38</v>
      </c>
      <c r="H8" s="8" t="s">
        <v>39</v>
      </c>
    </row>
    <row r="9" spans="1:8" x14ac:dyDescent="0.3">
      <c r="B9" s="5" t="s">
        <v>44</v>
      </c>
      <c r="C9" s="5" t="s">
        <v>45</v>
      </c>
      <c r="D9" s="5">
        <v>0</v>
      </c>
      <c r="E9" s="5">
        <v>-41.536942781317705</v>
      </c>
      <c r="F9" s="5">
        <v>220</v>
      </c>
      <c r="G9" s="5">
        <v>41.536942781317705</v>
      </c>
      <c r="H9" s="5">
        <v>1E+30</v>
      </c>
    </row>
    <row r="10" spans="1:8" x14ac:dyDescent="0.3">
      <c r="B10" s="5" t="s">
        <v>46</v>
      </c>
      <c r="C10" s="5" t="s">
        <v>47</v>
      </c>
      <c r="D10" s="5">
        <v>197.85681013004438</v>
      </c>
      <c r="E10" s="5">
        <v>0</v>
      </c>
      <c r="F10" s="5">
        <v>300</v>
      </c>
      <c r="G10" s="5">
        <v>307.99999999999983</v>
      </c>
      <c r="H10" s="5">
        <v>19.140771080615526</v>
      </c>
    </row>
    <row r="11" spans="1:8" x14ac:dyDescent="0.3">
      <c r="B11" s="5" t="s">
        <v>48</v>
      </c>
      <c r="C11" s="5" t="s">
        <v>49</v>
      </c>
      <c r="D11" s="5">
        <v>103.42910379192894</v>
      </c>
      <c r="E11" s="5">
        <v>0</v>
      </c>
      <c r="F11" s="5">
        <v>380</v>
      </c>
      <c r="G11" s="5">
        <v>28.429947904350225</v>
      </c>
      <c r="H11" s="5">
        <v>107.99826660888695</v>
      </c>
    </row>
    <row r="12" spans="1:8" ht="15" thickBot="1" x14ac:dyDescent="0.35">
      <c r="B12" s="6" t="s">
        <v>50</v>
      </c>
      <c r="C12" s="6" t="s">
        <v>51</v>
      </c>
      <c r="D12" s="6">
        <v>0</v>
      </c>
      <c r="E12" s="6">
        <v>-103.26946486493451</v>
      </c>
      <c r="F12" s="6">
        <v>134.99</v>
      </c>
      <c r="G12" s="6">
        <v>103.26946486493451</v>
      </c>
      <c r="H12" s="6">
        <v>1E+30</v>
      </c>
    </row>
    <row r="14" spans="1:8" ht="15" thickBot="1" x14ac:dyDescent="0.35">
      <c r="A14" t="s">
        <v>7</v>
      </c>
    </row>
    <row r="15" spans="1:8" x14ac:dyDescent="0.3">
      <c r="B15" s="7"/>
      <c r="C15" s="7"/>
      <c r="D15" s="7" t="s">
        <v>31</v>
      </c>
      <c r="E15" s="7" t="s">
        <v>40</v>
      </c>
      <c r="F15" s="7" t="s">
        <v>42</v>
      </c>
      <c r="G15" s="7" t="s">
        <v>37</v>
      </c>
      <c r="H15" s="7" t="s">
        <v>37</v>
      </c>
    </row>
    <row r="16" spans="1:8" ht="15" thickBot="1" x14ac:dyDescent="0.35">
      <c r="B16" s="8" t="s">
        <v>29</v>
      </c>
      <c r="C16" s="8" t="s">
        <v>30</v>
      </c>
      <c r="D16" s="8" t="s">
        <v>32</v>
      </c>
      <c r="E16" s="8" t="s">
        <v>41</v>
      </c>
      <c r="F16" s="8" t="s">
        <v>43</v>
      </c>
      <c r="G16" s="8" t="s">
        <v>38</v>
      </c>
      <c r="H16" s="8" t="s">
        <v>39</v>
      </c>
    </row>
    <row r="17" spans="2:8" x14ac:dyDescent="0.3">
      <c r="B17" s="5" t="s">
        <v>52</v>
      </c>
      <c r="C17" s="5" t="s">
        <v>53</v>
      </c>
      <c r="D17" s="5">
        <v>10499.999999999998</v>
      </c>
      <c r="E17" s="5">
        <v>1.2479476232601274</v>
      </c>
      <c r="F17" s="5">
        <v>10500</v>
      </c>
      <c r="G17" s="5">
        <v>3184.5706465959615</v>
      </c>
      <c r="H17" s="5">
        <v>2264.2254288047916</v>
      </c>
    </row>
    <row r="18" spans="2:8" x14ac:dyDescent="0.3">
      <c r="B18" s="5" t="s">
        <v>54</v>
      </c>
      <c r="C18" s="5" t="s">
        <v>55</v>
      </c>
      <c r="D18" s="5">
        <v>92.406740257353732</v>
      </c>
      <c r="E18" s="5">
        <v>0</v>
      </c>
      <c r="F18" s="5">
        <v>0</v>
      </c>
      <c r="G18" s="5">
        <v>92.406740257353761</v>
      </c>
      <c r="H18" s="5">
        <v>1E+30</v>
      </c>
    </row>
    <row r="19" spans="2:8" x14ac:dyDescent="0.3">
      <c r="B19" s="5" t="s">
        <v>56</v>
      </c>
      <c r="C19" s="5" t="s">
        <v>57</v>
      </c>
      <c r="D19" s="5">
        <v>103.42910379192894</v>
      </c>
      <c r="E19" s="5">
        <v>0</v>
      </c>
      <c r="F19" s="5">
        <v>0</v>
      </c>
      <c r="G19" s="5">
        <v>103.42910379192895</v>
      </c>
      <c r="H19" s="5">
        <v>1E+30</v>
      </c>
    </row>
    <row r="20" spans="2:8" ht="15" thickBot="1" x14ac:dyDescent="0.35">
      <c r="B20" s="6" t="s">
        <v>58</v>
      </c>
      <c r="C20" s="6" t="s">
        <v>59</v>
      </c>
      <c r="D20" s="6">
        <v>129999.99999999999</v>
      </c>
      <c r="E20" s="6">
        <v>0.65812809565934594</v>
      </c>
      <c r="F20" s="6">
        <v>130000</v>
      </c>
      <c r="G20" s="6">
        <v>35740.330578512403</v>
      </c>
      <c r="H20" s="6">
        <v>30252.624999999993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Gandharva Tatkare</dc:creator>
  <cp:lastModifiedBy>Mohit Ravindra Kamble</cp:lastModifiedBy>
  <dcterms:created xsi:type="dcterms:W3CDTF">2024-03-20T16:55:51Z</dcterms:created>
  <dcterms:modified xsi:type="dcterms:W3CDTF">2024-03-24T04:51:27Z</dcterms:modified>
</cp:coreProperties>
</file>