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usha\Downloads\"/>
    </mc:Choice>
  </mc:AlternateContent>
  <bookViews>
    <workbookView xWindow="0" yWindow="0" windowWidth="19200" windowHeight="8890" firstSheet="3" activeTab="5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Dashboard" sheetId="7" r:id="rId6"/>
  </sheets>
  <definedNames>
    <definedName name="_xlnm._FilterDatabase" localSheetId="3" hidden="1">'Cost analysis Pie chart'!$B$5:$C$5</definedName>
  </definedNames>
  <calcPr calcId="162913"/>
  <extLs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6" i="1"/>
  <c r="C17" i="1" s="1"/>
</calcChain>
</file>

<file path=xl/sharedStrings.xml><?xml version="1.0" encoding="utf-8"?>
<sst xmlns="http://schemas.openxmlformats.org/spreadsheetml/2006/main" count="41" uniqueCount="32">
  <si>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</si>
  <si>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</si>
  <si>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</si>
  <si>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</si>
  <si>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</si>
  <si>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</si>
  <si>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</si>
  <si>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</si>
  <si>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</si>
  <si>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</si>
  <si>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</si>
  <si>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</si>
  <si>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</si>
  <si>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</si>
  <si>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</si>
  <si>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</si>
  <si>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</si>
  <si>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</si>
  <si>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</si>
  <si>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</si>
  <si>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</si>
  <si>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</si>
  <si>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</si>
  <si>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</si>
  <si>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</si>
  <si>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</si>
  <si>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</si>
  <si>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</si>
  <si>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</si>
  <si>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</si>
  <si>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</si>
  <si>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Other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</si>
</sst>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and Profit Margin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7-4DAA-9724-B3AB5A831FE9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7-4DAA-9724-B3AB5A831F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74454351"/>
        <c:axId val="1874454767"/>
      </c:lineChart>
      <c:catAx>
        <c:axId val="187445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454767"/>
        <c:crosses val="autoZero"/>
        <c:auto val="1"/>
        <c:lblAlgn val="ctr"/>
        <c:lblOffset val="100"/>
        <c:noMultiLvlLbl val="0"/>
      </c:catAx>
      <c:valAx>
        <c:axId val="187445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Historical Revenue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E-4DDF-A204-C2FA904AF27B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DE-4DDF-A204-C2FA904AF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0724751"/>
        <c:axId val="2110725167"/>
      </c:barChart>
      <c:catAx>
        <c:axId val="211072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25167"/>
        <c:crosses val="autoZero"/>
        <c:auto val="1"/>
        <c:lblAlgn val="ctr"/>
        <c:lblOffset val="100"/>
        <c:noMultiLvlLbl val="0"/>
      </c:catAx>
      <c:valAx>
        <c:axId val="211072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2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Expense Breakup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71-420B-93DC-8E4DF7D29D8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71-420B-93DC-8E4DF7D29D8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71-420B-93DC-8E4DF7D29D89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871-420B-93DC-8E4DF7D29D89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871-420B-93DC-8E4DF7D29D89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871-420B-93DC-8E4DF7D29D89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871-420B-93DC-8E4DF7D29D89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871-420B-93DC-8E4DF7D29D89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871-420B-93DC-8E4DF7D29D89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871-420B-93DC-8E4DF7D29D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'Cost analysis Pie chart'!$B$6:$B$18</c15:sqref>
                  </c15:fullRef>
                </c:ext>
              </c:extLst>
              <c:f>('Cost analysis Pie chart'!$B$6:$B$10,'Cost analysis Pie chart'!$B$13,'Cost analysis Pie chart'!$B$15:$B$18)</c:f>
              <c:strCache>
                <c:ptCount val="10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 Expense</c:v>
                </c:pt>
                <c:pt idx="5">
                  <c:v>Other Expense Breakup</c:v>
                </c:pt>
                <c:pt idx="6">
                  <c:v>Utilities</c:v>
                </c:pt>
                <c:pt idx="7">
                  <c:v>Depreciation</c:v>
                </c:pt>
                <c:pt idx="8">
                  <c:v>Other</c:v>
                </c:pt>
                <c:pt idx="9">
                  <c:v>Income Tax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'Cost analysis Pie chart'!$C$6:$C$18</c15:sqref>
                  </c15:fullRef>
                </c:ext>
              </c:extLst>
              <c:f>('Cost analysis Pie chart'!$C$6:$C$10,'Cost analysis Pie chart'!$C$13,'Cost analysis Pie chart'!$C$15:$C$18)</c:f>
              <c:numCache>
                <c:formatCode>_ * #,##0_ ;_ * \-#,##0_ ;_ * "-"??_ ;_ @_ </c:formatCode>
                <c:ptCount val="10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  <c:pt idx="6">
                  <c:v>68865.399999999994</c:v>
                </c:pt>
                <c:pt idx="7">
                  <c:v>55000</c:v>
                </c:pt>
                <c:pt idx="8">
                  <c:v>45000</c:v>
                </c:pt>
                <c:pt idx="9">
                  <c:v>11250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4-0871-420B-93DC-8E4DF7D29D8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Main expenditure item Target vs achieved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4-431D-B155-629E6F6B12CC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E4-431D-B155-629E6F6B1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65599"/>
        <c:axId val="86163519"/>
      </c:barChart>
      <c:catAx>
        <c:axId val="8616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63519"/>
        <c:crosses val="autoZero"/>
        <c:auto val="1"/>
        <c:lblAlgn val="ctr"/>
        <c:lblOffset val="100"/>
        <c:noMultiLvlLbl val="0"/>
      </c:catAx>
      <c:valAx>
        <c:axId val="8616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6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-1</xdr:colOff>
      <xdr:row>1</xdr:row>
      <xdr:rowOff>182561</xdr:rowOff>
    </xdr:from>
    <xdr:to>
      <xdr:col>9</xdr:col>
      <xdr:colOff>579437</xdr:colOff>
      <xdr:row>19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547687</xdr:colOff>
      <xdr:row>2</xdr:row>
      <xdr:rowOff>7937</xdr:rowOff>
    </xdr:from>
    <xdr:to>
      <xdr:col>17</xdr:col>
      <xdr:colOff>230187</xdr:colOff>
      <xdr:row>19</xdr:row>
      <xdr:rowOff>79374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7937</xdr:colOff>
      <xdr:row>19</xdr:row>
      <xdr:rowOff>47625</xdr:rowOff>
    </xdr:from>
    <xdr:to>
      <xdr:col>9</xdr:col>
      <xdr:colOff>563563</xdr:colOff>
      <xdr:row>34</xdr:row>
      <xdr:rowOff>52388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547687</xdr:colOff>
      <xdr:row>19</xdr:row>
      <xdr:rowOff>55562</xdr:rowOff>
    </xdr:from>
    <xdr:to>
      <xdr:col>17</xdr:col>
      <xdr:colOff>261937</xdr:colOff>
      <xdr:row>34</xdr:row>
      <xdr:rowOff>79375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00"/>
  <sheetViews>
    <sheetView showGridLines="0" workbookViewId="0"/>
  </sheetViews>
  <sheetFormatPr defaultColWidth="14.453125" defaultRowHeight="15" customHeight="1" x14ac:dyDescent="0.35"/>
  <cols>
    <col min="1" max="1" width="8.7265625" customWidth="1"/>
    <col min="2" max="2" width="26.08984375" customWidth="1"/>
    <col min="3" max="3" width="12.26953125" customWidth="1"/>
    <col min="4" max="26" width="8.7265625" customWidth="1"/>
  </cols>
  <sheetData>
    <row r="3" spans="2:3" ht="18.5" x14ac:dyDescent="0.45">
      <c r="B3" s="1" t="s">
        <v>0</v>
      </c>
    </row>
    <row r="5" spans="2:3" ht="14.5" x14ac:dyDescent="0.35">
      <c r="B5" s="2" t="s">
        <v>1</v>
      </c>
      <c r="C5" s="3">
        <v>2439535.25</v>
      </c>
    </row>
    <row r="6" spans="2:3" ht="14.5" x14ac:dyDescent="0.35">
      <c r="B6" s="4" t="s">
        <v>2</v>
      </c>
      <c r="C6" s="5">
        <v>1188534.6000000001</v>
      </c>
    </row>
    <row r="7" spans="2:3" ht="14.5" x14ac:dyDescent="0.35">
      <c r="B7" s="6" t="s">
        <v>3</v>
      </c>
      <c r="C7" s="5">
        <v>951000.65</v>
      </c>
    </row>
    <row r="8" spans="2:3" ht="14.5" x14ac:dyDescent="0.35">
      <c r="B8" s="7" t="s">
        <v>4</v>
      </c>
      <c r="C8" s="5"/>
    </row>
    <row r="9" spans="2:3" ht="14.5" x14ac:dyDescent="0.35">
      <c r="B9" s="8" t="s">
        <v>5</v>
      </c>
      <c r="C9" s="5">
        <v>390371.02500000002</v>
      </c>
    </row>
    <row r="10" spans="2:3" ht="14.5" x14ac:dyDescent="0.35">
      <c r="B10" s="8" t="s">
        <v>6</v>
      </c>
      <c r="C10" s="5">
        <v>55000</v>
      </c>
    </row>
    <row r="11" spans="2:3" ht="14.5" x14ac:dyDescent="0.35">
      <c r="B11" s="8" t="s">
        <v>7</v>
      </c>
      <c r="C11" s="5">
        <v>80847.349999999991</v>
      </c>
    </row>
    <row r="12" spans="2:3" ht="14.5" x14ac:dyDescent="0.35">
      <c r="B12" s="8" t="s">
        <v>8</v>
      </c>
      <c r="C12" s="5">
        <v>45000</v>
      </c>
    </row>
    <row r="13" spans="2:3" ht="14.5" x14ac:dyDescent="0.35">
      <c r="B13" s="8" t="s">
        <v>9</v>
      </c>
      <c r="C13" s="5">
        <v>323869.92499999999</v>
      </c>
    </row>
    <row r="14" spans="2:3" ht="14.5" x14ac:dyDescent="0.35">
      <c r="B14" s="8" t="s">
        <v>10</v>
      </c>
      <c r="C14" s="5">
        <v>68865.399999999994</v>
      </c>
    </row>
    <row r="15" spans="2:3" ht="14.5" x14ac:dyDescent="0.35">
      <c r="B15" s="6" t="s">
        <v>11</v>
      </c>
      <c r="C15" s="5">
        <v>287046.95</v>
      </c>
    </row>
    <row r="16" spans="2:3" ht="14.5" x14ac:dyDescent="0.35">
      <c r="B16" s="9" t="s">
        <v>12</v>
      </c>
      <c r="C16" s="5">
        <f>0.25*C15</f>
        <v>71761.737500000003</v>
      </c>
    </row>
    <row r="17" spans="2:3" ht="14.5" x14ac:dyDescent="0.35">
      <c r="B17" s="10" t="s">
        <v>13</v>
      </c>
      <c r="C17" s="11">
        <f>C15-C16</f>
        <v>215285.21250000002</v>
      </c>
    </row>
    <row r="21" spans="2:3" ht="15.75" customHeight="1" x14ac:dyDescent="0.35"/>
    <row r="22" spans="2:3" ht="15.75" customHeight="1" x14ac:dyDescent="0.35"/>
    <row r="23" spans="2:3" ht="15.75" customHeight="1" x14ac:dyDescent="0.35"/>
    <row r="24" spans="2:3" ht="15.75" customHeight="1" x14ac:dyDescent="0.35"/>
    <row r="25" spans="2:3" ht="15.75" customHeight="1" x14ac:dyDescent="0.35"/>
    <row r="26" spans="2:3" ht="15.75" customHeight="1" x14ac:dyDescent="0.35"/>
    <row r="27" spans="2:3" ht="15.75" customHeight="1" x14ac:dyDescent="0.35"/>
    <row r="28" spans="2:3" ht="15.75" customHeight="1" x14ac:dyDescent="0.35"/>
    <row r="29" spans="2:3" ht="15.75" customHeight="1" x14ac:dyDescent="0.35"/>
    <row r="30" spans="2:3" ht="15.75" customHeight="1" x14ac:dyDescent="0.35"/>
    <row r="31" spans="2:3" ht="15.75" customHeight="1" x14ac:dyDescent="0.35"/>
    <row r="32" spans="2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00"/>
  <sheetViews>
    <sheetView showGridLines="0" topLeftCell="B1" workbookViewId="0">
      <selection activeCell="B3" sqref="B3"/>
    </sheetView>
  </sheetViews>
  <sheetFormatPr defaultColWidth="14.453125" defaultRowHeight="15" customHeight="1" x14ac:dyDescent="0.35"/>
  <cols>
    <col min="1" max="1" width="8.7265625" customWidth="1"/>
    <col min="2" max="2" width="10.54296875" customWidth="1"/>
    <col min="3" max="3" width="14" customWidth="1"/>
    <col min="4" max="4" width="16.453125" customWidth="1"/>
    <col min="5" max="26" width="8.7265625" customWidth="1"/>
  </cols>
  <sheetData>
    <row r="3" spans="2:4" ht="18.5" x14ac:dyDescent="0.45">
      <c r="B3" s="1" t="s">
        <v>14</v>
      </c>
    </row>
    <row r="5" spans="2:4" ht="14.5" x14ac:dyDescent="0.35">
      <c r="B5" s="12"/>
      <c r="C5" s="13" t="s">
        <v>15</v>
      </c>
      <c r="D5" s="14" t="s">
        <v>16</v>
      </c>
    </row>
    <row r="6" spans="2:4" ht="14.5" x14ac:dyDescent="0.35">
      <c r="B6" s="4">
        <v>2015</v>
      </c>
      <c r="C6" s="15">
        <v>155075.59355813666</v>
      </c>
      <c r="D6" s="16">
        <v>0.08</v>
      </c>
    </row>
    <row r="7" spans="2:4" ht="14.5" x14ac:dyDescent="0.35">
      <c r="B7" s="4">
        <v>2016</v>
      </c>
      <c r="C7" s="15">
        <v>193189.15111382809</v>
      </c>
      <c r="D7" s="16">
        <v>0.09</v>
      </c>
    </row>
    <row r="8" spans="2:4" ht="14.5" x14ac:dyDescent="0.35">
      <c r="B8" s="4">
        <v>2017</v>
      </c>
      <c r="C8" s="15">
        <v>182970.15906718749</v>
      </c>
      <c r="D8" s="16">
        <v>0.11</v>
      </c>
    </row>
    <row r="9" spans="2:4" ht="14.5" x14ac:dyDescent="0.35">
      <c r="B9" s="4">
        <v>2018</v>
      </c>
      <c r="C9" s="15">
        <v>202514.90428125</v>
      </c>
      <c r="D9" s="16">
        <v>0.115</v>
      </c>
    </row>
    <row r="10" spans="2:4" ht="14.5" x14ac:dyDescent="0.35">
      <c r="B10" s="4">
        <v>2019</v>
      </c>
      <c r="C10" s="15">
        <v>182098.951875</v>
      </c>
      <c r="D10" s="16">
        <v>0.11</v>
      </c>
    </row>
    <row r="11" spans="2:4" ht="14.5" x14ac:dyDescent="0.35">
      <c r="B11" s="17">
        <v>2020</v>
      </c>
      <c r="C11" s="18">
        <v>215285.21250000002</v>
      </c>
      <c r="D11" s="19">
        <v>0.09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00"/>
  <sheetViews>
    <sheetView showGridLines="0" workbookViewId="0">
      <selection activeCell="B3" sqref="B3"/>
    </sheetView>
  </sheetViews>
  <sheetFormatPr defaultColWidth="14.453125" defaultRowHeight="15" customHeight="1" x14ac:dyDescent="0.35"/>
  <cols>
    <col min="1" max="2" width="8.7265625" customWidth="1"/>
    <col min="3" max="3" width="12.54296875" customWidth="1"/>
    <col min="4" max="4" width="11" customWidth="1"/>
    <col min="5" max="26" width="8.7265625" customWidth="1"/>
  </cols>
  <sheetData>
    <row r="3" spans="2:4" ht="18.5" x14ac:dyDescent="0.45">
      <c r="B3" s="1" t="s">
        <v>17</v>
      </c>
    </row>
    <row r="5" spans="2:4" ht="14.5" x14ac:dyDescent="0.35">
      <c r="C5" s="20" t="s">
        <v>18</v>
      </c>
      <c r="D5" s="21" t="s">
        <v>19</v>
      </c>
    </row>
    <row r="6" spans="2:4" ht="14.5" x14ac:dyDescent="0.35">
      <c r="C6" s="4">
        <v>2016</v>
      </c>
      <c r="D6" s="22">
        <v>1653633.8787718401</v>
      </c>
    </row>
    <row r="7" spans="2:4" ht="14.5" x14ac:dyDescent="0.35">
      <c r="C7" s="4">
        <v>2017</v>
      </c>
      <c r="D7" s="22">
        <v>1986831.8247520002</v>
      </c>
    </row>
    <row r="8" spans="2:4" ht="14.5" x14ac:dyDescent="0.35">
      <c r="C8" s="4">
        <v>2018</v>
      </c>
      <c r="D8" s="22">
        <v>1997534.6356000002</v>
      </c>
    </row>
    <row r="9" spans="2:4" ht="14.5" x14ac:dyDescent="0.35">
      <c r="C9" s="4">
        <v>2019</v>
      </c>
      <c r="D9" s="22">
        <v>2187475.4300000002</v>
      </c>
    </row>
    <row r="10" spans="2:4" ht="14.5" x14ac:dyDescent="0.35">
      <c r="C10" s="4">
        <v>2020</v>
      </c>
      <c r="D10" s="22">
        <v>2439535.25</v>
      </c>
    </row>
    <row r="11" spans="2:4" ht="14.5" x14ac:dyDescent="0.35">
      <c r="B11" s="23" t="s">
        <v>20</v>
      </c>
      <c r="C11" s="24">
        <v>2021</v>
      </c>
      <c r="D11" s="25">
        <v>2584736.1081360602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00"/>
  <sheetViews>
    <sheetView showGridLines="0" workbookViewId="0">
      <selection activeCell="F17" sqref="F17"/>
    </sheetView>
  </sheetViews>
  <sheetFormatPr defaultColWidth="14.453125" defaultRowHeight="15" customHeight="1" x14ac:dyDescent="0.35"/>
  <cols>
    <col min="1" max="1" width="8.7265625" customWidth="1"/>
    <col min="2" max="2" width="21.08984375" customWidth="1"/>
    <col min="3" max="3" width="12.26953125" customWidth="1"/>
    <col min="4" max="26" width="8.7265625" customWidth="1"/>
  </cols>
  <sheetData>
    <row r="3" spans="2:3" ht="18.5" x14ac:dyDescent="0.45">
      <c r="B3" s="1" t="s">
        <v>21</v>
      </c>
    </row>
    <row r="5" spans="2:3" ht="14.5" x14ac:dyDescent="0.35">
      <c r="B5" s="26" t="s">
        <v>22</v>
      </c>
      <c r="C5" s="27" t="s">
        <v>23</v>
      </c>
    </row>
    <row r="6" spans="2:3" ht="14.5" x14ac:dyDescent="0.35">
      <c r="B6" s="28" t="s">
        <v>24</v>
      </c>
      <c r="C6" s="29">
        <v>1188534.6000000001</v>
      </c>
    </row>
    <row r="7" spans="2:3" ht="14.5" x14ac:dyDescent="0.35">
      <c r="B7" s="30" t="s">
        <v>5</v>
      </c>
      <c r="C7" s="29">
        <v>390371.02500000002</v>
      </c>
    </row>
    <row r="8" spans="2:3" ht="14.5" x14ac:dyDescent="0.35">
      <c r="B8" s="30" t="s">
        <v>9</v>
      </c>
      <c r="C8" s="29">
        <v>323869.92499999999</v>
      </c>
    </row>
    <row r="9" spans="2:3" ht="14.5" x14ac:dyDescent="0.35">
      <c r="B9" s="30" t="s">
        <v>7</v>
      </c>
      <c r="C9" s="29">
        <v>80847.349999999991</v>
      </c>
    </row>
    <row r="10" spans="2:3" ht="14.5" x14ac:dyDescent="0.35">
      <c r="B10" s="31" t="s">
        <v>31</v>
      </c>
      <c r="C10" s="32">
        <f>SUM(C15:C18)</f>
        <v>180115.4</v>
      </c>
    </row>
    <row r="13" spans="2:3" ht="14.5" x14ac:dyDescent="0.35">
      <c r="B13" s="33" t="s">
        <v>25</v>
      </c>
    </row>
    <row r="15" spans="2:3" ht="14.5" x14ac:dyDescent="0.35">
      <c r="B15" s="34" t="s">
        <v>10</v>
      </c>
      <c r="C15" s="35">
        <v>68865.399999999994</v>
      </c>
    </row>
    <row r="16" spans="2:3" ht="14.5" x14ac:dyDescent="0.35">
      <c r="B16" s="30" t="s">
        <v>6</v>
      </c>
      <c r="C16" s="29">
        <v>55000</v>
      </c>
    </row>
    <row r="17" spans="2:3" ht="14.5" x14ac:dyDescent="0.35">
      <c r="B17" s="30" t="s">
        <v>8</v>
      </c>
      <c r="C17" s="29">
        <v>45000</v>
      </c>
    </row>
    <row r="18" spans="2:3" ht="14.5" x14ac:dyDescent="0.35">
      <c r="B18" s="31" t="s">
        <v>12</v>
      </c>
      <c r="C18" s="32">
        <f>0.25*C17</f>
        <v>11250</v>
      </c>
    </row>
    <row r="21" spans="2:3" ht="15.75" customHeight="1" x14ac:dyDescent="0.35"/>
    <row r="22" spans="2:3" ht="15.75" customHeight="1" x14ac:dyDescent="0.35"/>
    <row r="23" spans="2:3" ht="15.75" customHeight="1" x14ac:dyDescent="0.35"/>
    <row r="24" spans="2:3" ht="15.75" customHeight="1" x14ac:dyDescent="0.35"/>
    <row r="25" spans="2:3" ht="15.75" customHeight="1" x14ac:dyDescent="0.35"/>
    <row r="26" spans="2:3" ht="15.75" customHeight="1" x14ac:dyDescent="0.35"/>
    <row r="27" spans="2:3" ht="15.75" customHeight="1" x14ac:dyDescent="0.35"/>
    <row r="28" spans="2:3" ht="15.75" customHeight="1" x14ac:dyDescent="0.35"/>
    <row r="29" spans="2:3" ht="15.75" customHeight="1" x14ac:dyDescent="0.35"/>
    <row r="30" spans="2:3" ht="15.75" customHeight="1" x14ac:dyDescent="0.35"/>
    <row r="31" spans="2:3" ht="15.75" customHeight="1" x14ac:dyDescent="0.35"/>
    <row r="32" spans="2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autoFilter ref="B5:C5">
    <sortState ref="B5:C5">
      <sortCondition descending="1" ref="C5"/>
    </sortState>
  </autoFilter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000"/>
  <sheetViews>
    <sheetView showGridLines="0" workbookViewId="0">
      <selection activeCell="I6" sqref="I6"/>
    </sheetView>
  </sheetViews>
  <sheetFormatPr defaultColWidth="14.453125" defaultRowHeight="15" customHeight="1" x14ac:dyDescent="0.35"/>
  <cols>
    <col min="1" max="1" width="8.7265625" customWidth="1"/>
    <col min="2" max="2" width="18" customWidth="1"/>
    <col min="3" max="26" width="8.7265625" customWidth="1"/>
  </cols>
  <sheetData>
    <row r="4" spans="2:5" ht="18.5" x14ac:dyDescent="0.45">
      <c r="B4" s="1" t="s">
        <v>26</v>
      </c>
    </row>
    <row r="6" spans="2:5" ht="14.5" x14ac:dyDescent="0.35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5" x14ac:dyDescent="0.35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5" x14ac:dyDescent="0.35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0" zoomScaleNormal="80" workbookViewId="0">
      <selection activeCell="S16" sqref="S16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Tushar Deotale</cp:lastModifiedBy>
  <dcterms:created xsi:type="dcterms:W3CDTF">2020-08-28T11:25:48Z</dcterms:created>
  <dcterms:modified xsi:type="dcterms:W3CDTF">2022-11-04T21:38:42Z</dcterms:modified>
</cp:coreProperties>
</file>