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eel-my.sharepoint.com/personal/mohit_kothari_zee_com/Documents/AMPBA/Github/"/>
    </mc:Choice>
  </mc:AlternateContent>
  <xr:revisionPtr revIDLastSave="139" documentId="8_{20D001CD-01A3-472A-B498-898401AF21B0}" xr6:coauthVersionLast="47" xr6:coauthVersionMax="47" xr10:uidLastSave="{57A14492-6EC1-4BAD-97D9-EE87C84F3054}"/>
  <bookViews>
    <workbookView xWindow="-108" yWindow="-108" windowWidth="23256" windowHeight="12456" activeTab="2" xr2:uid="{A9DFAA18-A89D-44B9-8CC9-C38A566361DC}"/>
  </bookViews>
  <sheets>
    <sheet name="Case Study" sheetId="2" r:id="rId1"/>
    <sheet name="Survey Data" sheetId="1" r:id="rId2"/>
    <sheet name="Market Share Predi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2" i="3" l="1"/>
  <c r="Z22" i="3"/>
  <c r="X22" i="3"/>
  <c r="X13" i="3"/>
  <c r="Y13" i="3"/>
  <c r="Z13" i="3"/>
  <c r="X14" i="3"/>
  <c r="Y14" i="3"/>
  <c r="Z14" i="3"/>
  <c r="X15" i="3"/>
  <c r="Y15" i="3"/>
  <c r="Z15" i="3"/>
  <c r="X16" i="3"/>
  <c r="Y16" i="3"/>
  <c r="Z16" i="3"/>
  <c r="X17" i="3"/>
  <c r="Y17" i="3"/>
  <c r="Z17" i="3"/>
  <c r="X18" i="3"/>
  <c r="Y18" i="3"/>
  <c r="Z18" i="3"/>
  <c r="X19" i="3"/>
  <c r="Y19" i="3"/>
  <c r="Z19" i="3"/>
  <c r="X20" i="3"/>
  <c r="Y20" i="3"/>
  <c r="Z20" i="3"/>
  <c r="X21" i="3"/>
  <c r="Y21" i="3"/>
  <c r="Z21" i="3"/>
  <c r="Y12" i="3"/>
  <c r="Z12" i="3"/>
  <c r="X12" i="3"/>
  <c r="Y7" i="3"/>
  <c r="V30" i="3"/>
  <c r="V31" i="3"/>
  <c r="V29" i="3"/>
  <c r="T23" i="3"/>
  <c r="U23" i="3"/>
  <c r="S23" i="3"/>
  <c r="T22" i="3"/>
  <c r="U22" i="3"/>
  <c r="S22" i="3"/>
  <c r="U13" i="3"/>
  <c r="U14" i="3"/>
  <c r="U15" i="3"/>
  <c r="U16" i="3"/>
  <c r="U17" i="3"/>
  <c r="U18" i="3"/>
  <c r="U19" i="3"/>
  <c r="U20" i="3"/>
  <c r="U21" i="3"/>
  <c r="U12" i="3"/>
  <c r="T13" i="3"/>
  <c r="T14" i="3"/>
  <c r="T15" i="3"/>
  <c r="T16" i="3"/>
  <c r="T17" i="3"/>
  <c r="T18" i="3"/>
  <c r="T19" i="3"/>
  <c r="T20" i="3"/>
  <c r="T21" i="3"/>
  <c r="T12" i="3"/>
  <c r="S13" i="3"/>
  <c r="S14" i="3"/>
  <c r="S15" i="3"/>
  <c r="S16" i="3"/>
  <c r="S17" i="3"/>
  <c r="S18" i="3"/>
  <c r="S19" i="3"/>
  <c r="S20" i="3"/>
  <c r="S21" i="3"/>
  <c r="S12" i="3"/>
</calcChain>
</file>

<file path=xl/sharedStrings.xml><?xml version="1.0" encoding="utf-8"?>
<sst xmlns="http://schemas.openxmlformats.org/spreadsheetml/2006/main" count="126" uniqueCount="47">
  <si>
    <t>Price</t>
  </si>
  <si>
    <t>Capacity</t>
  </si>
  <si>
    <t>Clean</t>
  </si>
  <si>
    <t>Brand</t>
  </si>
  <si>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</si>
  <si>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</si>
  <si>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</si>
  <si>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</si>
  <si>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</si>
  <si>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</si>
  <si>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</si>
  <si>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</si>
  <si>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</si>
  <si>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</si>
  <si>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</si>
  <si>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</si>
  <si>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</si>
  <si>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</si>
  <si>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</si>
  <si>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</si>
  <si>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</si>
  <si>
    <t>$30</t>
  </si>
  <si>
    <t>$10</t>
  </si>
  <si>
    <t>$5</t>
  </si>
  <si>
    <t>Difficult</t>
  </si>
  <si>
    <t>Fair</t>
  </si>
  <si>
    <t>Easy</t>
  </si>
  <si>
    <t>A</t>
  </si>
  <si>
    <t>B</t>
  </si>
  <si>
    <t>C</t>
  </si>
  <si>
    <t>Importance of each metric</t>
  </si>
  <si>
    <t>12 l</t>
  </si>
  <si>
    <t>20 l</t>
  </si>
  <si>
    <t>32 l</t>
  </si>
  <si>
    <t>Product 1</t>
  </si>
  <si>
    <t>Product 2</t>
  </si>
  <si>
    <t>Product 3</t>
  </si>
  <si>
    <t>Product specifications</t>
  </si>
  <si>
    <t>Objective: Calculate the market share of products according to attributes preferred by customers</t>
  </si>
  <si>
    <t>Utility Scores</t>
  </si>
  <si>
    <t>Step 1: Calculating Utility Score of each product against each customer</t>
  </si>
  <si>
    <t>Avg Utility Score</t>
  </si>
  <si>
    <t>Market Share</t>
  </si>
  <si>
    <t>Max Score (Customers are likely to buy the highest utility product)</t>
  </si>
  <si>
    <t>Logit value used</t>
  </si>
  <si>
    <t>Probability of each product purchase</t>
  </si>
  <si>
    <t>Final 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</si>
</sst>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12" borderId="1" xfId="0" applyFont="1" applyFill="1" applyBorder="1"/>
    <xf numFmtId="0" fontId="4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right"/>
    </xf>
    <xf numFmtId="9" fontId="0" fillId="0" borderId="1" xfId="1" applyFont="1" applyFill="1" applyBorder="1"/>
    <xf numFmtId="9" fontId="0" fillId="0" borderId="1" xfId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13" borderId="0" xfId="0" applyFont="1" applyFill="1" applyAlignment="1">
      <alignment horizontal="right"/>
    </xf>
    <xf numFmtId="0" fontId="0" fillId="8" borderId="0" xfId="0" applyFill="1"/>
    <xf numFmtId="9" fontId="2" fillId="13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D6F1-2F57-49B9-BDE8-6C54F1B27DD2}">
  <dimension ref="A3:D11"/>
  <sheetViews>
    <sheetView showGridLines="0" workbookViewId="0">
      <selection activeCell="A4" sqref="A4"/>
    </sheetView>
  </sheetViews>
  <sheetFormatPr defaultRowHeight="14.4" x14ac:dyDescent="0.3"/>
  <sheetData>
    <row r="3" spans="1:4" x14ac:dyDescent="0.3">
      <c r="A3" s="26" t="s">
        <v>38</v>
      </c>
    </row>
    <row r="6" spans="1:4" x14ac:dyDescent="0.3">
      <c r="A6" s="25" t="s">
        <v>37</v>
      </c>
    </row>
    <row r="7" spans="1:4" x14ac:dyDescent="0.3">
      <c r="A7" s="1"/>
      <c r="B7" s="24" t="s">
        <v>34</v>
      </c>
      <c r="C7" s="24" t="s">
        <v>35</v>
      </c>
      <c r="D7" s="24" t="s">
        <v>36</v>
      </c>
    </row>
    <row r="8" spans="1:4" x14ac:dyDescent="0.3">
      <c r="A8" s="23" t="s">
        <v>3</v>
      </c>
      <c r="B8" s="2" t="s">
        <v>27</v>
      </c>
      <c r="C8" s="2" t="s">
        <v>28</v>
      </c>
      <c r="D8" s="2" t="s">
        <v>29</v>
      </c>
    </row>
    <row r="9" spans="1:4" x14ac:dyDescent="0.3">
      <c r="A9" s="23" t="s">
        <v>0</v>
      </c>
      <c r="B9" s="2">
        <v>30</v>
      </c>
      <c r="C9" s="2">
        <v>10</v>
      </c>
      <c r="D9" s="2">
        <v>5</v>
      </c>
    </row>
    <row r="10" spans="1:4" x14ac:dyDescent="0.3">
      <c r="A10" s="23" t="s">
        <v>1</v>
      </c>
      <c r="B10" s="2">
        <v>20</v>
      </c>
      <c r="C10" s="2">
        <v>20</v>
      </c>
      <c r="D10" s="2">
        <v>12</v>
      </c>
    </row>
    <row r="11" spans="1:4" x14ac:dyDescent="0.3">
      <c r="A11" s="23" t="s">
        <v>2</v>
      </c>
      <c r="B11" s="2" t="s">
        <v>26</v>
      </c>
      <c r="C11" s="2" t="s">
        <v>25</v>
      </c>
      <c r="D1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EB10-0A7F-47B7-B6BE-8D9B0EFBFE7A}">
  <dimension ref="A1:Q13"/>
  <sheetViews>
    <sheetView workbookViewId="0">
      <selection activeCell="Q4" sqref="A1:Q13"/>
    </sheetView>
  </sheetViews>
  <sheetFormatPr defaultRowHeight="14.4" x14ac:dyDescent="0.3"/>
  <cols>
    <col min="1" max="1" width="4.6640625" bestFit="1" customWidth="1"/>
    <col min="2" max="4" width="6.109375" bestFit="1" customWidth="1"/>
    <col min="5" max="7" width="8" bestFit="1" customWidth="1"/>
    <col min="8" max="8" width="7.21875" bestFit="1" customWidth="1"/>
    <col min="9" max="10" width="5.6640625" bestFit="1" customWidth="1"/>
    <col min="11" max="13" width="5.77734375" bestFit="1" customWidth="1"/>
    <col min="14" max="17" width="5.88671875" customWidth="1"/>
  </cols>
  <sheetData>
    <row r="1" spans="1:17" x14ac:dyDescent="0.3">
      <c r="A1" s="6"/>
      <c r="B1" s="11" t="s">
        <v>0</v>
      </c>
      <c r="C1" s="11"/>
      <c r="D1" s="11"/>
      <c r="E1" s="14" t="s">
        <v>1</v>
      </c>
      <c r="F1" s="14"/>
      <c r="G1" s="14"/>
      <c r="H1" s="17" t="s">
        <v>2</v>
      </c>
      <c r="I1" s="17"/>
      <c r="J1" s="17"/>
      <c r="K1" s="19" t="s">
        <v>3</v>
      </c>
      <c r="L1" s="19"/>
      <c r="M1" s="19"/>
      <c r="N1" s="7" t="s">
        <v>30</v>
      </c>
      <c r="O1" s="7"/>
      <c r="P1" s="7"/>
      <c r="Q1" s="7"/>
    </row>
    <row r="2" spans="1:17" x14ac:dyDescent="0.3">
      <c r="A2" s="6"/>
      <c r="B2" s="12" t="s">
        <v>21</v>
      </c>
      <c r="C2" s="12" t="s">
        <v>22</v>
      </c>
      <c r="D2" s="12" t="s">
        <v>23</v>
      </c>
      <c r="E2" s="15" t="s">
        <v>31</v>
      </c>
      <c r="F2" s="15" t="s">
        <v>32</v>
      </c>
      <c r="G2" s="15" t="s">
        <v>33</v>
      </c>
      <c r="H2" s="18" t="s">
        <v>24</v>
      </c>
      <c r="I2" s="18" t="s">
        <v>25</v>
      </c>
      <c r="J2" s="18" t="s">
        <v>26</v>
      </c>
      <c r="K2" s="20" t="s">
        <v>27</v>
      </c>
      <c r="L2" s="20" t="s">
        <v>28</v>
      </c>
      <c r="M2" s="20" t="s">
        <v>29</v>
      </c>
      <c r="N2" s="7"/>
      <c r="O2" s="7"/>
      <c r="P2" s="7"/>
      <c r="Q2" s="7"/>
    </row>
    <row r="3" spans="1:17" x14ac:dyDescent="0.3">
      <c r="A3" s="9" t="s">
        <v>4</v>
      </c>
      <c r="B3" s="12" t="s">
        <v>5</v>
      </c>
      <c r="C3" s="12" t="s">
        <v>6</v>
      </c>
      <c r="D3" s="12" t="s">
        <v>7</v>
      </c>
      <c r="E3" s="15" t="s">
        <v>8</v>
      </c>
      <c r="F3" s="15" t="s">
        <v>9</v>
      </c>
      <c r="G3" s="15" t="s">
        <v>10</v>
      </c>
      <c r="H3" s="18" t="s">
        <v>11</v>
      </c>
      <c r="I3" s="18" t="s">
        <v>12</v>
      </c>
      <c r="J3" s="18" t="s">
        <v>13</v>
      </c>
      <c r="K3" s="20" t="s">
        <v>14</v>
      </c>
      <c r="L3" s="20" t="s">
        <v>15</v>
      </c>
      <c r="M3" s="20" t="s">
        <v>16</v>
      </c>
      <c r="N3" s="8" t="s">
        <v>17</v>
      </c>
      <c r="O3" s="8" t="s">
        <v>18</v>
      </c>
      <c r="P3" s="8" t="s">
        <v>19</v>
      </c>
      <c r="Q3" s="8" t="s">
        <v>20</v>
      </c>
    </row>
    <row r="4" spans="1:17" x14ac:dyDescent="0.3">
      <c r="A4" s="3">
        <v>1</v>
      </c>
      <c r="B4" s="13">
        <v>1</v>
      </c>
      <c r="C4" s="13">
        <v>3</v>
      </c>
      <c r="D4" s="13">
        <v>7</v>
      </c>
      <c r="E4" s="10">
        <v>1</v>
      </c>
      <c r="F4" s="10">
        <v>7</v>
      </c>
      <c r="G4" s="10">
        <v>6</v>
      </c>
      <c r="H4" s="16">
        <v>1</v>
      </c>
      <c r="I4" s="16">
        <v>2</v>
      </c>
      <c r="J4" s="16">
        <v>7</v>
      </c>
      <c r="K4" s="21">
        <v>7</v>
      </c>
      <c r="L4" s="21">
        <v>5</v>
      </c>
      <c r="M4" s="21">
        <v>1</v>
      </c>
      <c r="N4" s="4">
        <v>9</v>
      </c>
      <c r="O4" s="5">
        <v>55</v>
      </c>
      <c r="P4" s="5">
        <v>12</v>
      </c>
      <c r="Q4" s="5">
        <v>24</v>
      </c>
    </row>
    <row r="5" spans="1:17" x14ac:dyDescent="0.3">
      <c r="A5" s="3">
        <v>2</v>
      </c>
      <c r="B5" s="13">
        <v>1</v>
      </c>
      <c r="C5" s="13">
        <v>6</v>
      </c>
      <c r="D5" s="13">
        <v>7</v>
      </c>
      <c r="E5" s="10">
        <v>1</v>
      </c>
      <c r="F5" s="10">
        <v>7</v>
      </c>
      <c r="G5" s="10">
        <v>6</v>
      </c>
      <c r="H5" s="16">
        <v>1</v>
      </c>
      <c r="I5" s="16">
        <v>6</v>
      </c>
      <c r="J5" s="16">
        <v>7</v>
      </c>
      <c r="K5" s="21">
        <v>7</v>
      </c>
      <c r="L5" s="21">
        <v>5</v>
      </c>
      <c r="M5" s="21">
        <v>1</v>
      </c>
      <c r="N5" s="4">
        <v>12</v>
      </c>
      <c r="O5" s="5">
        <v>35</v>
      </c>
      <c r="P5" s="5">
        <v>21</v>
      </c>
      <c r="Q5" s="5">
        <v>31</v>
      </c>
    </row>
    <row r="6" spans="1:17" x14ac:dyDescent="0.3">
      <c r="A6" s="3">
        <v>3</v>
      </c>
      <c r="B6" s="13">
        <v>1</v>
      </c>
      <c r="C6" s="13">
        <v>6</v>
      </c>
      <c r="D6" s="13">
        <v>7</v>
      </c>
      <c r="E6" s="10">
        <v>7</v>
      </c>
      <c r="F6" s="10">
        <v>4</v>
      </c>
      <c r="G6" s="10">
        <v>1</v>
      </c>
      <c r="H6" s="16">
        <v>1</v>
      </c>
      <c r="I6" s="16">
        <v>3</v>
      </c>
      <c r="J6" s="16">
        <v>7</v>
      </c>
      <c r="K6" s="21">
        <v>1</v>
      </c>
      <c r="L6" s="21">
        <v>3</v>
      </c>
      <c r="M6" s="21">
        <v>7</v>
      </c>
      <c r="N6" s="4">
        <v>71</v>
      </c>
      <c r="O6" s="5">
        <v>6</v>
      </c>
      <c r="P6" s="5">
        <v>10</v>
      </c>
      <c r="Q6" s="5">
        <v>12</v>
      </c>
    </row>
    <row r="7" spans="1:17" x14ac:dyDescent="0.3">
      <c r="A7" s="3">
        <v>4</v>
      </c>
      <c r="B7" s="13">
        <v>1</v>
      </c>
      <c r="C7" s="13">
        <v>6</v>
      </c>
      <c r="D7" s="13">
        <v>7</v>
      </c>
      <c r="E7" s="10">
        <v>7</v>
      </c>
      <c r="F7" s="10">
        <v>1</v>
      </c>
      <c r="G7" s="10">
        <v>3</v>
      </c>
      <c r="H7" s="16">
        <v>1</v>
      </c>
      <c r="I7" s="16">
        <v>5</v>
      </c>
      <c r="J7" s="16">
        <v>7</v>
      </c>
      <c r="K7" s="21">
        <v>7</v>
      </c>
      <c r="L7" s="21">
        <v>1</v>
      </c>
      <c r="M7" s="21">
        <v>5</v>
      </c>
      <c r="N7" s="4">
        <v>17</v>
      </c>
      <c r="O7" s="5">
        <v>4</v>
      </c>
      <c r="P7" s="5">
        <v>56</v>
      </c>
      <c r="Q7" s="5">
        <v>23</v>
      </c>
    </row>
    <row r="8" spans="1:17" x14ac:dyDescent="0.3">
      <c r="A8" s="3">
        <v>5</v>
      </c>
      <c r="B8" s="13">
        <v>1</v>
      </c>
      <c r="C8" s="13">
        <v>4</v>
      </c>
      <c r="D8" s="13">
        <v>7</v>
      </c>
      <c r="E8" s="10">
        <v>1</v>
      </c>
      <c r="F8" s="10">
        <v>7</v>
      </c>
      <c r="G8" s="10">
        <v>2</v>
      </c>
      <c r="H8" s="16">
        <v>1</v>
      </c>
      <c r="I8" s="16">
        <v>3</v>
      </c>
      <c r="J8" s="16">
        <v>7</v>
      </c>
      <c r="K8" s="21">
        <v>3</v>
      </c>
      <c r="L8" s="21">
        <v>1</v>
      </c>
      <c r="M8" s="21">
        <v>7</v>
      </c>
      <c r="N8" s="4">
        <v>59</v>
      </c>
      <c r="O8" s="5">
        <v>20</v>
      </c>
      <c r="P8" s="5">
        <v>9</v>
      </c>
      <c r="Q8" s="5">
        <v>12</v>
      </c>
    </row>
    <row r="9" spans="1:17" x14ac:dyDescent="0.3">
      <c r="A9" s="3">
        <v>6</v>
      </c>
      <c r="B9" s="13">
        <v>1</v>
      </c>
      <c r="C9" s="13">
        <v>5</v>
      </c>
      <c r="D9" s="13">
        <v>7</v>
      </c>
      <c r="E9" s="10">
        <v>1</v>
      </c>
      <c r="F9" s="10">
        <v>7</v>
      </c>
      <c r="G9" s="10">
        <v>7</v>
      </c>
      <c r="H9" s="16">
        <v>1</v>
      </c>
      <c r="I9" s="16">
        <v>4</v>
      </c>
      <c r="J9" s="16">
        <v>7</v>
      </c>
      <c r="K9" s="21">
        <v>3</v>
      </c>
      <c r="L9" s="21">
        <v>1</v>
      </c>
      <c r="M9" s="21">
        <v>7</v>
      </c>
      <c r="N9" s="4">
        <v>11</v>
      </c>
      <c r="O9" s="5">
        <v>0</v>
      </c>
      <c r="P9" s="5">
        <v>70</v>
      </c>
      <c r="Q9" s="5">
        <v>19</v>
      </c>
    </row>
    <row r="10" spans="1:17" x14ac:dyDescent="0.3">
      <c r="A10" s="3">
        <v>7</v>
      </c>
      <c r="B10" s="13">
        <v>1</v>
      </c>
      <c r="C10" s="13">
        <v>7</v>
      </c>
      <c r="D10" s="13">
        <v>7</v>
      </c>
      <c r="E10" s="10">
        <v>1</v>
      </c>
      <c r="F10" s="10">
        <v>7</v>
      </c>
      <c r="G10" s="10">
        <v>7</v>
      </c>
      <c r="H10" s="16">
        <v>1</v>
      </c>
      <c r="I10" s="16">
        <v>3</v>
      </c>
      <c r="J10" s="16">
        <v>7</v>
      </c>
      <c r="K10" s="21">
        <v>3</v>
      </c>
      <c r="L10" s="21">
        <v>7</v>
      </c>
      <c r="M10" s="21">
        <v>1</v>
      </c>
      <c r="N10" s="4">
        <v>57</v>
      </c>
      <c r="O10" s="5">
        <v>16</v>
      </c>
      <c r="P10" s="5">
        <v>10</v>
      </c>
      <c r="Q10" s="5">
        <v>17</v>
      </c>
    </row>
    <row r="11" spans="1:17" x14ac:dyDescent="0.3">
      <c r="A11" s="3">
        <v>8</v>
      </c>
      <c r="B11" s="13">
        <v>1</v>
      </c>
      <c r="C11" s="13">
        <v>6</v>
      </c>
      <c r="D11" s="13">
        <v>7</v>
      </c>
      <c r="E11" s="10">
        <v>1</v>
      </c>
      <c r="F11" s="10">
        <v>7</v>
      </c>
      <c r="G11" s="10">
        <v>2</v>
      </c>
      <c r="H11" s="16">
        <v>1</v>
      </c>
      <c r="I11" s="16">
        <v>6</v>
      </c>
      <c r="J11" s="16">
        <v>7</v>
      </c>
      <c r="K11" s="21">
        <v>5</v>
      </c>
      <c r="L11" s="21">
        <v>7</v>
      </c>
      <c r="M11" s="21">
        <v>1</v>
      </c>
      <c r="N11" s="4">
        <v>41</v>
      </c>
      <c r="O11" s="5">
        <v>15</v>
      </c>
      <c r="P11" s="5">
        <v>31</v>
      </c>
      <c r="Q11" s="5">
        <v>12</v>
      </c>
    </row>
    <row r="12" spans="1:17" x14ac:dyDescent="0.3">
      <c r="A12" s="3">
        <v>9</v>
      </c>
      <c r="B12" s="13">
        <v>1</v>
      </c>
      <c r="C12" s="13">
        <v>5</v>
      </c>
      <c r="D12" s="13">
        <v>7</v>
      </c>
      <c r="E12" s="10">
        <v>1</v>
      </c>
      <c r="F12" s="10">
        <v>5</v>
      </c>
      <c r="G12" s="10">
        <v>7</v>
      </c>
      <c r="H12" s="16">
        <v>1</v>
      </c>
      <c r="I12" s="16">
        <v>6</v>
      </c>
      <c r="J12" s="16">
        <v>7</v>
      </c>
      <c r="K12" s="21">
        <v>7</v>
      </c>
      <c r="L12" s="21">
        <v>4</v>
      </c>
      <c r="M12" s="21">
        <v>1</v>
      </c>
      <c r="N12" s="4">
        <v>26</v>
      </c>
      <c r="O12" s="5">
        <v>32</v>
      </c>
      <c r="P12" s="5">
        <v>17</v>
      </c>
      <c r="Q12" s="5">
        <v>25</v>
      </c>
    </row>
    <row r="13" spans="1:17" x14ac:dyDescent="0.3">
      <c r="A13" s="3">
        <v>10</v>
      </c>
      <c r="B13" s="13">
        <v>1</v>
      </c>
      <c r="C13" s="13">
        <v>7</v>
      </c>
      <c r="D13" s="13">
        <v>7</v>
      </c>
      <c r="E13" s="10">
        <v>6</v>
      </c>
      <c r="F13" s="10">
        <v>7</v>
      </c>
      <c r="G13" s="10">
        <v>1</v>
      </c>
      <c r="H13" s="16">
        <v>1</v>
      </c>
      <c r="I13" s="16">
        <v>5</v>
      </c>
      <c r="J13" s="16">
        <v>7</v>
      </c>
      <c r="K13" s="21">
        <v>3</v>
      </c>
      <c r="L13" s="21">
        <v>7</v>
      </c>
      <c r="M13" s="21">
        <v>1</v>
      </c>
      <c r="N13" s="4">
        <v>53</v>
      </c>
      <c r="O13" s="5">
        <v>13</v>
      </c>
      <c r="P13" s="5">
        <v>13</v>
      </c>
      <c r="Q13" s="5">
        <v>20</v>
      </c>
    </row>
  </sheetData>
  <mergeCells count="5">
    <mergeCell ref="B1:D1"/>
    <mergeCell ref="E1:G1"/>
    <mergeCell ref="H1:J1"/>
    <mergeCell ref="K1:M1"/>
    <mergeCell ref="N1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CB73-9BCD-43A5-9E5E-B73E7694BD8B}">
  <dimension ref="A1:Z31"/>
  <sheetViews>
    <sheetView showGridLines="0" tabSelected="1" topLeftCell="A4" workbookViewId="0">
      <selection activeCell="W22" sqref="W22"/>
    </sheetView>
  </sheetViews>
  <sheetFormatPr defaultColWidth="13.6640625" defaultRowHeight="14.4" x14ac:dyDescent="0.3"/>
  <cols>
    <col min="2" max="4" width="8.6640625" bestFit="1" customWidth="1"/>
    <col min="5" max="7" width="6.5546875" bestFit="1" customWidth="1"/>
    <col min="8" max="8" width="7.21875" bestFit="1" customWidth="1"/>
    <col min="9" max="10" width="5" bestFit="1" customWidth="1"/>
    <col min="11" max="12" width="5.21875" bestFit="1" customWidth="1"/>
    <col min="13" max="13" width="5.33203125" bestFit="1" customWidth="1"/>
    <col min="14" max="14" width="3.5546875" bestFit="1" customWidth="1"/>
    <col min="15" max="15" width="4" bestFit="1" customWidth="1"/>
    <col min="16" max="16" width="3.44140625" bestFit="1" customWidth="1"/>
    <col min="17" max="17" width="3.5546875" bestFit="1" customWidth="1"/>
    <col min="19" max="21" width="8.6640625" bestFit="1" customWidth="1"/>
    <col min="22" max="22" width="16.6640625" style="22" customWidth="1"/>
    <col min="23" max="23" width="16.44140625" bestFit="1" customWidth="1"/>
    <col min="24" max="24" width="13.6640625" bestFit="1" customWidth="1"/>
    <col min="25" max="25" width="12" bestFit="1" customWidth="1"/>
    <col min="26" max="26" width="8.6640625" bestFit="1" customWidth="1"/>
  </cols>
  <sheetData>
    <row r="1" spans="1:26" x14ac:dyDescent="0.3">
      <c r="A1" s="25" t="s">
        <v>40</v>
      </c>
    </row>
    <row r="3" spans="1:26" x14ac:dyDescent="0.3">
      <c r="B3" s="24" t="s">
        <v>34</v>
      </c>
      <c r="C3" s="24" t="s">
        <v>35</v>
      </c>
      <c r="D3" s="24" t="s">
        <v>36</v>
      </c>
    </row>
    <row r="4" spans="1:26" x14ac:dyDescent="0.3">
      <c r="A4" s="23" t="s">
        <v>3</v>
      </c>
      <c r="B4" s="2" t="s">
        <v>27</v>
      </c>
      <c r="C4" s="2" t="s">
        <v>28</v>
      </c>
      <c r="D4" s="2" t="s">
        <v>29</v>
      </c>
    </row>
    <row r="5" spans="1:26" x14ac:dyDescent="0.3">
      <c r="A5" s="23" t="s">
        <v>0</v>
      </c>
      <c r="B5" s="2">
        <v>30</v>
      </c>
      <c r="C5" s="2">
        <v>10</v>
      </c>
      <c r="D5" s="2">
        <v>5</v>
      </c>
    </row>
    <row r="6" spans="1:26" x14ac:dyDescent="0.3">
      <c r="A6" s="23" t="s">
        <v>1</v>
      </c>
      <c r="B6" s="2">
        <v>20</v>
      </c>
      <c r="C6" s="2">
        <v>20</v>
      </c>
      <c r="D6" s="2">
        <v>12</v>
      </c>
    </row>
    <row r="7" spans="1:26" x14ac:dyDescent="0.3">
      <c r="A7" s="23" t="s">
        <v>2</v>
      </c>
      <c r="B7" s="2" t="s">
        <v>26</v>
      </c>
      <c r="C7" s="2" t="s">
        <v>25</v>
      </c>
      <c r="D7" s="2" t="s">
        <v>26</v>
      </c>
      <c r="X7" t="s">
        <v>44</v>
      </c>
      <c r="Y7" s="34">
        <f>100/(12*600)</f>
        <v>1.3888888888888888E-2</v>
      </c>
    </row>
    <row r="9" spans="1:26" x14ac:dyDescent="0.3">
      <c r="A9" s="6"/>
      <c r="B9" s="11" t="s">
        <v>0</v>
      </c>
      <c r="C9" s="11"/>
      <c r="D9" s="11"/>
      <c r="E9" s="14" t="s">
        <v>1</v>
      </c>
      <c r="F9" s="14"/>
      <c r="G9" s="14"/>
      <c r="H9" s="17" t="s">
        <v>2</v>
      </c>
      <c r="I9" s="17"/>
      <c r="J9" s="17"/>
      <c r="K9" s="19" t="s">
        <v>3</v>
      </c>
      <c r="L9" s="19"/>
      <c r="M9" s="19"/>
      <c r="N9" s="7" t="s">
        <v>30</v>
      </c>
      <c r="O9" s="7"/>
      <c r="P9" s="7"/>
      <c r="Q9" s="7"/>
      <c r="V9" s="7" t="s">
        <v>43</v>
      </c>
    </row>
    <row r="10" spans="1:26" ht="14.4" customHeight="1" x14ac:dyDescent="0.3">
      <c r="A10" s="6"/>
      <c r="B10" s="12" t="s">
        <v>21</v>
      </c>
      <c r="C10" s="12" t="s">
        <v>22</v>
      </c>
      <c r="D10" s="12" t="s">
        <v>23</v>
      </c>
      <c r="E10" s="15" t="s">
        <v>31</v>
      </c>
      <c r="F10" s="15" t="s">
        <v>32</v>
      </c>
      <c r="G10" s="15" t="s">
        <v>33</v>
      </c>
      <c r="H10" s="18" t="s">
        <v>24</v>
      </c>
      <c r="I10" s="18" t="s">
        <v>25</v>
      </c>
      <c r="J10" s="18" t="s">
        <v>26</v>
      </c>
      <c r="K10" s="20" t="s">
        <v>27</v>
      </c>
      <c r="L10" s="20" t="s">
        <v>28</v>
      </c>
      <c r="M10" s="20" t="s">
        <v>29</v>
      </c>
      <c r="N10" s="7"/>
      <c r="O10" s="7"/>
      <c r="P10" s="7"/>
      <c r="Q10" s="7"/>
      <c r="S10" s="27" t="s">
        <v>39</v>
      </c>
      <c r="T10" s="27"/>
      <c r="U10" s="32"/>
      <c r="V10" s="7"/>
      <c r="X10" s="27" t="s">
        <v>45</v>
      </c>
      <c r="Y10" s="27"/>
      <c r="Z10" s="27"/>
    </row>
    <row r="11" spans="1:26" x14ac:dyDescent="0.3">
      <c r="A11" s="9" t="s">
        <v>4</v>
      </c>
      <c r="B11" s="12" t="s">
        <v>5</v>
      </c>
      <c r="C11" s="12" t="s">
        <v>6</v>
      </c>
      <c r="D11" s="12" t="s">
        <v>7</v>
      </c>
      <c r="E11" s="15" t="s">
        <v>8</v>
      </c>
      <c r="F11" s="15" t="s">
        <v>9</v>
      </c>
      <c r="G11" s="15" t="s">
        <v>10</v>
      </c>
      <c r="H11" s="18" t="s">
        <v>11</v>
      </c>
      <c r="I11" s="18" t="s">
        <v>12</v>
      </c>
      <c r="J11" s="18" t="s">
        <v>13</v>
      </c>
      <c r="K11" s="20" t="s">
        <v>14</v>
      </c>
      <c r="L11" s="20" t="s">
        <v>15</v>
      </c>
      <c r="M11" s="20" t="s">
        <v>16</v>
      </c>
      <c r="N11" s="8" t="s">
        <v>17</v>
      </c>
      <c r="O11" s="8" t="s">
        <v>18</v>
      </c>
      <c r="P11" s="8" t="s">
        <v>19</v>
      </c>
      <c r="Q11" s="8" t="s">
        <v>20</v>
      </c>
      <c r="S11" s="8" t="s">
        <v>34</v>
      </c>
      <c r="T11" s="8" t="s">
        <v>35</v>
      </c>
      <c r="U11" s="9" t="s">
        <v>36</v>
      </c>
      <c r="V11" s="7"/>
      <c r="X11" s="8" t="s">
        <v>34</v>
      </c>
      <c r="Y11" s="8" t="s">
        <v>35</v>
      </c>
      <c r="Z11" s="9" t="s">
        <v>36</v>
      </c>
    </row>
    <row r="12" spans="1:26" x14ac:dyDescent="0.3">
      <c r="A12" s="3">
        <v>1</v>
      </c>
      <c r="B12" s="13">
        <v>1</v>
      </c>
      <c r="C12" s="13">
        <v>3</v>
      </c>
      <c r="D12" s="13">
        <v>7</v>
      </c>
      <c r="E12" s="10">
        <v>1</v>
      </c>
      <c r="F12" s="10">
        <v>7</v>
      </c>
      <c r="G12" s="10">
        <v>6</v>
      </c>
      <c r="H12" s="16">
        <v>1</v>
      </c>
      <c r="I12" s="16">
        <v>2</v>
      </c>
      <c r="J12" s="16">
        <v>7</v>
      </c>
      <c r="K12" s="21">
        <v>7</v>
      </c>
      <c r="L12" s="21">
        <v>5</v>
      </c>
      <c r="M12" s="21">
        <v>1</v>
      </c>
      <c r="N12" s="4">
        <v>9</v>
      </c>
      <c r="O12" s="5">
        <v>55</v>
      </c>
      <c r="P12" s="5">
        <v>12</v>
      </c>
      <c r="Q12" s="5">
        <v>24</v>
      </c>
      <c r="S12" s="1">
        <f>N12*B12+O12*F12+P12*J12+Q12*K12</f>
        <v>646</v>
      </c>
      <c r="T12" s="1">
        <f>N12*C12+O12*F12+P12*I12+Q12*L12</f>
        <v>556</v>
      </c>
      <c r="U12" s="1">
        <f>N12*D12+O12*E12+P12*J12+Q12*M12</f>
        <v>226</v>
      </c>
      <c r="V12" s="23" t="s">
        <v>34</v>
      </c>
      <c r="X12" s="31">
        <f>EXP($Y$7*S12)/(EXP($S12*$Y$7)+EXP($T12*$Y$7)+EXP($U12*$Y$7))</f>
        <v>0.77553461491853315</v>
      </c>
      <c r="Y12" s="31">
        <f t="shared" ref="Y12:Z12" si="0">EXP($Y$7*T12)/(EXP($S12*$Y$7)+EXP($T12*$Y$7)+EXP($U12*$Y$7))</f>
        <v>0.22219438730528004</v>
      </c>
      <c r="Z12" s="31">
        <f t="shared" si="0"/>
        <v>2.2709977761868829E-3</v>
      </c>
    </row>
    <row r="13" spans="1:26" x14ac:dyDescent="0.3">
      <c r="A13" s="3">
        <v>2</v>
      </c>
      <c r="B13" s="13">
        <v>1</v>
      </c>
      <c r="C13" s="13">
        <v>6</v>
      </c>
      <c r="D13" s="13">
        <v>7</v>
      </c>
      <c r="E13" s="10">
        <v>1</v>
      </c>
      <c r="F13" s="10">
        <v>7</v>
      </c>
      <c r="G13" s="10">
        <v>6</v>
      </c>
      <c r="H13" s="16">
        <v>1</v>
      </c>
      <c r="I13" s="16">
        <v>6</v>
      </c>
      <c r="J13" s="16">
        <v>7</v>
      </c>
      <c r="K13" s="21">
        <v>7</v>
      </c>
      <c r="L13" s="21">
        <v>5</v>
      </c>
      <c r="M13" s="21">
        <v>1</v>
      </c>
      <c r="N13" s="4">
        <v>12</v>
      </c>
      <c r="O13" s="5">
        <v>35</v>
      </c>
      <c r="P13" s="5">
        <v>21</v>
      </c>
      <c r="Q13" s="5">
        <v>31</v>
      </c>
      <c r="S13" s="1">
        <f t="shared" ref="S13:S21" si="1">N13*B13+O13*F13+P13*J13+Q13*K13</f>
        <v>621</v>
      </c>
      <c r="T13" s="1">
        <f t="shared" ref="T13:T21" si="2">N13*C13+O13*F13+P13*I13+Q13*L13</f>
        <v>598</v>
      </c>
      <c r="U13" s="1">
        <f t="shared" ref="U13:U21" si="3">N13*D13+O13*E13+P13*J13+Q13*M13</f>
        <v>297</v>
      </c>
      <c r="V13" s="23" t="s">
        <v>34</v>
      </c>
      <c r="X13" s="31">
        <f t="shared" ref="X13:X21" si="4">EXP($Y$7*S13)/(EXP($S13*$Y$7)+EXP($T13*$Y$7)+EXP($U13*$Y$7))</f>
        <v>0.57548605664618868</v>
      </c>
      <c r="Y13" s="31">
        <f t="shared" ref="Y13:Y21" si="5">EXP($Y$7*T13)/(EXP($S13*$Y$7)+EXP($T13*$Y$7)+EXP($U13*$Y$7))</f>
        <v>0.41812087074272192</v>
      </c>
      <c r="Z13" s="31">
        <f t="shared" ref="Z13:Z21" si="6">EXP($Y$7*U13)/(EXP($S13*$Y$7)+EXP($T13*$Y$7)+EXP($U13*$Y$7))</f>
        <v>6.3930726110892266E-3</v>
      </c>
    </row>
    <row r="14" spans="1:26" x14ac:dyDescent="0.3">
      <c r="A14" s="3">
        <v>3</v>
      </c>
      <c r="B14" s="13">
        <v>1</v>
      </c>
      <c r="C14" s="13">
        <v>6</v>
      </c>
      <c r="D14" s="13">
        <v>7</v>
      </c>
      <c r="E14" s="10">
        <v>7</v>
      </c>
      <c r="F14" s="10">
        <v>4</v>
      </c>
      <c r="G14" s="10">
        <v>1</v>
      </c>
      <c r="H14" s="16">
        <v>1</v>
      </c>
      <c r="I14" s="16">
        <v>3</v>
      </c>
      <c r="J14" s="16">
        <v>7</v>
      </c>
      <c r="K14" s="21">
        <v>1</v>
      </c>
      <c r="L14" s="21">
        <v>3</v>
      </c>
      <c r="M14" s="21">
        <v>7</v>
      </c>
      <c r="N14" s="4">
        <v>71</v>
      </c>
      <c r="O14" s="5">
        <v>6</v>
      </c>
      <c r="P14" s="5">
        <v>10</v>
      </c>
      <c r="Q14" s="5">
        <v>12</v>
      </c>
      <c r="S14" s="1">
        <f t="shared" si="1"/>
        <v>177</v>
      </c>
      <c r="T14" s="1">
        <f t="shared" si="2"/>
        <v>516</v>
      </c>
      <c r="U14" s="1">
        <f t="shared" si="3"/>
        <v>693</v>
      </c>
      <c r="V14" s="23" t="s">
        <v>36</v>
      </c>
      <c r="X14" s="31">
        <f t="shared" si="4"/>
        <v>7.1053700836009475E-4</v>
      </c>
      <c r="Y14" s="31">
        <f t="shared" si="5"/>
        <v>7.8775267887273875E-2</v>
      </c>
      <c r="Z14" s="31">
        <f t="shared" si="6"/>
        <v>0.92051419510436605</v>
      </c>
    </row>
    <row r="15" spans="1:26" x14ac:dyDescent="0.3">
      <c r="A15" s="3">
        <v>4</v>
      </c>
      <c r="B15" s="13">
        <v>1</v>
      </c>
      <c r="C15" s="13">
        <v>6</v>
      </c>
      <c r="D15" s="13">
        <v>7</v>
      </c>
      <c r="E15" s="10">
        <v>7</v>
      </c>
      <c r="F15" s="10">
        <v>1</v>
      </c>
      <c r="G15" s="10">
        <v>3</v>
      </c>
      <c r="H15" s="16">
        <v>1</v>
      </c>
      <c r="I15" s="16">
        <v>5</v>
      </c>
      <c r="J15" s="16">
        <v>7</v>
      </c>
      <c r="K15" s="21">
        <v>7</v>
      </c>
      <c r="L15" s="21">
        <v>1</v>
      </c>
      <c r="M15" s="21">
        <v>5</v>
      </c>
      <c r="N15" s="4">
        <v>17</v>
      </c>
      <c r="O15" s="5">
        <v>4</v>
      </c>
      <c r="P15" s="5">
        <v>56</v>
      </c>
      <c r="Q15" s="5">
        <v>23</v>
      </c>
      <c r="S15" s="1">
        <f t="shared" si="1"/>
        <v>574</v>
      </c>
      <c r="T15" s="1">
        <f t="shared" si="2"/>
        <v>409</v>
      </c>
      <c r="U15" s="1">
        <f t="shared" si="3"/>
        <v>654</v>
      </c>
      <c r="V15" s="23" t="s">
        <v>36</v>
      </c>
      <c r="X15" s="31">
        <f t="shared" si="4"/>
        <v>0.24161419919168181</v>
      </c>
      <c r="Y15" s="31">
        <f t="shared" si="5"/>
        <v>2.4426670024307685E-2</v>
      </c>
      <c r="Z15" s="31">
        <f t="shared" si="6"/>
        <v>0.73395913078401043</v>
      </c>
    </row>
    <row r="16" spans="1:26" x14ac:dyDescent="0.3">
      <c r="A16" s="3">
        <v>5</v>
      </c>
      <c r="B16" s="13">
        <v>1</v>
      </c>
      <c r="C16" s="13">
        <v>4</v>
      </c>
      <c r="D16" s="13">
        <v>7</v>
      </c>
      <c r="E16" s="10">
        <v>1</v>
      </c>
      <c r="F16" s="10">
        <v>7</v>
      </c>
      <c r="G16" s="10">
        <v>2</v>
      </c>
      <c r="H16" s="16">
        <v>1</v>
      </c>
      <c r="I16" s="16">
        <v>3</v>
      </c>
      <c r="J16" s="16">
        <v>7</v>
      </c>
      <c r="K16" s="21">
        <v>3</v>
      </c>
      <c r="L16" s="21">
        <v>1</v>
      </c>
      <c r="M16" s="21">
        <v>7</v>
      </c>
      <c r="N16" s="4">
        <v>59</v>
      </c>
      <c r="O16" s="5">
        <v>20</v>
      </c>
      <c r="P16" s="5">
        <v>9</v>
      </c>
      <c r="Q16" s="5">
        <v>12</v>
      </c>
      <c r="S16" s="1">
        <f t="shared" si="1"/>
        <v>298</v>
      </c>
      <c r="T16" s="1">
        <f t="shared" si="2"/>
        <v>415</v>
      </c>
      <c r="U16" s="1">
        <f t="shared" si="3"/>
        <v>580</v>
      </c>
      <c r="V16" s="23" t="s">
        <v>36</v>
      </c>
      <c r="X16" s="31">
        <f t="shared" si="4"/>
        <v>1.7758474860428738E-2</v>
      </c>
      <c r="Y16" s="31">
        <f t="shared" si="5"/>
        <v>9.0184976802485176E-2</v>
      </c>
      <c r="Z16" s="31">
        <f t="shared" si="6"/>
        <v>0.89205654833708603</v>
      </c>
    </row>
    <row r="17" spans="1:26" x14ac:dyDescent="0.3">
      <c r="A17" s="3">
        <v>6</v>
      </c>
      <c r="B17" s="13">
        <v>1</v>
      </c>
      <c r="C17" s="13">
        <v>5</v>
      </c>
      <c r="D17" s="13">
        <v>7</v>
      </c>
      <c r="E17" s="10">
        <v>1</v>
      </c>
      <c r="F17" s="10">
        <v>7</v>
      </c>
      <c r="G17" s="10">
        <v>7</v>
      </c>
      <c r="H17" s="16">
        <v>1</v>
      </c>
      <c r="I17" s="16">
        <v>4</v>
      </c>
      <c r="J17" s="16">
        <v>7</v>
      </c>
      <c r="K17" s="21">
        <v>3</v>
      </c>
      <c r="L17" s="21">
        <v>1</v>
      </c>
      <c r="M17" s="21">
        <v>7</v>
      </c>
      <c r="N17" s="4">
        <v>11</v>
      </c>
      <c r="O17" s="5">
        <v>0</v>
      </c>
      <c r="P17" s="5">
        <v>70</v>
      </c>
      <c r="Q17" s="5">
        <v>19</v>
      </c>
      <c r="S17" s="1">
        <f t="shared" si="1"/>
        <v>558</v>
      </c>
      <c r="T17" s="1">
        <f t="shared" si="2"/>
        <v>354</v>
      </c>
      <c r="U17" s="1">
        <f t="shared" si="3"/>
        <v>700</v>
      </c>
      <c r="V17" s="23" t="s">
        <v>36</v>
      </c>
      <c r="X17" s="31">
        <f t="shared" si="4"/>
        <v>0.12127907438906781</v>
      </c>
      <c r="Y17" s="31">
        <f t="shared" si="5"/>
        <v>7.1332072396247462E-3</v>
      </c>
      <c r="Z17" s="31">
        <f t="shared" si="6"/>
        <v>0.87158771837130744</v>
      </c>
    </row>
    <row r="18" spans="1:26" x14ac:dyDescent="0.3">
      <c r="A18" s="3">
        <v>7</v>
      </c>
      <c r="B18" s="13">
        <v>1</v>
      </c>
      <c r="C18" s="13">
        <v>7</v>
      </c>
      <c r="D18" s="13">
        <v>7</v>
      </c>
      <c r="E18" s="10">
        <v>1</v>
      </c>
      <c r="F18" s="10">
        <v>7</v>
      </c>
      <c r="G18" s="10">
        <v>7</v>
      </c>
      <c r="H18" s="16">
        <v>1</v>
      </c>
      <c r="I18" s="16">
        <v>3</v>
      </c>
      <c r="J18" s="16">
        <v>7</v>
      </c>
      <c r="K18" s="21">
        <v>3</v>
      </c>
      <c r="L18" s="21">
        <v>7</v>
      </c>
      <c r="M18" s="21">
        <v>1</v>
      </c>
      <c r="N18" s="4">
        <v>57</v>
      </c>
      <c r="O18" s="5">
        <v>16</v>
      </c>
      <c r="P18" s="5">
        <v>10</v>
      </c>
      <c r="Q18" s="5">
        <v>17</v>
      </c>
      <c r="S18" s="1">
        <f t="shared" si="1"/>
        <v>290</v>
      </c>
      <c r="T18" s="1">
        <f t="shared" si="2"/>
        <v>660</v>
      </c>
      <c r="U18" s="1">
        <f t="shared" si="3"/>
        <v>502</v>
      </c>
      <c r="V18" s="23" t="s">
        <v>35</v>
      </c>
      <c r="X18" s="31">
        <f t="shared" si="4"/>
        <v>5.2486194036310708E-3</v>
      </c>
      <c r="Y18" s="31">
        <f t="shared" si="5"/>
        <v>0.8950270669077699</v>
      </c>
      <c r="Z18" s="31">
        <f t="shared" si="6"/>
        <v>9.9724313688599006E-2</v>
      </c>
    </row>
    <row r="19" spans="1:26" x14ac:dyDescent="0.3">
      <c r="A19" s="3">
        <v>8</v>
      </c>
      <c r="B19" s="13">
        <v>1</v>
      </c>
      <c r="C19" s="13">
        <v>6</v>
      </c>
      <c r="D19" s="13">
        <v>7</v>
      </c>
      <c r="E19" s="10">
        <v>1</v>
      </c>
      <c r="F19" s="10">
        <v>7</v>
      </c>
      <c r="G19" s="10">
        <v>2</v>
      </c>
      <c r="H19" s="16">
        <v>1</v>
      </c>
      <c r="I19" s="16">
        <v>6</v>
      </c>
      <c r="J19" s="16">
        <v>7</v>
      </c>
      <c r="K19" s="21">
        <v>5</v>
      </c>
      <c r="L19" s="21">
        <v>7</v>
      </c>
      <c r="M19" s="21">
        <v>1</v>
      </c>
      <c r="N19" s="4">
        <v>41</v>
      </c>
      <c r="O19" s="5">
        <v>15</v>
      </c>
      <c r="P19" s="5">
        <v>31</v>
      </c>
      <c r="Q19" s="5">
        <v>12</v>
      </c>
      <c r="S19" s="1">
        <f t="shared" si="1"/>
        <v>423</v>
      </c>
      <c r="T19" s="1">
        <f t="shared" si="2"/>
        <v>621</v>
      </c>
      <c r="U19" s="1">
        <f t="shared" si="3"/>
        <v>531</v>
      </c>
      <c r="V19" s="23" t="s">
        <v>35</v>
      </c>
      <c r="X19" s="31">
        <f t="shared" si="4"/>
        <v>4.7338799772673093E-2</v>
      </c>
      <c r="Y19" s="31">
        <f t="shared" si="5"/>
        <v>0.7405034186832159</v>
      </c>
      <c r="Z19" s="31">
        <f t="shared" si="6"/>
        <v>0.21215778154411108</v>
      </c>
    </row>
    <row r="20" spans="1:26" x14ac:dyDescent="0.3">
      <c r="A20" s="3">
        <v>9</v>
      </c>
      <c r="B20" s="13">
        <v>1</v>
      </c>
      <c r="C20" s="13">
        <v>5</v>
      </c>
      <c r="D20" s="13">
        <v>7</v>
      </c>
      <c r="E20" s="10">
        <v>1</v>
      </c>
      <c r="F20" s="10">
        <v>5</v>
      </c>
      <c r="G20" s="10">
        <v>7</v>
      </c>
      <c r="H20" s="16">
        <v>1</v>
      </c>
      <c r="I20" s="16">
        <v>6</v>
      </c>
      <c r="J20" s="16">
        <v>7</v>
      </c>
      <c r="K20" s="21">
        <v>7</v>
      </c>
      <c r="L20" s="21">
        <v>4</v>
      </c>
      <c r="M20" s="21">
        <v>1</v>
      </c>
      <c r="N20" s="4">
        <v>26</v>
      </c>
      <c r="O20" s="5">
        <v>32</v>
      </c>
      <c r="P20" s="5">
        <v>17</v>
      </c>
      <c r="Q20" s="5">
        <v>25</v>
      </c>
      <c r="S20" s="1">
        <f t="shared" si="1"/>
        <v>480</v>
      </c>
      <c r="T20" s="1">
        <f t="shared" si="2"/>
        <v>492</v>
      </c>
      <c r="U20" s="1">
        <f t="shared" si="3"/>
        <v>358</v>
      </c>
      <c r="V20" s="23" t="s">
        <v>35</v>
      </c>
      <c r="X20" s="31">
        <f t="shared" si="4"/>
        <v>0.42282195545585122</v>
      </c>
      <c r="Y20" s="31">
        <f t="shared" si="5"/>
        <v>0.49950511986598434</v>
      </c>
      <c r="Z20" s="31">
        <f t="shared" si="6"/>
        <v>7.7672924678164584E-2</v>
      </c>
    </row>
    <row r="21" spans="1:26" x14ac:dyDescent="0.3">
      <c r="A21" s="3">
        <v>10</v>
      </c>
      <c r="B21" s="13">
        <v>1</v>
      </c>
      <c r="C21" s="13">
        <v>7</v>
      </c>
      <c r="D21" s="13">
        <v>7</v>
      </c>
      <c r="E21" s="10">
        <v>6</v>
      </c>
      <c r="F21" s="10">
        <v>7</v>
      </c>
      <c r="G21" s="10">
        <v>1</v>
      </c>
      <c r="H21" s="16">
        <v>1</v>
      </c>
      <c r="I21" s="16">
        <v>5</v>
      </c>
      <c r="J21" s="16">
        <v>7</v>
      </c>
      <c r="K21" s="21">
        <v>3</v>
      </c>
      <c r="L21" s="21">
        <v>7</v>
      </c>
      <c r="M21" s="21">
        <v>1</v>
      </c>
      <c r="N21" s="4">
        <v>53</v>
      </c>
      <c r="O21" s="5">
        <v>13</v>
      </c>
      <c r="P21" s="5">
        <v>13</v>
      </c>
      <c r="Q21" s="5">
        <v>20</v>
      </c>
      <c r="S21" s="1">
        <f t="shared" si="1"/>
        <v>295</v>
      </c>
      <c r="T21" s="1">
        <f t="shared" si="2"/>
        <v>667</v>
      </c>
      <c r="U21" s="1">
        <f t="shared" si="3"/>
        <v>560</v>
      </c>
      <c r="V21" s="23" t="s">
        <v>35</v>
      </c>
      <c r="X21" s="31">
        <f t="shared" si="4"/>
        <v>4.6296755646152328E-3</v>
      </c>
      <c r="Y21" s="31">
        <f t="shared" si="5"/>
        <v>0.81171838205171087</v>
      </c>
      <c r="Z21" s="31">
        <f t="shared" si="6"/>
        <v>0.18365194238367388</v>
      </c>
    </row>
    <row r="22" spans="1:26" x14ac:dyDescent="0.3">
      <c r="R22" s="29" t="s">
        <v>41</v>
      </c>
      <c r="S22" s="28">
        <f>AVERAGE(S12:S21)</f>
        <v>436.2</v>
      </c>
      <c r="T22" s="28">
        <f t="shared" ref="T22:U22" si="7">AVERAGE(T12:T21)</f>
        <v>528.79999999999995</v>
      </c>
      <c r="U22" s="28">
        <f t="shared" si="7"/>
        <v>510.1</v>
      </c>
      <c r="W22" s="33" t="s">
        <v>46</v>
      </c>
      <c r="X22" s="35">
        <f>AVERAGE(X12:X21)</f>
        <v>0.22124220072110307</v>
      </c>
      <c r="Y22" s="35">
        <f t="shared" ref="Y22:Z22" si="8">AVERAGE(Y12:Y21)</f>
        <v>0.37875893675103744</v>
      </c>
      <c r="Z22" s="35">
        <f t="shared" si="8"/>
        <v>0.39999886252785949</v>
      </c>
    </row>
    <row r="23" spans="1:26" x14ac:dyDescent="0.3">
      <c r="R23" s="29" t="s">
        <v>42</v>
      </c>
      <c r="S23" s="30">
        <f>S22/SUM($S$22:$U$22)</f>
        <v>0.29570876550742325</v>
      </c>
      <c r="T23" s="30">
        <f t="shared" ref="T23:U23" si="9">T22/SUM($S$22:$U$22)</f>
        <v>0.35848417056470749</v>
      </c>
      <c r="U23" s="30">
        <f t="shared" si="9"/>
        <v>0.34580706392786931</v>
      </c>
    </row>
    <row r="25" spans="1:26" x14ac:dyDescent="0.3">
      <c r="U25" s="1" t="s">
        <v>34</v>
      </c>
      <c r="V25" s="23">
        <v>2</v>
      </c>
    </row>
    <row r="26" spans="1:26" x14ac:dyDescent="0.3">
      <c r="U26" s="1" t="s">
        <v>35</v>
      </c>
      <c r="V26" s="23">
        <v>4</v>
      </c>
    </row>
    <row r="27" spans="1:26" x14ac:dyDescent="0.3">
      <c r="U27" s="1" t="s">
        <v>36</v>
      </c>
      <c r="V27" s="23">
        <v>4</v>
      </c>
    </row>
    <row r="29" spans="1:26" x14ac:dyDescent="0.3">
      <c r="U29" s="1" t="s">
        <v>34</v>
      </c>
      <c r="V29" s="31">
        <f>V25/10</f>
        <v>0.2</v>
      </c>
    </row>
    <row r="30" spans="1:26" x14ac:dyDescent="0.3">
      <c r="U30" s="1" t="s">
        <v>35</v>
      </c>
      <c r="V30" s="31">
        <f t="shared" ref="V30:V31" si="10">V26/10</f>
        <v>0.4</v>
      </c>
    </row>
    <row r="31" spans="1:26" x14ac:dyDescent="0.3">
      <c r="U31" s="1" t="s">
        <v>36</v>
      </c>
      <c r="V31" s="31">
        <f t="shared" si="10"/>
        <v>0.4</v>
      </c>
    </row>
  </sheetData>
  <mergeCells count="8">
    <mergeCell ref="V9:V11"/>
    <mergeCell ref="X10:Z10"/>
    <mergeCell ref="B9:D9"/>
    <mergeCell ref="E9:G9"/>
    <mergeCell ref="H9:J9"/>
    <mergeCell ref="K9:M9"/>
    <mergeCell ref="N9:Q10"/>
    <mergeCell ref="S10:U1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bd48cd-f312-49e8-b6c7-7b5b926c03d6}" enabled="0" method="" siteId="{56bd48cd-f312-49e8-b6c7-7b5b926c03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Study</vt:lpstr>
      <vt:lpstr>Survey Data</vt:lpstr>
      <vt:lpstr>Market Share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Kothari</dc:creator>
  <cp:lastModifiedBy>Mohit Kothari</cp:lastModifiedBy>
  <dcterms:created xsi:type="dcterms:W3CDTF">2024-07-31T10:21:46Z</dcterms:created>
  <dcterms:modified xsi:type="dcterms:W3CDTF">2024-07-31T11:24:10Z</dcterms:modified>
</cp:coreProperties>
</file>