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fa2a10deb920f383/Desktop/exe/"/>
    </mc:Choice>
  </mc:AlternateContent>
  <xr:revisionPtr revIDLastSave="0" documentId="14_{6F2D30DC-9F18-4E2E-969F-2FC6C0956B02}" xr6:coauthVersionLast="47" xr6:coauthVersionMax="47" xr10:uidLastSave="{00000000-0000-0000-0000-000000000000}"/>
  <bookViews>
    <workbookView xWindow="-120" yWindow="-120" windowWidth="19440" windowHeight="10320" firstSheet="4" activeTab="8" xr2:uid="{00000000-000D-0000-FFFF-FFFF00000000}"/>
  </bookViews>
  <sheets>
    <sheet name="TOP 5" sheetId="7" r:id="rId1"/>
    <sheet name="COMBO CHART" sheetId="3" r:id="rId2"/>
    <sheet name="WATERFALL CHART" sheetId="4" r:id="rId3"/>
    <sheet name="PIE CHART" sheetId="5" r:id="rId4"/>
    <sheet name="MAP CHART" sheetId="6" r:id="rId5"/>
    <sheet name="KPI" sheetId="8" r:id="rId6"/>
    <sheet name="YOY GROWTH" sheetId="9" r:id="rId7"/>
    <sheet name="Data" sheetId="1" r:id="rId8"/>
    <sheet name="RETAIL SALES 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10" i="9" l="1"/>
  <c r="D10" i="9"/>
  <c r="E10" i="9"/>
  <c r="F10"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9"/>
  <c r="N18" i="8"/>
  <c r="K18" i="8"/>
  <c r="H18" i="8"/>
  <c r="E18" i="8"/>
  <c r="B18" i="8"/>
  <c r="E53" i="6"/>
  <c r="E5" i="6"/>
  <c r="E13" i="6"/>
  <c r="E21" i="6"/>
  <c r="E29" i="6"/>
  <c r="E37" i="6"/>
  <c r="E45" i="6"/>
  <c r="E33" i="6"/>
  <c r="E49" i="6"/>
  <c r="E10" i="6"/>
  <c r="E19" i="6"/>
  <c r="E6" i="6"/>
  <c r="E14" i="6"/>
  <c r="E22" i="6"/>
  <c r="E30" i="6"/>
  <c r="E38" i="6"/>
  <c r="E46" i="6"/>
  <c r="E25" i="6"/>
  <c r="E41" i="6"/>
  <c r="E26" i="6"/>
  <c r="E34" i="6"/>
  <c r="E42" i="6"/>
  <c r="E35" i="6"/>
  <c r="E7" i="6"/>
  <c r="E15" i="6"/>
  <c r="E23" i="6"/>
  <c r="E31" i="6"/>
  <c r="E39" i="6"/>
  <c r="E47" i="6"/>
  <c r="E17" i="6"/>
  <c r="E18" i="6"/>
  <c r="E50" i="6"/>
  <c r="E27" i="6"/>
  <c r="E8" i="6"/>
  <c r="E16" i="6"/>
  <c r="E24" i="6"/>
  <c r="E32" i="6"/>
  <c r="E40" i="6"/>
  <c r="E48" i="6"/>
  <c r="E9" i="6"/>
  <c r="E11" i="6"/>
  <c r="E43" i="6"/>
  <c r="E51" i="6"/>
  <c r="E12" i="6"/>
  <c r="E28" i="6"/>
  <c r="E36" i="6"/>
  <c r="E44" i="6"/>
  <c r="E52" i="6"/>
  <c r="E20" i="6"/>
  <c r="E4" i="6"/>
  <c r="E7" i="4"/>
  <c r="E5" i="4"/>
  <c r="E6" i="4"/>
  <c r="E4" i="4"/>
</calcChain>
</file>

<file path=xl/sharedStrings.xml><?xml version="1.0" encoding="utf-8"?>
<sst xmlns="http://schemas.openxmlformats.org/spreadsheetml/2006/main" count="130133" uniqueCount="10961">
  <si>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</si>
  <si>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</si>
  <si>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</si>
  <si>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</si>
  <si>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</si>
  <si>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</si>
  <si>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</si>
  <si>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</si>
  <si>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</si>
  <si>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</si>
  <si>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</si>
  <si>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</si>
  <si>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</si>
  <si>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</si>
  <si>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</si>
  <si>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</si>
  <si>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</si>
  <si>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</si>
  <si>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</si>
  <si>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</si>
  <si>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</si>
  <si>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</si>
  <si>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</si>
  <si>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</si>
  <si>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</si>
  <si>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</si>
  <si>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</si>
  <si>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</si>
  <si>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</si>
  <si>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</si>
  <si>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</si>
  <si>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</si>
  <si>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</si>
  <si>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</si>
  <si>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</si>
  <si>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</si>
  <si>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</si>
  <si>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</si>
  <si>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</si>
  <si>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</si>
  <si>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</si>
  <si>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</si>
  <si>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</si>
  <si>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</si>
  <si>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</si>
  <si>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</si>
  <si>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</si>
  <si>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</si>
  <si>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</si>
  <si>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</si>
  <si>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</si>
  <si>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</si>
  <si>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</si>
  <si>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</si>
  <si>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</si>
  <si>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</si>
  <si>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</si>
  <si>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</si>
  <si>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</si>
  <si>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</si>
  <si>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</si>
  <si>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</si>
  <si>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</si>
  <si>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</si>
  <si>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</si>
  <si>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</si>
  <si>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</si>
  <si>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</si>
  <si>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</si>
  <si>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</si>
  <si>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</si>
  <si>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</si>
  <si>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</si>
  <si>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</si>
  <si>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</si>
  <si>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</si>
  <si>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</si>
  <si>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</si>
  <si>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</si>
  <si>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</si>
  <si>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</si>
  <si>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</si>
  <si>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</si>
  <si>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</si>
  <si>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</si>
  <si>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</si>
  <si>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</si>
  <si>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</si>
  <si>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</si>
  <si>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</si>
  <si>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</si>
  <si>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</si>
  <si>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</si>
  <si>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</si>
  <si>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</si>
  <si>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</si>
  <si>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</si>
  <si>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</si>
  <si>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</si>
  <si>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</si>
  <si>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</si>
  <si>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</si>
  <si>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</si>
  <si>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</si>
  <si>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</si>
  <si>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</si>
  <si>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</si>
  <si>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</si>
  <si>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</si>
  <si>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</si>
  <si>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</si>
  <si>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</si>
  <si>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</si>
  <si>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</si>
  <si>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</si>
  <si>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</si>
  <si>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</si>
  <si>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</si>
  <si>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</si>
  <si>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</si>
  <si>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</si>
  <si>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</si>
  <si>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</si>
  <si>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</si>
  <si>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</si>
  <si>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</si>
  <si>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</si>
  <si>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</si>
  <si>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</si>
  <si>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</si>
  <si>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</si>
  <si>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</si>
  <si>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</si>
  <si>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</si>
  <si>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</si>
  <si>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</si>
  <si>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</si>
  <si>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</si>
  <si>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</si>
  <si>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</si>
  <si>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</si>
  <si>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</si>
  <si>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</si>
  <si>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</si>
  <si>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</si>
  <si>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</si>
  <si>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</si>
  <si>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</si>
  <si>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</si>
  <si>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</si>
  <si>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</si>
  <si>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</si>
  <si>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</si>
  <si>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</si>
  <si>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</si>
  <si>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</si>
  <si>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</si>
  <si>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</si>
  <si>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</si>
  <si>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</si>
  <si>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</si>
  <si>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</si>
  <si>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</si>
  <si>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</si>
  <si>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</si>
  <si>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</si>
  <si>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</si>
  <si>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</si>
  <si>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</si>
  <si>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</si>
  <si>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</si>
  <si>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</si>
  <si>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</si>
  <si>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</si>
  <si>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</si>
  <si>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</si>
  <si>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</si>
  <si>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</si>
  <si>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</si>
  <si>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</si>
  <si>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</si>
  <si>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</si>
  <si>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</si>
  <si>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</si>
  <si>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</si>
  <si>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</si>
  <si>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</si>
  <si>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</si>
  <si>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</si>
  <si>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</si>
  <si>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</si>
  <si>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</si>
  <si>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</si>
  <si>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</si>
  <si>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</si>
  <si>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</si>
  <si>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</si>
  <si>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</si>
  <si>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</si>
  <si>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</si>
  <si>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</si>
  <si>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</si>
  <si>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</si>
  <si>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</si>
  <si>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</si>
  <si>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</si>
  <si>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</si>
  <si>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</si>
  <si>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</si>
  <si>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</si>
  <si>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</si>
  <si>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</si>
  <si>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</si>
  <si>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</si>
  <si>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</si>
  <si>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</si>
  <si>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</si>
  <si>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</si>
  <si>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</si>
  <si>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</si>
  <si>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</si>
  <si>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</si>
  <si>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</si>
  <si>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</si>
  <si>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</si>
  <si>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</si>
  <si>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</si>
  <si>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</si>
  <si>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</si>
  <si>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</si>
  <si>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</si>
  <si>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</si>
  <si>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</si>
  <si>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</si>
  <si>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</si>
  <si>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</si>
  <si>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</si>
  <si>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</si>
  <si>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</si>
  <si>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</si>
  <si>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</si>
  <si>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</si>
  <si>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</si>
  <si>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</si>
  <si>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</si>
  <si>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</si>
  <si>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</si>
  <si>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</si>
  <si>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</si>
  <si>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</si>
  <si>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</si>
  <si>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</si>
  <si>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</si>
  <si>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</si>
  <si>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</si>
  <si>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</si>
  <si>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</si>
  <si>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</si>
  <si>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</si>
  <si>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</si>
  <si>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</si>
  <si>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</si>
  <si>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</si>
  <si>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</si>
  <si>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</si>
  <si>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</si>
  <si>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</si>
  <si>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</si>
  <si>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</si>
  <si>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</si>
  <si>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</si>
  <si>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</si>
  <si>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</si>
  <si>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</si>
  <si>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</si>
  <si>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</si>
  <si>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</si>
  <si>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</si>
  <si>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</si>
  <si>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</si>
  <si>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</si>
  <si>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</si>
  <si>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</si>
  <si>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</si>
  <si>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</si>
  <si>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</si>
  <si>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</si>
  <si>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</si>
  <si>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</si>
  <si>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</si>
  <si>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</si>
  <si>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</si>
  <si>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</si>
  <si>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</si>
  <si>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</si>
  <si>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</si>
  <si>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</si>
  <si>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</si>
  <si>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</si>
  <si>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</si>
  <si>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</si>
  <si>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</si>
  <si>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</si>
  <si>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</si>
  <si>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</si>
  <si>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</si>
  <si>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</si>
  <si>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</si>
  <si>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</si>
  <si>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</si>
  <si>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</si>
  <si>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</si>
  <si>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</si>
  <si>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</si>
  <si>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</si>
  <si>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</si>
  <si>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</si>
  <si>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</si>
  <si>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</si>
  <si>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</si>
  <si>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</si>
  <si>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</si>
  <si>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</si>
  <si>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</si>
  <si>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</si>
  <si>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</si>
  <si>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</si>
  <si>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</si>
  <si>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</si>
  <si>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</si>
  <si>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</si>
  <si>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</si>
  <si>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</si>
  <si>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</si>
  <si>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</si>
  <si>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</si>
  <si>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</si>
  <si>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</si>
  <si>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</si>
  <si>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</si>
  <si>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</si>
  <si>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</si>
  <si>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</si>
  <si>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</si>
  <si>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</si>
  <si>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</si>
  <si>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</si>
  <si>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</si>
  <si>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</si>
  <si>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</si>
  <si>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</si>
  <si>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</si>
  <si>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</si>
  <si>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</si>
  <si>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</si>
  <si>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</si>
  <si>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</si>
  <si>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</si>
  <si>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</si>
  <si>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</si>
  <si>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</si>
  <si>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</si>
  <si>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</si>
  <si>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</si>
  <si>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</si>
  <si>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</si>
  <si>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</si>
  <si>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</si>
  <si>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</si>
  <si>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</si>
  <si>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</si>
  <si>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</si>
  <si>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</si>
  <si>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</si>
  <si>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</si>
  <si>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</si>
  <si>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</si>
  <si>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</si>
  <si>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</si>
  <si>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</si>
  <si>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</si>
  <si>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</si>
  <si>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</si>
  <si>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</si>
  <si>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</si>
  <si>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</si>
  <si>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</si>
  <si>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</si>
  <si>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</si>
  <si>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</si>
  <si>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</si>
  <si>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</si>
  <si>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</si>
  <si>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</si>
  <si>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</si>
  <si>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</si>
  <si>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</si>
  <si>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</si>
  <si>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</si>
  <si>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</si>
  <si>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</si>
  <si>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</si>
  <si>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</si>
  <si>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</si>
  <si>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</si>
  <si>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</si>
  <si>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</si>
  <si>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</si>
  <si>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</si>
  <si>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</si>
  <si>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</si>
  <si>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</si>
  <si>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</si>
  <si>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</si>
  <si>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</si>
  <si>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</si>
  <si>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</si>
  <si>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</si>
  <si>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</si>
  <si>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</si>
  <si>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</si>
  <si>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</si>
  <si>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</si>
  <si>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</si>
  <si>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</si>
  <si>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</si>
  <si>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</si>
  <si>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</si>
  <si>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</si>
  <si>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</si>
  <si>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</si>
  <si>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</si>
  <si>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</si>
  <si>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</si>
  <si>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</si>
  <si>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</si>
  <si>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</si>
  <si>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</si>
  <si>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</si>
  <si>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</si>
  <si>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</si>
  <si>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</si>
  <si>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</si>
  <si>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</si>
  <si>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</si>
  <si>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</si>
  <si>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</si>
  <si>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</si>
  <si>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</si>
  <si>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</si>
  <si>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</si>
  <si>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</si>
  <si>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</si>
  <si>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</si>
  <si>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</si>
  <si>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</si>
  <si>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</si>
  <si>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</si>
  <si>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</si>
  <si>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</si>
  <si>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</si>
  <si>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</si>
  <si>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</si>
  <si>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</si>
  <si>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</si>
  <si>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</si>
  <si>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</si>
  <si>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</si>
  <si>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</si>
  <si>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</si>
  <si>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</si>
  <si>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</si>
  <si>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</si>
  <si>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</si>
  <si>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</si>
  <si>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</si>
  <si>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</si>
  <si>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</si>
  <si>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</si>
  <si>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</si>
  <si>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</si>
  <si>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</si>
  <si>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</si>
  <si>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</si>
  <si>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</si>
  <si>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</si>
  <si>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</si>
  <si>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</si>
  <si>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</si>
  <si>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</si>
  <si>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</si>
  <si>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</si>
  <si>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</si>
  <si>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</si>
  <si>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</si>
  <si>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</si>
  <si>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</si>
  <si>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</si>
  <si>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</si>
  <si>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</si>
  <si>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</si>
  <si>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</si>
  <si>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</si>
  <si>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</si>
  <si>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</si>
  <si>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</si>
  <si>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</si>
  <si>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</si>
  <si>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</si>
  <si>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</si>
  <si>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</si>
  <si>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</si>
  <si>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</si>
  <si>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</si>
  <si>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</si>
  <si>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</si>
  <si>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</si>
  <si>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</si>
  <si>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</si>
  <si>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</si>
  <si>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</si>
  <si>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</si>
  <si>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</si>
  <si>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</si>
  <si>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</si>
  <si>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</si>
  <si>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</si>
  <si>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</si>
  <si>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</si>
  <si>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</si>
  <si>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</si>
  <si>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</si>
  <si>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</si>
  <si>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</si>
  <si>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</si>
  <si>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</si>
  <si>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</si>
  <si>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</si>
  <si>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</si>
  <si>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</si>
  <si>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</si>
  <si>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</si>
  <si>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</si>
  <si>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</si>
  <si>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</si>
  <si>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</si>
  <si>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</si>
  <si>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</si>
  <si>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</si>
  <si>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</si>
  <si>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</si>
  <si>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</si>
  <si>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</si>
  <si>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</si>
  <si>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</si>
  <si>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</si>
  <si>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</si>
  <si>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</si>
  <si>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</si>
  <si>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</si>
  <si>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</si>
  <si>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</si>
  <si>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</si>
  <si>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</si>
  <si>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</si>
  <si>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</si>
  <si>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</si>
  <si>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</si>
  <si>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</si>
  <si>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</si>
  <si>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</si>
  <si>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</si>
  <si>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</si>
  <si>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</si>
  <si>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</si>
  <si>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</si>
  <si>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</si>
  <si>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</si>
  <si>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</si>
  <si>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</si>
  <si>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</si>
  <si>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</si>
  <si>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</si>
  <si>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</si>
  <si>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</si>
  <si>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</si>
  <si>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</si>
  <si>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</si>
  <si>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</si>
  <si>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</si>
  <si>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</si>
  <si>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</si>
  <si>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</si>
  <si>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</si>
  <si>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</si>
  <si>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</si>
  <si>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</si>
  <si>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</si>
  <si>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</si>
  <si>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</si>
  <si>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</si>
  <si>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</si>
  <si>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</si>
  <si>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</si>
  <si>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</si>
  <si>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</si>
  <si>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</si>
  <si>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</si>
  <si>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</si>
  <si>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</si>
  <si>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</si>
  <si>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</si>
  <si>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</si>
  <si>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</si>
  <si>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</si>
  <si>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</si>
  <si>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</si>
  <si>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</si>
  <si>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</si>
  <si>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</si>
  <si>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</si>
  <si>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</si>
  <si>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</si>
  <si>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</si>
  <si>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</si>
  <si>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</si>
  <si>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</si>
  <si>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</si>
  <si>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</si>
  <si>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</si>
  <si>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</si>
  <si>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</si>
  <si>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</si>
  <si>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</si>
  <si>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</si>
  <si>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</si>
  <si>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</si>
  <si>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</si>
  <si>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</si>
  <si>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</si>
  <si>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</si>
  <si>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</si>
  <si>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</si>
  <si>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</si>
  <si>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</si>
  <si>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</si>
  <si>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</si>
  <si>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</si>
  <si>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</si>
  <si>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</si>
  <si>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</si>
  <si>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</si>
  <si>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</si>
  <si>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</si>
  <si>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</si>
  <si>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</si>
  <si>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</si>
  <si>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</si>
  <si>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</si>
  <si>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</si>
  <si>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</si>
  <si>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</si>
  <si>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</si>
  <si>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</si>
  <si>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</si>
  <si>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</si>
  <si>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</si>
  <si>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</si>
  <si>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</si>
  <si>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</si>
  <si>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</si>
  <si>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</si>
  <si>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</si>
  <si>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</si>
  <si>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</si>
  <si>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</si>
  <si>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</si>
  <si>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</si>
  <si>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</si>
  <si>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</si>
  <si>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</si>
  <si>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</si>
  <si>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</si>
  <si>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</si>
  <si>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</si>
  <si>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</si>
  <si>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</si>
  <si>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</si>
  <si>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</si>
  <si>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</si>
  <si>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</si>
  <si>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</si>
  <si>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</si>
  <si>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</si>
  <si>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</si>
  <si>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</si>
  <si>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</si>
  <si>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</si>
  <si>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</si>
  <si>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</si>
  <si>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</si>
  <si>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</si>
  <si>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</si>
  <si>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</si>
  <si>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</si>
  <si>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</si>
  <si>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</si>
  <si>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</si>
  <si>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</si>
  <si>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</si>
  <si>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</si>
  <si>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</si>
  <si>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</si>
  <si>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</si>
  <si>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</si>
  <si>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</si>
  <si>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</si>
  <si>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</si>
  <si>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</si>
  <si>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</si>
  <si>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</si>
  <si>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</si>
  <si>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</si>
  <si>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</si>
  <si>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</si>
  <si>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</si>
  <si>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</si>
  <si>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</si>
  <si>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</si>
  <si>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</si>
  <si>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</si>
  <si>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</si>
  <si>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</si>
  <si>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</si>
  <si>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</si>
  <si>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</si>
  <si>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</si>
  <si>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</si>
  <si>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</si>
  <si>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</si>
  <si>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</si>
  <si>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</si>
  <si>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</si>
  <si>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</si>
  <si>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</si>
  <si>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</si>
  <si>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</si>
  <si>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</si>
  <si>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</si>
  <si>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</si>
  <si>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</si>
  <si>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</si>
  <si>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</si>
  <si>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</si>
  <si>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</si>
  <si>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</si>
  <si>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</si>
  <si>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</si>
  <si>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</si>
  <si>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</si>
  <si>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</si>
  <si>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</si>
  <si>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</si>
  <si>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</si>
  <si>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</si>
  <si>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</si>
  <si>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</si>
  <si>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</si>
  <si>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</si>
  <si>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</si>
  <si>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</si>
  <si>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</si>
  <si>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</si>
  <si>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</si>
  <si>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</si>
  <si>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</si>
  <si>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</si>
  <si>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</si>
  <si>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</si>
  <si>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</si>
  <si>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</si>
  <si>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</si>
  <si>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</si>
  <si>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</si>
  <si>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</si>
  <si>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</si>
  <si>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</si>
  <si>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</si>
  <si>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</si>
  <si>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</si>
  <si>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</si>
  <si>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</si>
  <si>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</si>
  <si>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</si>
  <si>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</si>
  <si>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</si>
  <si>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</si>
  <si>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</si>
  <si>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</si>
  <si>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</si>
  <si>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</si>
  <si>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</si>
  <si>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</si>
  <si>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</si>
  <si>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</si>
  <si>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</si>
  <si>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</si>
  <si>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</si>
  <si>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</si>
  <si>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</si>
  <si>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</si>
  <si>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</si>
  <si>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</si>
  <si>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</si>
  <si>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</si>
  <si>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</si>
  <si>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</si>
  <si>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</si>
  <si>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</si>
  <si>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</si>
  <si>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</si>
  <si>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</si>
  <si>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</si>
  <si>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</si>
  <si>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</si>
  <si>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</si>
  <si>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</si>
  <si>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</si>
  <si>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</si>
  <si>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</si>
  <si>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</si>
  <si>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</si>
  <si>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</si>
  <si>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</si>
  <si>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</si>
  <si>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</si>
  <si>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</si>
  <si>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</si>
  <si>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</si>
  <si>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</si>
  <si>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</si>
  <si>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</si>
  <si>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</si>
  <si>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</si>
  <si>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</si>
  <si>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</si>
  <si>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</si>
  <si>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</si>
  <si>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</si>
  <si>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</si>
  <si>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</si>
  <si>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</si>
  <si>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</si>
  <si>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</si>
  <si>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</si>
  <si>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</si>
  <si>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</si>
  <si>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</si>
  <si>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</si>
  <si>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</si>
  <si>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</si>
  <si>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</si>
  <si>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</si>
  <si>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</si>
  <si>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</si>
  <si>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</si>
  <si>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</si>
  <si>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</si>
  <si>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</si>
  <si>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</si>
  <si>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</si>
  <si>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</si>
  <si>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</si>
  <si>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</si>
  <si>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</si>
  <si>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</si>
  <si>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</si>
  <si>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</si>
  <si>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</si>
  <si>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</si>
  <si>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</si>
  <si>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</si>
  <si>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</si>
  <si>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</si>
  <si>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</si>
  <si>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</si>
  <si>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</si>
  <si>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</si>
  <si>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</si>
  <si>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</si>
  <si>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</si>
  <si>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</si>
  <si>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</si>
  <si>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</si>
  <si>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</si>
  <si>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</si>
  <si>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</si>
  <si>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</si>
  <si>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</si>
  <si>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</si>
  <si>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</si>
  <si>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</si>
  <si>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</si>
  <si>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</si>
  <si>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</si>
  <si>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</si>
  <si>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</si>
  <si>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</si>
  <si>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</si>
  <si>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</si>
  <si>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</si>
  <si>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</si>
  <si>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</si>
  <si>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</si>
  <si>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</si>
  <si>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</si>
  <si>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</si>
  <si>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</si>
  <si>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</si>
  <si>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</si>
  <si>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</si>
  <si>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</si>
  <si>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</si>
  <si>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</si>
  <si>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</si>
  <si>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</si>
  <si>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</si>
  <si>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</si>
  <si>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</si>
  <si>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</si>
  <si>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</si>
  <si>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</si>
  <si>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</si>
  <si>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</si>
  <si>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</si>
  <si>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</si>
  <si>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</si>
  <si>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</si>
  <si>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</si>
  <si>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</si>
  <si>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</si>
  <si>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</si>
  <si>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</si>
  <si>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</si>
  <si>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</si>
  <si>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</si>
  <si>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</si>
  <si>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</si>
  <si>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</si>
  <si>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</si>
  <si>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</si>
  <si>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</si>
  <si>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</si>
  <si>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</si>
  <si>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</si>
  <si>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</si>
  <si>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</si>
  <si>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</si>
  <si>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</si>
  <si>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</si>
  <si>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</si>
  <si>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</si>
  <si>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</si>
  <si>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</si>
  <si>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</si>
  <si>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</si>
  <si>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</si>
  <si>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</si>
  <si>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</si>
  <si>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</si>
  <si>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</si>
  <si>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</si>
  <si>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</si>
  <si>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</si>
  <si>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</si>
  <si>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</si>
  <si>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</si>
  <si>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</si>
  <si>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</si>
  <si>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</si>
  <si>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</si>
  <si>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</si>
  <si>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</si>
  <si>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</si>
  <si>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</si>
  <si>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</si>
  <si>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</si>
  <si>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</si>
  <si>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</si>
  <si>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</si>
  <si>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</si>
  <si>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</si>
  <si>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</si>
  <si>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</si>
  <si>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</si>
  <si>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</si>
  <si>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</si>
  <si>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</si>
  <si>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</si>
  <si>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</si>
  <si>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</si>
  <si>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</si>
  <si>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</si>
  <si>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</si>
  <si>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</si>
  <si>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</si>
  <si>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</si>
  <si>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</si>
  <si>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</si>
  <si>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</si>
  <si>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</si>
  <si>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</si>
  <si>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</si>
  <si>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</si>
  <si>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</si>
  <si>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</si>
  <si>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</si>
  <si>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</si>
  <si>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</si>
  <si>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</si>
  <si>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</si>
  <si>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</si>
  <si>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</si>
  <si>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</si>
  <si>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</si>
  <si>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</si>
  <si>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</si>
  <si>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</si>
  <si>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</si>
  <si>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</si>
  <si>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</si>
  <si>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</si>
  <si>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</si>
  <si>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</si>
  <si>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</si>
  <si>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</si>
  <si>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</si>
  <si>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</si>
  <si>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</si>
  <si>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</si>
  <si>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</si>
  <si>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</si>
  <si>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</si>
  <si>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</si>
  <si>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</si>
  <si>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</si>
  <si>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</si>
  <si>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</si>
  <si>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</si>
  <si>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</si>
  <si>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</si>
  <si>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</si>
  <si>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</si>
  <si>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</si>
  <si>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</si>
  <si>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</si>
  <si>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</si>
  <si>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</si>
  <si>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</si>
  <si>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</si>
  <si>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</si>
  <si>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</si>
  <si>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</si>
  <si>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</si>
  <si>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</si>
  <si>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</si>
  <si>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</si>
  <si>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</si>
  <si>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</si>
  <si>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</si>
  <si>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</si>
  <si>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</si>
  <si>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</si>
  <si>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</si>
  <si>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</si>
  <si>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</si>
  <si>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</si>
  <si>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</si>
  <si>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</si>
  <si>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</si>
  <si>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</si>
  <si>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</si>
  <si>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</si>
  <si>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</si>
  <si>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</si>
  <si>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</si>
  <si>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</si>
  <si>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</si>
  <si>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</si>
  <si>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</si>
  <si>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</si>
  <si>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</si>
  <si>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</si>
  <si>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</si>
  <si>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</si>
  <si>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</si>
  <si>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</si>
  <si>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</si>
  <si>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</si>
  <si>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</si>
  <si>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</si>
  <si>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</si>
  <si>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</si>
  <si>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</si>
  <si>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</si>
  <si>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</si>
  <si>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</si>
  <si>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</si>
  <si>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</si>
  <si>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</si>
  <si>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</si>
  <si>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</si>
  <si>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</si>
  <si>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</si>
  <si>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</si>
  <si>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</si>
  <si>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</si>
  <si>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</si>
  <si>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</si>
  <si>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</si>
  <si>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</si>
  <si>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</si>
  <si>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</si>
  <si>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</si>
  <si>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</si>
  <si>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</si>
  <si>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</si>
  <si>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</si>
  <si>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</si>
  <si>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</si>
  <si>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</si>
  <si>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</si>
  <si>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</si>
  <si>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</si>
  <si>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</si>
  <si>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</si>
  <si>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</si>
  <si>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</si>
  <si>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</si>
  <si>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</si>
  <si>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</si>
  <si>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</si>
  <si>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</si>
  <si>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</si>
  <si>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</si>
  <si>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</si>
  <si>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</si>
  <si>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</si>
  <si>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</si>
  <si>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</si>
  <si>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</si>
  <si>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</si>
  <si>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</si>
  <si>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</si>
  <si>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</si>
  <si>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</si>
  <si>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</si>
  <si>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</si>
  <si>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</si>
  <si>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</si>
  <si>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</si>
  <si>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</si>
  <si>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</si>
  <si>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</si>
  <si>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</si>
  <si>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</si>
  <si>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</si>
  <si>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</si>
  <si>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</si>
  <si>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</si>
  <si>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</si>
  <si>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</si>
  <si>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</si>
  <si>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</si>
  <si>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</si>
  <si>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</si>
  <si>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</si>
  <si>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</si>
  <si>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</si>
  <si>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</si>
  <si>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</si>
  <si>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</si>
  <si>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</si>
  <si>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</si>
  <si>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</si>
  <si>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</si>
  <si>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</si>
  <si>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</si>
  <si>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</si>
  <si>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</si>
  <si>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</si>
  <si>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</si>
  <si>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</si>
  <si>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</si>
  <si>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</si>
  <si>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</si>
  <si>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</si>
  <si>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</si>
  <si>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</si>
  <si>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</si>
  <si>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</si>
  <si>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</si>
  <si>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</si>
  <si>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</si>
  <si>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</si>
  <si>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</si>
  <si>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</si>
  <si>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</si>
  <si>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</si>
  <si>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</si>
  <si>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</si>
  <si>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</si>
  <si>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</si>
  <si>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</si>
  <si>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</si>
  <si>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</si>
  <si>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</si>
  <si>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</si>
  <si>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</si>
  <si>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</si>
  <si>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</si>
  <si>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</si>
  <si>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</si>
  <si>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</si>
  <si>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</si>
  <si>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</si>
  <si>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</si>
  <si>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</si>
  <si>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</si>
  <si>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</si>
  <si>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</si>
  <si>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</si>
  <si>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</si>
  <si>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</si>
  <si>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</si>
  <si>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</si>
  <si>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</si>
  <si>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</si>
  <si>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</si>
  <si>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</si>
  <si>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</si>
  <si>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</si>
  <si>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</si>
  <si>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</si>
  <si>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</si>
  <si>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</si>
  <si>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</si>
  <si>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</si>
  <si>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</si>
  <si>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</si>
  <si>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</si>
  <si>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</si>
  <si>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</si>
  <si>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</si>
  <si>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</si>
  <si>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</si>
  <si>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</si>
  <si>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</si>
  <si>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</si>
  <si>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</si>
  <si>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</si>
  <si>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</si>
  <si>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</si>
  <si>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</si>
  <si>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</si>
  <si>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</si>
  <si>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</si>
  <si>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</si>
  <si>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</si>
  <si>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</si>
  <si>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</si>
  <si>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</si>
  <si>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</si>
  <si>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</si>
  <si>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</si>
  <si>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</si>
  <si>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</si>
  <si>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</si>
  <si>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</si>
  <si>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</si>
  <si>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</si>
  <si>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</si>
  <si>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</si>
  <si>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</si>
  <si>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</si>
  <si>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</si>
  <si>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</si>
  <si>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</si>
  <si>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</si>
  <si>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</si>
  <si>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</si>
  <si>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</si>
  <si>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</si>
  <si>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</si>
  <si>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</si>
  <si>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</si>
  <si>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</si>
  <si>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</si>
  <si>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</si>
  <si>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</si>
  <si>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</si>
  <si>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</si>
  <si>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</si>
  <si>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</si>
  <si>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</si>
  <si>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</si>
  <si>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</si>
  <si>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</si>
  <si>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</si>
  <si>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</si>
  <si>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</si>
  <si>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</si>
  <si>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</si>
  <si>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</si>
  <si>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</si>
  <si>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</si>
  <si>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</si>
  <si>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</si>
  <si>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</si>
  <si>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</si>
  <si>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</si>
  <si>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</si>
  <si>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</si>
  <si>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</si>
  <si>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</si>
  <si>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</si>
  <si>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</si>
  <si>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</si>
  <si>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</si>
  <si>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</si>
  <si>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</si>
  <si>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</si>
  <si>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</si>
  <si>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</si>
  <si>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</si>
  <si>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</si>
  <si>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</si>
  <si>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</si>
  <si>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</si>
  <si>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</si>
  <si>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</si>
  <si>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</si>
  <si>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</si>
  <si>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</si>
  <si>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</si>
  <si>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</si>
  <si>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</si>
  <si>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</si>
  <si>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</si>
  <si>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</si>
  <si>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</si>
  <si>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</si>
  <si>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</si>
  <si>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</si>
  <si>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</si>
  <si>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</si>
  <si>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</si>
  <si>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</si>
  <si>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</si>
  <si>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</si>
  <si>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</si>
  <si>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</si>
  <si>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</si>
  <si>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</si>
  <si>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</si>
  <si>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</si>
  <si>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</si>
  <si>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</si>
  <si>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</si>
  <si>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</si>
  <si>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</si>
  <si>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</si>
  <si>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</si>
  <si>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</si>
  <si>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</si>
  <si>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</si>
  <si>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</si>
  <si>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</si>
  <si>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</si>
  <si>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</si>
  <si>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</si>
  <si>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</si>
  <si>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</si>
  <si>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</si>
  <si>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</si>
  <si>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</si>
  <si>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</si>
  <si>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</si>
  <si>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</si>
  <si>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</si>
  <si>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</si>
  <si>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</si>
  <si>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</si>
  <si>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</si>
  <si>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</si>
  <si>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</si>
  <si>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</si>
  <si>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</si>
  <si>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</si>
  <si>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</si>
  <si>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</si>
  <si>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</si>
  <si>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</si>
  <si>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</si>
  <si>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</si>
  <si>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</si>
  <si>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</si>
  <si>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</si>
  <si>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</si>
  <si>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</si>
  <si>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</si>
  <si>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</si>
  <si>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</si>
  <si>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</si>
  <si>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</si>
  <si>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</si>
  <si>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</si>
  <si>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</si>
  <si>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</si>
  <si>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</si>
  <si>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</si>
  <si>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</si>
  <si>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</si>
  <si>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</si>
  <si>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</si>
  <si>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</si>
  <si>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</si>
  <si>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</si>
  <si>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</si>
  <si>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</si>
  <si>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</si>
  <si>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</si>
  <si>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</si>
  <si>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</si>
  <si>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</si>
  <si>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</si>
  <si>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</si>
  <si>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</si>
  <si>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</si>
  <si>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</si>
  <si>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</si>
  <si>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</si>
  <si>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</si>
  <si>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</si>
  <si>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</si>
  <si>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</si>
  <si>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</si>
  <si>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</si>
  <si>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</si>
  <si>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</si>
  <si>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</si>
  <si>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</si>
  <si>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</si>
  <si>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</si>
  <si>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</si>
  <si>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</si>
  <si>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</si>
  <si>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</si>
  <si>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</si>
  <si>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</si>
  <si>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</si>
  <si>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</si>
  <si>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</si>
  <si>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</si>
  <si>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</si>
  <si>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</si>
  <si>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</si>
  <si>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</si>
  <si>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</si>
  <si>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</si>
  <si>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</si>
  <si>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</si>
  <si>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</si>
  <si>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</si>
  <si>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</si>
  <si>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</si>
  <si>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</si>
  <si>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</si>
  <si>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</si>
  <si>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</si>
  <si>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</si>
  <si>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</si>
  <si>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</si>
  <si>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</si>
  <si>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</si>
  <si>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</si>
  <si>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</si>
  <si>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</si>
  <si>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</si>
  <si>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</si>
  <si>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</si>
  <si>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</si>
  <si>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</si>
  <si>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</si>
  <si>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</si>
  <si>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</si>
  <si>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</si>
  <si>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</si>
  <si>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</si>
  <si>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</si>
  <si>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</si>
  <si>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</si>
  <si>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</si>
  <si>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</si>
  <si>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</si>
  <si>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</si>
  <si>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</si>
  <si>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</si>
  <si>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</si>
  <si>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</si>
  <si>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</si>
  <si>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</si>
  <si>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</si>
  <si>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</si>
  <si>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</si>
  <si>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</si>
  <si>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</si>
  <si>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</si>
  <si>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</si>
  <si>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</si>
  <si>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</si>
  <si>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</si>
  <si>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</si>
  <si>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</si>
  <si>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</si>
  <si>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</si>
  <si>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</si>
  <si>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</si>
  <si>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</si>
  <si>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</si>
  <si>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</si>
  <si>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</si>
  <si>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</si>
  <si>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</si>
  <si>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</si>
  <si>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</si>
  <si>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</si>
  <si>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</si>
  <si>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</si>
  <si>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</si>
  <si>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</si>
  <si>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</si>
  <si>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</si>
  <si>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</si>
  <si>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</si>
  <si>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</si>
  <si>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</si>
  <si>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</si>
  <si>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</si>
  <si>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</si>
  <si>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</si>
  <si>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</si>
  <si>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</si>
  <si>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</si>
  <si>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</si>
  <si>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</si>
  <si>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</si>
  <si>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</si>
  <si>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</si>
  <si>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</si>
  <si>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</si>
  <si>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</si>
  <si>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</si>
  <si>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</si>
  <si>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</si>
  <si>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</si>
  <si>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</si>
  <si>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</si>
  <si>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</si>
  <si>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</si>
  <si>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</si>
  <si>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</si>
  <si>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</si>
  <si>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</si>
  <si>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</si>
  <si>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</si>
  <si>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</si>
  <si>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</si>
  <si>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</si>
  <si>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</si>
  <si>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</si>
  <si>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</si>
  <si>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</si>
  <si>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</si>
  <si>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</si>
  <si>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</si>
  <si>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</si>
  <si>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</si>
  <si>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</si>
  <si>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</si>
  <si>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</si>
  <si>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</si>
  <si>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</si>
  <si>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</si>
  <si>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</si>
  <si>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</si>
  <si>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</si>
  <si>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</si>
  <si>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</si>
  <si>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</si>
  <si>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</si>
  <si>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</si>
  <si>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</si>
  <si>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</si>
  <si>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</si>
  <si>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</si>
  <si>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</si>
  <si>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</si>
  <si>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</si>
  <si>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</si>
  <si>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</si>
  <si>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</si>
  <si>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</si>
  <si>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</si>
  <si>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</si>
  <si>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</si>
  <si>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</si>
  <si>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</si>
  <si>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</si>
  <si>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</si>
  <si>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</si>
  <si>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</si>
  <si>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</si>
  <si>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</si>
  <si>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</si>
  <si>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</si>
  <si>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</si>
  <si>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</si>
  <si>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</si>
  <si>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</si>
  <si>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</si>
  <si>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</si>
  <si>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</si>
  <si>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</si>
  <si>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</si>
  <si>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</si>
  <si>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</si>
  <si>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</si>
  <si>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</si>
  <si>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</si>
  <si>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</si>
  <si>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</si>
  <si>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</si>
  <si>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</si>
  <si>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</si>
  <si>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</si>
  <si>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</si>
  <si>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</si>
  <si>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</si>
  <si>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</si>
  <si>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</si>
  <si>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</si>
  <si>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</si>
  <si>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</si>
  <si>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</si>
  <si>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</si>
  <si>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</si>
  <si>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</si>
  <si>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</si>
  <si>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</si>
  <si>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</si>
  <si>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</si>
  <si>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</si>
  <si>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</si>
  <si>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</si>
  <si>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</si>
  <si>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</si>
  <si>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</si>
  <si>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</si>
  <si>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</si>
  <si>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</si>
  <si>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</si>
  <si>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</si>
  <si>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</si>
  <si>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</si>
  <si>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</si>
  <si>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</si>
  <si>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</si>
  <si>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</si>
  <si>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</si>
  <si>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</si>
  <si>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</si>
  <si>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</si>
  <si>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</si>
  <si>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</si>
  <si>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</si>
  <si>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</si>
  <si>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</si>
  <si>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</si>
  <si>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</si>
  <si>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</si>
  <si>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</si>
  <si>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</si>
  <si>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</si>
  <si>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</si>
  <si>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</si>
  <si>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</si>
  <si>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</si>
  <si>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</si>
  <si>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</si>
  <si>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</si>
  <si>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</si>
  <si>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</si>
  <si>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</si>
  <si>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</si>
  <si>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</si>
  <si>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</si>
  <si>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</si>
  <si>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</si>
  <si>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</si>
  <si>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</si>
  <si>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</si>
  <si>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</si>
  <si>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</si>
  <si>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</si>
  <si>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</si>
  <si>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</si>
  <si>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</si>
  <si>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</si>
  <si>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</si>
  <si>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</si>
  <si>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</si>
  <si>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</si>
  <si>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</si>
  <si>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</si>
  <si>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</si>
  <si>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</si>
  <si>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</si>
  <si>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</si>
  <si>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</si>
  <si>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</si>
  <si>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</si>
  <si>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</si>
  <si>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</si>
  <si>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</si>
  <si>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</si>
  <si>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</si>
  <si>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</si>
  <si>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</si>
  <si>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</si>
  <si>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</si>
  <si>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</si>
  <si>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</si>
  <si>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</si>
  <si>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</si>
  <si>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</si>
  <si>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</si>
  <si>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</si>
  <si>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</si>
  <si>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</si>
  <si>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</si>
  <si>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</si>
  <si>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</si>
  <si>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</si>
  <si>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</si>
  <si>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</si>
  <si>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</si>
  <si>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</si>
  <si>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</si>
  <si>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</si>
  <si>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</si>
  <si>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</si>
  <si>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</si>
  <si>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</si>
  <si>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</si>
  <si>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</si>
  <si>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</si>
  <si>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</si>
  <si>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</si>
  <si>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</si>
  <si>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</si>
  <si>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</si>
  <si>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</si>
  <si>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</si>
  <si>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</si>
  <si>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</si>
  <si>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</si>
  <si>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</si>
  <si>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</si>
  <si>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</si>
  <si>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</si>
  <si>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</si>
  <si>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</si>
  <si>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</si>
  <si>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</si>
  <si>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</si>
  <si>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</si>
  <si>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</si>
  <si>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</si>
  <si>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</si>
  <si>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</si>
  <si>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</si>
  <si>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</si>
  <si>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</si>
  <si>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</si>
  <si>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</si>
  <si>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</si>
  <si>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</si>
  <si>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</si>
  <si>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</si>
  <si>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</si>
  <si>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</si>
  <si>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</si>
  <si>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</si>
  <si>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</si>
  <si>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</si>
  <si>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</si>
  <si>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</si>
  <si>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</si>
  <si>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</si>
  <si>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</si>
  <si>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</si>
  <si>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</si>
  <si>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</si>
  <si>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</si>
  <si>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</si>
  <si>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</si>
  <si>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</si>
  <si>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</si>
  <si>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</si>
  <si>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</si>
  <si>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</si>
  <si>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</si>
  <si>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</si>
  <si>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</si>
  <si>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</si>
  <si>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</si>
  <si>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</si>
  <si>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</si>
  <si>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</si>
  <si>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</si>
  <si>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</si>
  <si>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</si>
  <si>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</si>
  <si>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</si>
  <si>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</si>
  <si>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</si>
  <si>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</si>
  <si>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</si>
  <si>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</si>
  <si>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</si>
  <si>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</si>
  <si>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</si>
  <si>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</si>
  <si>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</si>
  <si>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</si>
  <si>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</si>
  <si>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</si>
  <si>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</si>
  <si>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</si>
  <si>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</si>
  <si>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</si>
  <si>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</si>
  <si>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</si>
  <si>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</si>
  <si>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</si>
  <si>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</si>
  <si>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</si>
  <si>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</si>
  <si>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</si>
  <si>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</si>
  <si>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</si>
  <si>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</si>
  <si>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</si>
  <si>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</si>
  <si>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</si>
  <si>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</si>
  <si>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</si>
  <si>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</si>
  <si>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</si>
  <si>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</si>
  <si>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</si>
  <si>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</si>
  <si>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</si>
  <si>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</si>
  <si>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</si>
  <si>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</si>
  <si>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</si>
  <si>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</si>
  <si>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</si>
  <si>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</si>
  <si>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</si>
  <si>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</si>
  <si>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</si>
  <si>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</si>
  <si>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</si>
  <si>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</si>
  <si>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</si>
  <si>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</si>
  <si>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</si>
  <si>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</si>
  <si>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</si>
  <si>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</si>
  <si>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</si>
  <si>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</si>
  <si>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</si>
  <si>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</si>
  <si>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</si>
  <si>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</si>
  <si>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</si>
  <si>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</si>
  <si>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</si>
  <si>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</si>
  <si>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</si>
  <si>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</si>
  <si>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</si>
  <si>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</si>
  <si>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</si>
  <si>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</si>
  <si>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</si>
  <si>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</si>
  <si>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</si>
  <si>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</si>
  <si>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</si>
  <si>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</si>
  <si>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</si>
  <si>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</si>
  <si>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</si>
  <si>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</si>
  <si>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</si>
  <si>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</si>
  <si>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</si>
  <si>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</si>
  <si>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</si>
  <si>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</si>
  <si>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</si>
  <si>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</si>
  <si>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</si>
  <si>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</si>
  <si>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</si>
  <si>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</si>
  <si>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</si>
  <si>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</si>
  <si>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</si>
  <si>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</si>
  <si>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</si>
  <si>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</si>
  <si>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</si>
  <si>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</si>
  <si>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</si>
  <si>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</si>
  <si>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</si>
  <si>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</si>
  <si>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</si>
  <si>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</si>
  <si>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</si>
  <si>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</si>
  <si>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</si>
  <si>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</si>
  <si>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</si>
  <si>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</si>
  <si>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</si>
  <si>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</si>
  <si>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</si>
  <si>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</si>
  <si>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</si>
  <si>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</si>
  <si>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</si>
  <si>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</si>
  <si>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</si>
  <si>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</si>
  <si>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</si>
  <si>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</si>
  <si>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</si>
  <si>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</si>
  <si>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</si>
  <si>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</si>
  <si>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</si>
  <si>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</si>
  <si>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</si>
  <si>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</si>
  <si>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</si>
  <si>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</si>
  <si>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</si>
  <si>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</si>
  <si>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</si>
  <si>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</si>
  <si>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</si>
  <si>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</si>
  <si>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</si>
  <si>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</si>
  <si>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</si>
  <si>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</si>
  <si>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</si>
  <si>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</si>
  <si>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</si>
  <si>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</si>
  <si>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</si>
  <si>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</si>
  <si>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</si>
  <si>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</si>
  <si>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</si>
  <si>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</si>
  <si>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</si>
  <si>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</si>
  <si>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</si>
  <si>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</si>
  <si>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</si>
  <si>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</si>
  <si>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</si>
  <si>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</si>
  <si>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</si>
  <si>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</si>
  <si>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</si>
  <si>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</si>
  <si>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</si>
  <si>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</si>
  <si>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</si>
  <si>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</si>
  <si>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</si>
  <si>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</si>
  <si>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</si>
  <si>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</si>
  <si>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</si>
  <si>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</si>
  <si>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</si>
  <si>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</si>
  <si>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</si>
  <si>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</si>
  <si>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</si>
  <si>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</si>
  <si>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</si>
  <si>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</si>
  <si>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</si>
  <si>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</si>
  <si>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</si>
  <si>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</si>
  <si>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</si>
  <si>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</si>
  <si>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</si>
  <si>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</si>
  <si>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</si>
  <si>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</si>
  <si>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</si>
  <si>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</si>
  <si>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</si>
  <si>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</si>
  <si>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</si>
  <si>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</si>
  <si>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</si>
  <si>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</si>
  <si>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</si>
  <si>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</si>
  <si>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</si>
  <si>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</si>
  <si>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</si>
  <si>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</si>
  <si>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</si>
  <si>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</si>
  <si>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</si>
  <si>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</si>
  <si>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</si>
  <si>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</si>
  <si>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</si>
  <si>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</si>
  <si>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</si>
  <si>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</si>
  <si>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</si>
  <si>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</si>
  <si>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</si>
  <si>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</si>
  <si>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</si>
  <si>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</si>
  <si>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</si>
  <si>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</si>
  <si>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</si>
  <si>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</si>
  <si>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</si>
  <si>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</si>
  <si>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</si>
  <si>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</si>
  <si>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</si>
  <si>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</si>
  <si>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</si>
  <si>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</si>
  <si>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</si>
  <si>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</si>
  <si>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</si>
  <si>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</si>
  <si>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</si>
  <si>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</si>
  <si>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</si>
  <si>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</si>
  <si>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</si>
  <si>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</si>
  <si>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</si>
  <si>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</si>
  <si>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</si>
  <si>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</si>
  <si>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</si>
  <si>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</si>
  <si>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</si>
  <si>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</si>
  <si>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</si>
  <si>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</si>
  <si>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</si>
  <si>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</si>
  <si>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</si>
  <si>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</si>
  <si>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</si>
  <si>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</si>
  <si>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</si>
  <si>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</si>
  <si>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</si>
  <si>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</si>
  <si>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</si>
  <si>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</si>
  <si>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</si>
  <si>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</si>
  <si>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</si>
  <si>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</si>
  <si>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</si>
  <si>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</si>
  <si>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</si>
  <si>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</si>
  <si>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</si>
  <si>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</si>
  <si>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</si>
  <si>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</si>
  <si>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</si>
  <si>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</si>
  <si>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</si>
  <si>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</si>
  <si>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</si>
  <si>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</si>
  <si>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</si>
  <si>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</si>
  <si>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</si>
  <si>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</si>
  <si>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</si>
  <si>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</si>
  <si>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</si>
  <si>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</si>
  <si>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</si>
  <si>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</si>
  <si>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</si>
  <si>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</si>
  <si>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</si>
  <si>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</si>
  <si>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</si>
  <si>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</si>
  <si>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</si>
  <si>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</si>
  <si>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</si>
  <si>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</si>
  <si>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</si>
  <si>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</si>
  <si>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</si>
  <si>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</si>
  <si>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</si>
  <si>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</si>
  <si>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</si>
  <si>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</si>
  <si>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</si>
  <si>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</si>
  <si>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</si>
  <si>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</si>
  <si>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</si>
  <si>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</si>
  <si>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</si>
  <si>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</si>
  <si>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</si>
  <si>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</si>
  <si>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</si>
  <si>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</si>
  <si>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</si>
  <si>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</si>
  <si>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</si>
  <si>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</si>
  <si>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</si>
  <si>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</si>
  <si>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</si>
  <si>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</si>
  <si>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</si>
  <si>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</si>
  <si>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</si>
  <si>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</si>
  <si>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</si>
  <si>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</si>
  <si>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</si>
  <si>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</si>
  <si>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</si>
  <si>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</si>
  <si>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</si>
  <si>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</si>
  <si>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</si>
  <si>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</si>
  <si>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</si>
  <si>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</si>
  <si>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</si>
  <si>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</si>
  <si>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</si>
  <si>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</si>
  <si>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</si>
  <si>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</si>
  <si>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</si>
  <si>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</si>
  <si>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</si>
  <si>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</si>
  <si>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</si>
  <si>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</si>
  <si>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</si>
  <si>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</si>
  <si>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</si>
  <si>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</si>
  <si>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</si>
  <si>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</si>
  <si>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</si>
  <si>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</si>
  <si>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</si>
  <si>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</si>
  <si>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</si>
  <si>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</si>
  <si>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</si>
  <si>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</si>
  <si>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</si>
  <si>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</si>
  <si>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</si>
  <si>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</si>
  <si>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</si>
  <si>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</si>
  <si>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</si>
  <si>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</si>
  <si>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</si>
  <si>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</si>
  <si>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</si>
  <si>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</si>
  <si>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</si>
  <si>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</si>
  <si>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</si>
  <si>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</si>
  <si>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</si>
  <si>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</si>
  <si>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</si>
  <si>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</si>
  <si>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</si>
  <si>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</si>
  <si>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</si>
  <si>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</si>
  <si>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</si>
  <si>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</si>
  <si>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</si>
  <si>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</si>
  <si>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</si>
  <si>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</si>
  <si>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</si>
  <si>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</si>
  <si>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</si>
  <si>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</si>
  <si>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</si>
  <si>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</si>
  <si>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</si>
  <si>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</si>
  <si>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</si>
  <si>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</si>
  <si>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</si>
  <si>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</si>
  <si>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</si>
  <si>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</si>
  <si>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</si>
  <si>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</si>
  <si>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</si>
  <si>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</si>
  <si>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</si>
  <si>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</si>
  <si>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</si>
  <si>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</si>
  <si>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</si>
  <si>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</si>
  <si>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</si>
  <si>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</si>
  <si>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</si>
  <si>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</si>
  <si>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</si>
  <si>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</si>
  <si>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</si>
  <si>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</si>
  <si>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</si>
  <si>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</si>
  <si>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</si>
  <si>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</si>
  <si>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</si>
  <si>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</si>
  <si>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</si>
  <si>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</si>
  <si>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</si>
  <si>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</si>
  <si>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</si>
  <si>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</si>
  <si>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</si>
  <si>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</si>
  <si>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</si>
  <si>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</si>
  <si>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</si>
  <si>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</si>
  <si>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</si>
  <si>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</si>
  <si>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</si>
  <si>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</si>
  <si>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</si>
  <si>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</si>
  <si>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</si>
  <si>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</si>
  <si>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</si>
  <si>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</si>
  <si>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</si>
  <si>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</si>
  <si>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</si>
  <si>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</si>
  <si>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</si>
  <si>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</si>
  <si>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</si>
  <si>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</si>
  <si>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</si>
  <si>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</si>
  <si>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</si>
  <si>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</si>
  <si>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</si>
  <si>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</si>
  <si>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</si>
  <si>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</si>
  <si>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</si>
  <si>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</si>
  <si>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</si>
  <si>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</si>
  <si>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</si>
  <si>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</si>
  <si>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</si>
  <si>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</si>
  <si>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</si>
  <si>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</si>
  <si>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</si>
  <si>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</si>
  <si>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</si>
  <si>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</si>
  <si>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</si>
  <si>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</si>
  <si>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</si>
  <si>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</si>
  <si>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</si>
  <si>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</si>
  <si>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</si>
  <si>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</si>
  <si>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</si>
  <si>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</si>
  <si>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</si>
  <si>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</si>
  <si>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</si>
  <si>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</si>
  <si>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</si>
  <si>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</si>
  <si>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</si>
  <si>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</si>
  <si>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</si>
  <si>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</si>
  <si>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</si>
  <si>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</si>
  <si>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</si>
  <si>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</si>
  <si>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</si>
  <si>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</si>
  <si>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</si>
  <si>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</si>
  <si>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</si>
  <si>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</si>
  <si>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</si>
  <si>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</si>
  <si>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</si>
  <si>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</si>
  <si>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</si>
  <si>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</si>
  <si>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</si>
  <si>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</si>
  <si>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</si>
  <si>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</si>
  <si>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</si>
  <si>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</si>
  <si>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</si>
  <si>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</si>
  <si>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</si>
  <si>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</si>
  <si>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</si>
  <si>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</si>
  <si>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</si>
  <si>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</si>
  <si>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</si>
  <si>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</si>
  <si>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</si>
  <si>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</si>
  <si>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</si>
  <si>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</si>
  <si>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</si>
  <si>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</si>
  <si>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</si>
  <si>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</si>
  <si>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</si>
  <si>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</si>
  <si>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</si>
  <si>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</si>
  <si>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</si>
  <si>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</si>
  <si>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</si>
  <si>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</si>
  <si>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</si>
  <si>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</si>
  <si>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</si>
  <si>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</si>
  <si>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</si>
  <si>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</si>
  <si>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</si>
  <si>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</si>
  <si>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</si>
  <si>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</si>
  <si>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</si>
  <si>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</si>
  <si>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</si>
  <si>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</si>
  <si>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</si>
  <si>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</si>
  <si>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</si>
  <si>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</si>
  <si>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</si>
  <si>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</si>
  <si>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</si>
  <si>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</si>
  <si>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</si>
  <si>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</si>
  <si>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</si>
  <si>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</si>
  <si>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</si>
  <si>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</si>
  <si>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</si>
  <si>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</si>
  <si>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</si>
  <si>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</si>
  <si>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</si>
  <si>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</si>
  <si>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</si>
  <si>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</si>
  <si>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</si>
  <si>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</si>
  <si>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</si>
  <si>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</si>
  <si>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</si>
  <si>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</si>
  <si>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</si>
  <si>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</si>
  <si>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</si>
  <si>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</si>
  <si>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</si>
  <si>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</si>
  <si>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</si>
  <si>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</si>
  <si>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</si>
  <si>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</si>
  <si>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</si>
  <si>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</si>
  <si>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</si>
  <si>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</si>
  <si>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</si>
  <si>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</si>
  <si>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</si>
  <si>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</si>
  <si>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</si>
  <si>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</si>
  <si>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</si>
  <si>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</si>
  <si>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</si>
  <si>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</si>
  <si>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</si>
  <si>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</si>
  <si>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</si>
  <si>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</si>
  <si>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</si>
  <si>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</si>
  <si>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</si>
  <si>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</si>
  <si>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</si>
  <si>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</si>
  <si>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</si>
  <si>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</si>
  <si>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</si>
  <si>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</si>
  <si>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</si>
  <si>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</si>
  <si>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</si>
  <si>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</si>
  <si>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</si>
  <si>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</si>
  <si>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</si>
  <si>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</si>
  <si>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</si>
  <si>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</si>
  <si>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</si>
  <si>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</si>
  <si>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</si>
  <si>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</si>
  <si>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</si>
  <si>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</si>
  <si>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</si>
  <si>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</si>
  <si>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</si>
  <si>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</si>
  <si>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</si>
  <si>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</si>
  <si>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</si>
  <si>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</si>
  <si>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</si>
  <si>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</si>
  <si>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</si>
  <si>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</si>
  <si>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</si>
  <si>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</si>
  <si>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</si>
  <si>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</si>
  <si>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</si>
  <si>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</si>
  <si>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</si>
  <si>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</si>
  <si>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</si>
  <si>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</si>
  <si>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</si>
  <si>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</si>
  <si>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</si>
  <si>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</si>
  <si>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</si>
  <si>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</si>
  <si>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</si>
  <si>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</si>
  <si>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</si>
  <si>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</si>
  <si>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</si>
  <si>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</si>
  <si>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</si>
  <si>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</si>
  <si>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</si>
  <si>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</si>
  <si>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</si>
  <si>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</si>
  <si>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</si>
  <si>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</si>
  <si>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</si>
  <si>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</si>
  <si>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</si>
  <si>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</si>
  <si>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</si>
  <si>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</si>
  <si>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</si>
  <si>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</si>
  <si>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</si>
  <si>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</si>
  <si>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</si>
  <si>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</si>
  <si>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</si>
  <si>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</si>
  <si>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</si>
  <si>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</si>
  <si>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</si>
  <si>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</si>
  <si>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</si>
  <si>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</si>
  <si>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</si>
  <si>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</si>
  <si>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</si>
  <si>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</si>
  <si>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</si>
  <si>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</si>
  <si>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</si>
  <si>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</si>
  <si>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</si>
  <si>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</si>
  <si>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</si>
  <si>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</si>
  <si>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</si>
  <si>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</si>
  <si>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</si>
  <si>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</si>
  <si>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</si>
  <si>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</si>
  <si>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</si>
  <si>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</si>
  <si>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</si>
  <si>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</si>
  <si>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</si>
  <si>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</si>
  <si>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</si>
  <si>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</si>
  <si>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</si>
  <si>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</si>
  <si>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</si>
  <si>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</si>
  <si>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</si>
  <si>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</si>
  <si>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</si>
  <si>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</si>
  <si>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</si>
  <si>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</si>
  <si>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</si>
  <si>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</si>
  <si>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</si>
  <si>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</si>
  <si>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</si>
  <si>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</si>
  <si>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</si>
  <si>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</si>
  <si>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</si>
  <si>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</si>
  <si>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</si>
  <si>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</si>
  <si>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</si>
  <si>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</si>
  <si>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</si>
  <si>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</si>
  <si>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</si>
  <si>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</si>
  <si>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</si>
  <si>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</si>
  <si>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</si>
  <si>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</si>
  <si>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</si>
  <si>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</si>
  <si>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</si>
  <si>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</si>
  <si>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</si>
  <si>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</si>
  <si>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</si>
  <si>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</si>
  <si>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</si>
  <si>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</si>
  <si>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</si>
  <si>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</si>
  <si>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</si>
  <si>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</si>
  <si>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</si>
  <si>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</si>
  <si>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</si>
  <si>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</si>
  <si>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</si>
  <si>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</si>
  <si>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</si>
  <si>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</si>
  <si>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</si>
  <si>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</si>
  <si>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</si>
  <si>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</si>
  <si>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</si>
  <si>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</si>
  <si>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</si>
  <si>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</si>
  <si>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</si>
  <si>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</si>
  <si>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</si>
  <si>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</si>
  <si>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</si>
  <si>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</si>
  <si>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</si>
  <si>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</si>
  <si>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</si>
  <si>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</si>
  <si>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</si>
  <si>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</si>
  <si>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</si>
  <si>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</si>
  <si>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</si>
  <si>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</si>
  <si>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</si>
  <si>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</si>
  <si>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</si>
  <si>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</si>
  <si>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</si>
  <si>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</si>
  <si>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</si>
  <si>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</si>
  <si>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</si>
  <si>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</si>
  <si>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</si>
  <si>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</si>
  <si>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</si>
  <si>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</si>
  <si>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</si>
  <si>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</si>
  <si>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</si>
  <si>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</si>
  <si>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</si>
  <si>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</si>
  <si>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</si>
  <si>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</si>
  <si>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</si>
  <si>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</si>
  <si>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</si>
  <si>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</si>
  <si>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</si>
  <si>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</si>
  <si>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</si>
  <si>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</si>
  <si>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</si>
  <si>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</si>
  <si>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</si>
  <si>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</si>
  <si>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</si>
  <si>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</si>
  <si>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</si>
  <si>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</si>
  <si>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</si>
  <si>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</si>
  <si>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</si>
  <si>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</si>
  <si>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</si>
  <si>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</si>
  <si>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</si>
  <si>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</si>
  <si>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</si>
  <si>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</si>
  <si>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</si>
  <si>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</si>
  <si>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</si>
  <si>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</si>
  <si>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</si>
  <si>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</si>
  <si>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</si>
  <si>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</si>
  <si>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</si>
  <si>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</si>
  <si>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</si>
  <si>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</si>
  <si>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</si>
  <si>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</si>
  <si>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</si>
  <si>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</si>
  <si>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</si>
  <si>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</si>
  <si>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</si>
  <si>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</si>
  <si>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</si>
  <si>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</si>
  <si>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</si>
  <si>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</si>
  <si>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</si>
  <si>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</si>
  <si>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</si>
  <si>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</si>
  <si>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</si>
  <si>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</si>
  <si>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</si>
  <si>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</si>
  <si>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</si>
  <si>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</si>
  <si>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</si>
  <si>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</si>
  <si>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</si>
  <si>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</si>
  <si>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</si>
  <si>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</si>
  <si>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</si>
  <si>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</si>
  <si>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</si>
  <si>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</si>
  <si>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</si>
  <si>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</si>
  <si>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</si>
  <si>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</si>
  <si>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</si>
  <si>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</si>
  <si>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</si>
  <si>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</si>
  <si>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</si>
  <si>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</si>
  <si>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</si>
  <si>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</si>
  <si>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</si>
  <si>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</si>
  <si>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</si>
  <si>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</si>
  <si>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</si>
  <si>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</si>
  <si>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</si>
  <si>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</si>
  <si>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</si>
  <si>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</si>
  <si>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</si>
  <si>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</si>
  <si>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</si>
  <si>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</si>
  <si>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</si>
  <si>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</si>
  <si>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</si>
  <si>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</si>
  <si>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</si>
  <si>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</si>
  <si>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</si>
  <si>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</si>
  <si>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</si>
  <si>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</si>
  <si>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</si>
  <si>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</si>
  <si>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</si>
  <si>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</si>
  <si>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</si>
  <si>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</si>
  <si>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</si>
  <si>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</si>
  <si>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</si>
  <si>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</si>
  <si>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</si>
  <si>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</si>
  <si>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</si>
  <si>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</si>
  <si>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</si>
  <si>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</si>
  <si>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</si>
  <si>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</si>
  <si>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</si>
  <si>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</si>
  <si>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</si>
  <si>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</si>
  <si>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</si>
  <si>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</si>
  <si>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</si>
  <si>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</si>
  <si>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</si>
  <si>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</si>
  <si>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</si>
  <si>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</si>
  <si>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</si>
  <si>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</si>
  <si>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</si>
  <si>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</si>
  <si>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</si>
  <si>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</si>
  <si>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</si>
  <si>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</si>
  <si>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</si>
  <si>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</si>
  <si>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</si>
  <si>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</si>
  <si>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</si>
  <si>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</si>
  <si>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</si>
  <si>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</si>
  <si>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</si>
  <si>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</si>
  <si>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</si>
  <si>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</si>
  <si>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</si>
  <si>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</si>
  <si>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</si>
  <si>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</si>
  <si>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</si>
  <si>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</si>
  <si>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</si>
  <si>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</si>
  <si>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</si>
  <si>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</si>
  <si>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</si>
  <si>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</si>
  <si>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</si>
  <si>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</si>
  <si>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</si>
  <si>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</si>
  <si>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</si>
  <si>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</si>
  <si>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</si>
  <si>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</si>
  <si>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</si>
  <si>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</si>
  <si>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</si>
  <si>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</si>
  <si>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</si>
  <si>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</si>
  <si>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</si>
  <si>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</si>
  <si>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</si>
  <si>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</si>
  <si>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</si>
  <si>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</si>
  <si>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</si>
  <si>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</si>
  <si>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</si>
  <si>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</si>
  <si>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</si>
  <si>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</si>
  <si>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</si>
  <si>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</si>
  <si>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</si>
  <si>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</si>
  <si>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</si>
  <si>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</si>
  <si>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</si>
  <si>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</si>
  <si>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</si>
  <si>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</si>
  <si>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</si>
  <si>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</si>
  <si>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</si>
  <si>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</si>
  <si>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</si>
  <si>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</si>
  <si>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</si>
  <si>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</si>
  <si>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</si>
  <si>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</si>
  <si>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</si>
  <si>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</si>
  <si>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</si>
  <si>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</si>
  <si>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</si>
  <si>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</si>
  <si>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</si>
  <si>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</si>
  <si>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</si>
  <si>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</si>
  <si>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</si>
  <si>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</si>
  <si>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</si>
  <si>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</si>
  <si>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</si>
  <si>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</si>
  <si>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</si>
  <si>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</si>
  <si>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</si>
  <si>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</si>
  <si>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</si>
  <si>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</si>
  <si>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</si>
  <si>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</si>
  <si>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</si>
  <si>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</si>
  <si>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</si>
  <si>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</si>
  <si>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</si>
  <si>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</si>
  <si>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</si>
  <si>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</si>
  <si>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</si>
  <si>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</si>
  <si>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</si>
  <si>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</si>
  <si>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</si>
  <si>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</si>
  <si>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</si>
  <si>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</si>
  <si>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</si>
  <si>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</si>
  <si>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</si>
  <si>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</si>
  <si>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</si>
  <si>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</si>
  <si>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</si>
  <si>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</si>
  <si>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</si>
  <si>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</si>
  <si>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</si>
  <si>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</si>
  <si>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</si>
  <si>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</si>
  <si>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</si>
  <si>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</si>
  <si>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</si>
  <si>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</si>
  <si>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</si>
  <si>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</si>
  <si>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</si>
  <si>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</si>
  <si>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</si>
  <si>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</si>
  <si>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</si>
  <si>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</si>
  <si>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</si>
  <si>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</si>
  <si>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</si>
  <si>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</si>
  <si>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</si>
  <si>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</si>
  <si>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</si>
  <si>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</si>
  <si>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</si>
  <si>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</si>
  <si>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</si>
  <si>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</si>
  <si>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</si>
  <si>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</si>
  <si>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</si>
  <si>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</si>
  <si>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</si>
  <si>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</si>
  <si>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</si>
  <si>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</si>
  <si>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</si>
  <si>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</si>
  <si>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</si>
  <si>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</si>
  <si>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</si>
  <si>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</si>
  <si>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</si>
  <si>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</si>
  <si>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</si>
  <si>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</si>
  <si>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</si>
  <si>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</si>
  <si>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</si>
  <si>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</si>
  <si>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</si>
  <si>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</si>
  <si>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</si>
  <si>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</si>
  <si>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</si>
  <si>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</si>
  <si>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</si>
  <si>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</si>
  <si>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</si>
  <si>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</si>
  <si>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</si>
  <si>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</si>
  <si>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</si>
  <si>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</si>
  <si>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</si>
  <si>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</si>
  <si>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</si>
  <si>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</si>
  <si>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</si>
  <si>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</si>
  <si>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</si>
  <si>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</si>
  <si>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</si>
  <si>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</si>
  <si>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</si>
  <si>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</si>
  <si>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</si>
  <si>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</si>
  <si>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</si>
  <si>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</si>
  <si>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</si>
  <si>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</si>
  <si>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</si>
  <si>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</si>
  <si>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</si>
  <si>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</si>
  <si>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</si>
  <si>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</si>
  <si>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</si>
  <si>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</si>
  <si>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</si>
  <si>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</si>
  <si>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</si>
  <si>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</si>
  <si>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</si>
  <si>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</si>
  <si>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</si>
  <si>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</si>
  <si>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</si>
  <si>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</si>
  <si>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</si>
  <si>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</si>
  <si>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</si>
  <si>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</si>
  <si>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</si>
  <si>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</si>
  <si>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</si>
  <si>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</si>
  <si>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</si>
  <si>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</si>
  <si>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</si>
  <si>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</si>
  <si>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</si>
  <si>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</si>
  <si>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</si>
  <si>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</si>
  <si>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</si>
  <si>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</si>
  <si>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</si>
  <si>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</si>
  <si>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</si>
  <si>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</si>
  <si>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</si>
  <si>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</si>
  <si>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</si>
  <si>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</si>
  <si>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</si>
  <si>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</si>
  <si>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</si>
  <si>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</si>
  <si>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</si>
  <si>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</si>
  <si>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</si>
  <si>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</si>
  <si>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</si>
  <si>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</si>
  <si>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</si>
  <si>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</si>
  <si>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</si>
  <si>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</si>
  <si>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</si>
  <si>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</si>
  <si>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</si>
  <si>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</si>
  <si>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</si>
  <si>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</si>
  <si>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</si>
  <si>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</si>
  <si>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</si>
  <si>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</si>
  <si>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</si>
  <si>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</si>
  <si>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</si>
  <si>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</si>
  <si>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</si>
  <si>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</si>
  <si>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</si>
  <si>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</si>
  <si>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</si>
  <si>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</si>
  <si>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</si>
  <si>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</si>
  <si>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</si>
  <si>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</si>
  <si>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</si>
  <si>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</si>
  <si>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</si>
  <si>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</si>
  <si>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</si>
  <si>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</si>
  <si>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</si>
  <si>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</si>
  <si>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</si>
  <si>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</si>
  <si>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</si>
  <si>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</si>
  <si>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</si>
  <si>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</si>
  <si>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</si>
  <si>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</si>
  <si>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</si>
  <si>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</si>
  <si>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</si>
  <si>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</si>
  <si>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</si>
  <si>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</si>
  <si>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</si>
  <si>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</si>
  <si>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</si>
  <si>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</si>
  <si>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</si>
  <si>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</si>
  <si>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</si>
  <si>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</si>
  <si>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</si>
  <si>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</si>
  <si>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</si>
  <si>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</si>
  <si>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</si>
  <si>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</si>
  <si>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</si>
  <si>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</si>
  <si>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</si>
  <si>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</si>
  <si>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</si>
  <si>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</si>
  <si>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</si>
  <si>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</si>
  <si>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</si>
  <si>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</si>
  <si>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</si>
  <si>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</si>
  <si>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</si>
  <si>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</si>
  <si>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</si>
  <si>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</si>
  <si>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</si>
  <si>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</si>
  <si>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</si>
  <si>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</si>
  <si>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</si>
  <si>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</si>
  <si>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</si>
  <si>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</si>
  <si>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</si>
  <si>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</si>
  <si>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</si>
  <si>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</si>
  <si>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</si>
  <si>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</si>
  <si>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</si>
  <si>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</si>
  <si>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</si>
  <si>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</si>
  <si>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</si>
  <si>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</si>
  <si>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</si>
  <si>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</si>
  <si>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</si>
  <si>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</si>
  <si>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</si>
  <si>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</si>
  <si>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</si>
  <si>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</si>
  <si>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</si>
  <si>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</si>
  <si>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</si>
  <si>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</si>
  <si>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</si>
  <si>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</si>
  <si>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</si>
  <si>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</si>
  <si>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</si>
  <si>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</si>
  <si>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</si>
  <si>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</si>
  <si>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</si>
  <si>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</si>
  <si>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</si>
  <si>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</si>
  <si>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</si>
  <si>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</si>
  <si>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</si>
  <si>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</si>
  <si>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</si>
  <si>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</si>
  <si>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</si>
  <si>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</si>
  <si>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</si>
  <si>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</si>
  <si>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</si>
  <si>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</si>
  <si>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</si>
  <si>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</si>
  <si>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</si>
  <si>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</si>
  <si>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</si>
  <si>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</si>
  <si>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</si>
  <si>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</si>
  <si>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</si>
  <si>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</si>
  <si>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</si>
  <si>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</si>
  <si>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</si>
  <si>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</si>
  <si>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</si>
  <si>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</si>
  <si>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</si>
  <si>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</si>
  <si>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</si>
  <si>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</si>
  <si>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</si>
  <si>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</si>
  <si>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</si>
  <si>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</si>
  <si>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</si>
  <si>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</si>
  <si>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</si>
  <si>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</si>
  <si>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</si>
  <si>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</si>
  <si>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</si>
  <si>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</si>
  <si>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</si>
  <si>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</si>
  <si>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</si>
  <si>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</si>
  <si>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</si>
  <si>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</si>
  <si>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</si>
  <si>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</si>
  <si>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</si>
  <si>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</si>
  <si>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</si>
  <si>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</si>
  <si>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</si>
  <si>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</si>
  <si>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</si>
  <si>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</si>
  <si>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</si>
  <si>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</si>
  <si>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</si>
  <si>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</si>
  <si>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</si>
  <si>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</si>
  <si>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</si>
  <si>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</si>
  <si>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</si>
  <si>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</si>
  <si>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</si>
  <si>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</si>
  <si>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</si>
  <si>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</si>
  <si>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</si>
  <si>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</si>
  <si>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</si>
  <si>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</si>
  <si>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</si>
  <si>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</si>
  <si>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</si>
  <si>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</si>
  <si>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</si>
  <si>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</si>
  <si>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</si>
  <si>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</si>
  <si>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</si>
  <si>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</si>
  <si>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</si>
  <si>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</si>
  <si>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</si>
  <si>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</si>
  <si>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</si>
  <si>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</si>
  <si>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</si>
  <si>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</si>
  <si>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</si>
  <si>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</si>
  <si>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</si>
  <si>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</si>
  <si>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</si>
  <si>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</si>
  <si>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</si>
  <si>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</si>
  <si>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</si>
  <si>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</si>
  <si>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</si>
  <si>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</si>
  <si>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</si>
  <si>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</si>
  <si>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</si>
  <si>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</si>
  <si>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</si>
  <si>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</si>
  <si>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</si>
  <si>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</si>
  <si>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</si>
  <si>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</si>
  <si>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</si>
  <si>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</si>
  <si>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</si>
  <si>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</si>
  <si>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</si>
  <si>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</si>
  <si>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</si>
  <si>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</si>
  <si>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</si>
  <si>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</si>
  <si>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</si>
  <si>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</si>
  <si>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</si>
  <si>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</si>
  <si>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</si>
  <si>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</si>
  <si>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</si>
  <si>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</si>
  <si>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</si>
  <si>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</si>
  <si>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</si>
  <si>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</si>
  <si>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</si>
  <si>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</si>
  <si>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</si>
  <si>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</si>
  <si>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</si>
  <si>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</si>
  <si>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</si>
  <si>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</si>
  <si>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</si>
  <si>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</si>
  <si>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</si>
  <si>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</si>
  <si>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</si>
  <si>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</si>
  <si>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</si>
  <si>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</si>
  <si>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</si>
  <si>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</si>
  <si>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</si>
  <si>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</si>
  <si>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</si>
  <si>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</si>
  <si>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</si>
  <si>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</si>
  <si>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</si>
  <si>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</si>
  <si>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</si>
  <si>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</si>
  <si>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</si>
  <si>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</si>
  <si>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</si>
  <si>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</si>
  <si>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</si>
  <si>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</si>
  <si>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</si>
  <si>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</si>
  <si>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</si>
  <si>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</si>
  <si>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</si>
  <si>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</si>
  <si>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</si>
  <si>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</si>
  <si>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</si>
  <si>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</si>
  <si>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</si>
  <si>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</si>
  <si>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</si>
  <si>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</si>
  <si>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</si>
  <si>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</si>
  <si>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</si>
  <si>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</si>
  <si>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</si>
  <si>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</si>
  <si>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</si>
  <si>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</si>
  <si>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</si>
  <si>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</si>
  <si>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</si>
  <si>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</si>
  <si>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</si>
  <si>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</si>
  <si>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</si>
  <si>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</si>
  <si>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</si>
  <si>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</si>
  <si>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</si>
  <si>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</si>
  <si>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</si>
  <si>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</si>
  <si>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</si>
  <si>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</si>
  <si>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</si>
  <si>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</si>
  <si>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</si>
  <si>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</si>
  <si>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</si>
  <si>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</si>
  <si>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</si>
  <si>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</si>
  <si>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</si>
  <si>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</si>
  <si>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</si>
  <si>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</si>
  <si>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</si>
  <si>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</si>
  <si>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</si>
  <si>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</si>
  <si>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</si>
  <si>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</si>
  <si>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</si>
  <si>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</si>
  <si>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</si>
  <si>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</si>
  <si>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</si>
  <si>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</si>
  <si>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</si>
  <si>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</si>
  <si>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</si>
  <si>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</si>
  <si>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</si>
  <si>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</si>
  <si>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</si>
  <si>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</si>
  <si>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</si>
  <si>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</si>
  <si>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</si>
  <si>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</si>
  <si>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</si>
  <si>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</si>
  <si>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</si>
  <si>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</si>
  <si>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</si>
  <si>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</si>
  <si>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</si>
  <si>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</si>
  <si>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</si>
  <si>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</si>
  <si>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</si>
  <si>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</si>
  <si>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</si>
  <si>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</si>
  <si>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</si>
  <si>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</si>
  <si>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</si>
  <si>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</si>
  <si>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</si>
  <si>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</si>
  <si>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</si>
  <si>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</si>
  <si>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</si>
  <si>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</si>
  <si>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</si>
  <si>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</si>
  <si>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</si>
  <si>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</si>
  <si>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</si>
  <si>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</si>
  <si>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</si>
  <si>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</si>
  <si>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</si>
  <si>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</si>
  <si>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</si>
  <si>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</si>
  <si>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</si>
  <si>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</si>
  <si>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</si>
  <si>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</si>
  <si>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</si>
  <si>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</si>
  <si>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</si>
  <si>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</si>
  <si>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</si>
  <si>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</si>
  <si>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</si>
  <si>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</si>
  <si>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</si>
  <si>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</si>
  <si>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</si>
  <si>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</si>
  <si>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</si>
  <si>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</si>
  <si>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</si>
  <si>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</si>
  <si>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</si>
  <si>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</si>
  <si>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</si>
  <si>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</si>
  <si>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</si>
  <si>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</si>
  <si>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</si>
  <si>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</si>
  <si>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</si>
  <si>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</si>
  <si>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</si>
  <si>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</si>
  <si>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</si>
  <si>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</si>
  <si>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</si>
  <si>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</si>
  <si>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</si>
  <si>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</si>
  <si>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</si>
  <si>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</si>
  <si>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</si>
  <si>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</si>
  <si>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</si>
  <si>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</si>
  <si>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</si>
  <si>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</si>
  <si>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</si>
  <si>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</si>
  <si>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</si>
  <si>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</si>
  <si>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</si>
  <si>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</si>
  <si>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</si>
  <si>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</si>
  <si>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</si>
  <si>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</si>
  <si>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</si>
  <si>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</si>
  <si>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</si>
  <si>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</si>
  <si>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</si>
  <si>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</si>
  <si>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</si>
  <si>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</si>
  <si>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</si>
  <si>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</si>
  <si>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</si>
  <si>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</si>
  <si>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</si>
  <si>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</si>
  <si>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</si>
  <si>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</si>
  <si>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</si>
  <si>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</si>
  <si>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</si>
  <si>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</si>
  <si>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</si>
  <si>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</si>
  <si>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</si>
  <si>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</si>
  <si>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</si>
  <si>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</si>
  <si>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</si>
  <si>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</si>
  <si>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</si>
  <si>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</si>
  <si>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</si>
  <si>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</si>
  <si>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</si>
  <si>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</si>
  <si>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</si>
  <si>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</si>
  <si>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</si>
  <si>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</si>
  <si>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</si>
  <si>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</si>
  <si>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</si>
  <si>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</si>
  <si>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</si>
  <si>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</si>
  <si>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</si>
  <si>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</si>
  <si>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</si>
  <si>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</si>
  <si>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</si>
  <si>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</si>
  <si>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</si>
  <si>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</si>
  <si>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</si>
  <si>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</si>
  <si>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</si>
  <si>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</si>
  <si>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</si>
  <si>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</si>
  <si>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</si>
  <si>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</si>
  <si>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</si>
  <si>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</si>
  <si>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</si>
  <si>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</si>
  <si>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</si>
  <si>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</si>
  <si>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</si>
  <si>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</si>
  <si>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</si>
  <si>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</si>
  <si>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</si>
  <si>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</si>
  <si>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</si>
  <si>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</si>
  <si>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</si>
  <si>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</si>
  <si>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</si>
  <si>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</si>
  <si>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</si>
  <si>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</si>
  <si>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</si>
  <si>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</si>
  <si>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</si>
  <si>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</si>
  <si>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</si>
  <si>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</si>
  <si>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</si>
  <si>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</si>
  <si>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</si>
  <si>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</si>
  <si>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</si>
  <si>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</si>
  <si>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</si>
  <si>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</si>
  <si>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</si>
  <si>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</si>
  <si>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</si>
  <si>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</si>
  <si>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</si>
  <si>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</si>
  <si>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</si>
  <si>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</si>
  <si>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</si>
  <si>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</si>
  <si>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</si>
  <si>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</si>
  <si>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</si>
  <si>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</si>
  <si>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</si>
  <si>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</si>
  <si>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</si>
  <si>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</si>
  <si>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</si>
  <si>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</si>
  <si>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</si>
  <si>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</si>
  <si>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</si>
  <si>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</si>
  <si>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</si>
  <si>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</si>
  <si>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</si>
  <si>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</si>
  <si>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</si>
  <si>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</si>
  <si>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</si>
  <si>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</si>
  <si>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</si>
  <si>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</si>
  <si>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</si>
  <si>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</si>
  <si>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</si>
  <si>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</si>
  <si>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</si>
  <si>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</si>
  <si>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</si>
  <si>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</si>
  <si>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</si>
  <si>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</si>
  <si>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</si>
  <si>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</si>
  <si>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</si>
  <si>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</si>
  <si>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</si>
  <si>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</si>
  <si>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</si>
  <si>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</si>
  <si>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</si>
  <si>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</si>
  <si>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</si>
  <si>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</si>
  <si>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</si>
  <si>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</si>
  <si>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</si>
  <si>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</si>
  <si>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</si>
  <si>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</si>
  <si>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</si>
  <si>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</si>
  <si>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</si>
  <si>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</si>
  <si>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</si>
  <si>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</si>
  <si>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</si>
  <si>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</si>
  <si>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</si>
  <si>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</si>
  <si>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</si>
  <si>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</si>
  <si>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</si>
  <si>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</si>
  <si>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</si>
  <si>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</si>
  <si>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</si>
  <si>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</si>
  <si>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</si>
  <si>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</si>
  <si>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</si>
  <si>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</si>
  <si>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</si>
  <si>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</si>
  <si>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</si>
  <si>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</si>
  <si>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</si>
  <si>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</si>
  <si>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</si>
  <si>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</si>
  <si>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</si>
  <si>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</si>
  <si>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</si>
  <si>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</si>
  <si>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</si>
  <si>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</si>
  <si>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</si>
  <si>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</si>
  <si>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</si>
  <si>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</si>
  <si>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</si>
  <si>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</si>
  <si>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</si>
  <si>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</si>
  <si>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</si>
  <si>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</si>
  <si>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</si>
  <si>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</si>
  <si>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</si>
  <si>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</si>
  <si>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</si>
  <si>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</si>
  <si>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</si>
  <si>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</si>
  <si>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</si>
  <si>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</si>
  <si>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</si>
  <si>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</si>
  <si>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</si>
  <si>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</si>
  <si>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</si>
  <si>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</si>
  <si>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</si>
  <si>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</si>
  <si>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</si>
  <si>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</si>
  <si>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</si>
  <si>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</si>
  <si>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</si>
  <si>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</si>
  <si>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</si>
  <si>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</si>
  <si>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</si>
  <si>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</si>
  <si>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</si>
  <si>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</si>
  <si>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</si>
  <si>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</si>
  <si>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</si>
  <si>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</si>
  <si>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</si>
  <si>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</si>
  <si>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</si>
  <si>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</si>
  <si>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</si>
  <si>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</si>
  <si>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</si>
  <si>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</si>
  <si>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</si>
  <si>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</si>
  <si>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</si>
  <si>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</si>
  <si>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</si>
  <si>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</si>
  <si>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</si>
  <si>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</si>
  <si>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</si>
  <si>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</si>
  <si>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</si>
  <si>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</si>
  <si>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</si>
  <si>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</si>
  <si>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</si>
  <si>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</si>
  <si>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</si>
  <si>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</si>
  <si>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</si>
  <si>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</si>
  <si>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</si>
  <si>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</si>
  <si>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</si>
  <si>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</si>
  <si>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</si>
  <si>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</si>
  <si>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</si>
  <si>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</si>
  <si>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</si>
  <si>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</si>
  <si>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</si>
  <si>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</si>
  <si>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</si>
  <si>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</si>
  <si>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</si>
  <si>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</si>
  <si>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</si>
  <si>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</si>
  <si>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</si>
  <si>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</si>
  <si>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</si>
  <si>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</si>
  <si>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</si>
  <si>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</si>
  <si>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</si>
  <si>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</si>
  <si>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</si>
  <si>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</si>
  <si>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</si>
  <si>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</si>
  <si>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</si>
  <si>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</si>
  <si>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</si>
  <si>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</si>
  <si>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</si>
  <si>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</si>
  <si>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</si>
  <si>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</si>
  <si>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</si>
  <si>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</si>
  <si>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</si>
  <si>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</si>
  <si>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</si>
  <si>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</si>
  <si>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</si>
  <si>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</si>
  <si>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</si>
  <si>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</si>
  <si>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</si>
  <si>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</si>
  <si>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</si>
  <si>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</si>
  <si>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</si>
  <si>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</si>
  <si>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</si>
  <si>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</si>
  <si>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</si>
  <si>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</si>
  <si>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</si>
  <si>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</si>
  <si>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</si>
  <si>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</si>
  <si>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</si>
  <si>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</si>
  <si>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</si>
  <si>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</si>
  <si>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</si>
  <si>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</si>
  <si>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</si>
  <si>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</si>
  <si>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</si>
  <si>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</si>
  <si>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</si>
  <si>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</si>
  <si>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</si>
  <si>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</si>
  <si>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</si>
  <si>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</si>
  <si>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</si>
  <si>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</si>
  <si>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</si>
  <si>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</si>
  <si>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</si>
  <si>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</si>
  <si>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</si>
  <si>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</si>
  <si>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</si>
  <si>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</si>
  <si>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</si>
  <si>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</si>
  <si>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</si>
  <si>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</si>
  <si>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</si>
  <si>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</si>
  <si>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</si>
  <si>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</si>
  <si>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</si>
  <si>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</si>
  <si>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</si>
  <si>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</si>
  <si>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</si>
  <si>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</si>
  <si>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</si>
  <si>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</si>
  <si>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</si>
  <si>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</si>
  <si>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</si>
  <si>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</si>
  <si>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</si>
  <si>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</si>
  <si>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</si>
  <si>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</si>
  <si>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</si>
  <si>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</si>
  <si>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</si>
  <si>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</si>
  <si>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</si>
  <si>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</si>
  <si>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</si>
  <si>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</si>
  <si>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</si>
  <si>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</si>
  <si>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</si>
  <si>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</si>
  <si>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</si>
  <si>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</si>
  <si>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</si>
  <si>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</si>
  <si>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</si>
  <si>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</si>
  <si>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</si>
  <si>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</si>
  <si>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</si>
  <si>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</si>
  <si>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</si>
  <si>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</si>
  <si>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</si>
  <si>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</si>
  <si>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</si>
  <si>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</si>
  <si>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</si>
  <si>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</si>
  <si>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</si>
  <si>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</si>
  <si>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</si>
  <si>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</si>
  <si>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</si>
  <si>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</si>
  <si>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</si>
  <si>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</si>
  <si>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</si>
  <si>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</si>
  <si>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</si>
  <si>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</si>
  <si>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</si>
  <si>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</si>
  <si>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</si>
  <si>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</si>
  <si>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</si>
  <si>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</si>
  <si>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</si>
  <si>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</si>
  <si>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</si>
  <si>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</si>
  <si>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</si>
  <si>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</si>
  <si>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</si>
  <si>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</si>
  <si>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</si>
  <si>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</si>
  <si>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</si>
  <si>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</si>
  <si>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</si>
  <si>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</si>
  <si>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</si>
  <si>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</si>
  <si>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</si>
  <si>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</si>
  <si>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</si>
  <si>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</si>
  <si>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</si>
  <si>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</si>
  <si>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</si>
  <si>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</si>
  <si>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</si>
  <si>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</si>
  <si>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</si>
  <si>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</si>
  <si>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</si>
  <si>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</si>
  <si>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</si>
  <si>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</si>
  <si>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</si>
  <si>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</si>
  <si>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</si>
  <si>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</si>
  <si>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</si>
  <si>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</si>
  <si>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</si>
  <si>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</si>
  <si>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</si>
  <si>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</si>
  <si>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</si>
  <si>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</si>
  <si>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</si>
  <si>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</si>
  <si>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</si>
  <si>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</si>
  <si>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</si>
  <si>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</si>
  <si>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</si>
  <si>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</si>
  <si>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</si>
  <si>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</si>
  <si>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</si>
  <si>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</si>
  <si>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</si>
  <si>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</si>
  <si>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</si>
  <si>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</si>
  <si>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</si>
  <si>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</si>
  <si>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</si>
  <si>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</si>
  <si>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</si>
  <si>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</si>
  <si>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</si>
  <si>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</si>
  <si>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</si>
  <si>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</si>
  <si>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</si>
  <si>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</si>
  <si>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</si>
  <si>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</si>
  <si>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</si>
  <si>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</si>
  <si>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</si>
  <si>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</si>
  <si>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</si>
  <si>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</si>
  <si>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</si>
  <si>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</si>
  <si>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</si>
  <si>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</si>
  <si>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</si>
  <si>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</si>
  <si>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</si>
  <si>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</si>
  <si>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</si>
  <si>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</si>
  <si>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</si>
  <si>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</si>
  <si>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</si>
  <si>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</si>
  <si>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</si>
  <si>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</si>
  <si>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</si>
  <si>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</si>
  <si>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</si>
  <si>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</si>
  <si>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</si>
  <si>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</si>
  <si>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</si>
  <si>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</si>
  <si>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</si>
  <si>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</si>
  <si>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</si>
  <si>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</si>
  <si>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</si>
  <si>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</si>
  <si>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</si>
  <si>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</si>
  <si>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</si>
  <si>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</si>
  <si>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</si>
  <si>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</si>
  <si>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</si>
  <si>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</si>
  <si>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</si>
  <si>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</si>
  <si>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</si>
  <si>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</si>
  <si>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</si>
  <si>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</si>
  <si>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</si>
  <si>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</si>
  <si>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</si>
  <si>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</si>
  <si>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</si>
  <si>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</si>
  <si>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</si>
  <si>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</si>
  <si>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</si>
  <si>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</si>
  <si>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</si>
  <si>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</si>
  <si>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</si>
  <si>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</si>
  <si>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</si>
  <si>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</si>
  <si>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</si>
  <si>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</si>
  <si>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</si>
  <si>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</si>
  <si>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</si>
  <si>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</si>
  <si>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</si>
  <si>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</si>
  <si>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</si>
  <si>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</si>
  <si>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</si>
  <si>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</si>
  <si>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</si>
  <si>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</si>
  <si>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</si>
  <si>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</si>
  <si>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</si>
  <si>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</si>
  <si>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</si>
  <si>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</si>
  <si>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</si>
  <si>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</si>
  <si>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</si>
  <si>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</si>
  <si>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</si>
  <si>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</si>
  <si>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</si>
  <si>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</si>
  <si>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</si>
  <si>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</si>
  <si>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</si>
  <si>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</si>
  <si>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</si>
  <si>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</si>
  <si>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</si>
  <si>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</si>
  <si>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</si>
  <si>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</si>
  <si>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</si>
  <si>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</si>
  <si>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</si>
  <si>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</si>
  <si>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</si>
  <si>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</si>
  <si>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</si>
  <si>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</si>
  <si>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</si>
  <si>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</si>
  <si>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</si>
  <si>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</si>
  <si>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</si>
  <si>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</si>
  <si>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</si>
  <si>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</si>
  <si>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</si>
  <si>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</si>
  <si>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</si>
  <si>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</si>
  <si>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</si>
  <si>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</si>
  <si>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</si>
  <si>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</si>
  <si>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</si>
  <si>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</si>
  <si>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</si>
  <si>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</si>
  <si>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</si>
  <si>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</si>
  <si>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</si>
  <si>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</si>
  <si>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</si>
  <si>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</si>
  <si>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</si>
  <si>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</si>
  <si>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</si>
  <si>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</si>
  <si>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</si>
  <si>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</si>
  <si>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</si>
  <si>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</si>
  <si>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</si>
  <si>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</si>
  <si>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</si>
  <si>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</si>
  <si>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</si>
  <si>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</si>
  <si>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</si>
  <si>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</si>
  <si>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</si>
  <si>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</si>
  <si>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</si>
  <si>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</si>
  <si>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</si>
  <si>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</si>
  <si>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</si>
  <si>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</si>
  <si>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</si>
  <si>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</si>
  <si>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</si>
  <si>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</si>
  <si>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</si>
  <si>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</si>
  <si>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</si>
  <si>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</si>
  <si>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</si>
  <si>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</si>
  <si>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</si>
  <si>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</si>
  <si>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</si>
  <si>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</si>
  <si>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</si>
  <si>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</si>
  <si>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</si>
  <si>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</si>
  <si>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</si>
  <si>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</si>
  <si>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</si>
  <si>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</si>
  <si>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</si>
  <si>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</si>
  <si>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</si>
  <si>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</si>
  <si>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</si>
  <si>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</si>
  <si>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</si>
  <si>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</si>
  <si>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</si>
  <si>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</si>
  <si>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</si>
  <si>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</si>
  <si>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</si>
  <si>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</si>
  <si>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</si>
  <si>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</si>
  <si>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</si>
  <si>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</si>
  <si>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</si>
  <si>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</si>
  <si>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</si>
  <si>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</si>
  <si>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</si>
  <si>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</si>
  <si>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</si>
  <si>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</si>
  <si>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</si>
  <si>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</si>
  <si>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</si>
  <si>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</si>
  <si>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</si>
  <si>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</si>
  <si>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</si>
  <si>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</si>
  <si>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</si>
  <si>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</si>
  <si>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</si>
  <si>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</si>
  <si>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</si>
  <si>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</si>
  <si>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</si>
  <si>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</si>
  <si>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</si>
  <si>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</si>
  <si>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</si>
  <si>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</si>
  <si>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</si>
  <si>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</si>
  <si>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</si>
  <si>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</si>
  <si>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</si>
  <si>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</si>
  <si>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</si>
  <si>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</si>
  <si>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</si>
  <si>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</si>
  <si>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</si>
  <si>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</si>
  <si>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</si>
  <si>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</si>
  <si>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</si>
  <si>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</si>
  <si>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</si>
  <si>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</si>
  <si>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</si>
  <si>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</si>
  <si>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</si>
  <si>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</si>
  <si>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</si>
  <si>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</si>
  <si>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</si>
  <si>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</si>
  <si>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</si>
  <si>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</si>
  <si>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</si>
  <si>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</si>
  <si>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</si>
  <si>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</si>
  <si>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</si>
  <si>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</si>
  <si>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</si>
  <si>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</si>
  <si>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</si>
  <si>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</si>
  <si>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</si>
  <si>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</si>
  <si>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</si>
  <si>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</si>
  <si>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</si>
  <si>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</si>
  <si>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</si>
  <si>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</si>
  <si>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</si>
  <si>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</si>
  <si>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</si>
  <si>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</si>
  <si>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</si>
  <si>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</si>
  <si>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</si>
  <si>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</si>
  <si>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</si>
  <si>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</si>
  <si>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</si>
  <si>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</si>
  <si>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</si>
  <si>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</si>
  <si>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</si>
  <si>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</si>
  <si>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</si>
  <si>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</si>
  <si>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</si>
  <si>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</si>
  <si>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</si>
  <si>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</si>
  <si>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</si>
  <si>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</si>
  <si>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</si>
  <si>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</si>
  <si>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</si>
  <si>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</si>
  <si>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</si>
  <si>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</si>
  <si>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</si>
  <si>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</si>
  <si>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</si>
  <si>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</si>
  <si>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</si>
  <si>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</si>
  <si>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</si>
  <si>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</si>
  <si>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</si>
  <si>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</si>
  <si>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</si>
  <si>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</si>
  <si>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</si>
  <si>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</si>
  <si>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</si>
  <si>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</si>
  <si>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</si>
  <si>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</si>
  <si>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</si>
  <si>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</si>
  <si>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</si>
  <si>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</si>
  <si>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</si>
  <si>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</si>
  <si>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</si>
  <si>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</si>
  <si>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</si>
  <si>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</si>
  <si>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</si>
  <si>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</si>
  <si>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</si>
  <si>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</si>
  <si>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</si>
  <si>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</si>
  <si>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</si>
  <si>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</si>
  <si>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</si>
  <si>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</si>
  <si>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</si>
  <si>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</si>
  <si>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</si>
  <si>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</si>
  <si>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</si>
  <si>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</si>
  <si>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</si>
  <si>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</si>
  <si>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</si>
  <si>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</si>
  <si>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</si>
  <si>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</si>
  <si>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</si>
  <si>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</si>
  <si>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</si>
  <si>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</si>
  <si>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</si>
  <si>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</si>
  <si>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</si>
  <si>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</si>
  <si>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</si>
  <si>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</si>
  <si>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</si>
  <si>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</si>
  <si>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</si>
  <si>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</si>
  <si>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</si>
  <si>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</si>
  <si>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</si>
  <si>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</si>
  <si>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</si>
  <si>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</si>
  <si>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</si>
  <si>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</si>
  <si>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</si>
  <si>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</si>
  <si>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</si>
  <si>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</si>
  <si>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</si>
  <si>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</si>
  <si>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</si>
  <si>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</si>
  <si>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</si>
  <si>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</si>
  <si>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</si>
  <si>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</si>
  <si>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</si>
  <si>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</si>
  <si>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</si>
  <si>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</si>
  <si>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</si>
  <si>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</si>
  <si>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</si>
  <si>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</si>
  <si>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</si>
  <si>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</si>
  <si>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</si>
  <si>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</si>
  <si>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</si>
  <si>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</si>
  <si>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</si>
  <si>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</si>
  <si>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</si>
  <si>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</si>
  <si>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</si>
  <si>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</si>
  <si>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</si>
  <si>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</si>
  <si>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</si>
  <si>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</si>
  <si>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</si>
  <si>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</si>
  <si>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</si>
  <si>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</si>
  <si>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</si>
  <si>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</si>
  <si>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</si>
  <si>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</si>
  <si>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</si>
  <si>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</si>
  <si>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</si>
  <si>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</si>
  <si>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</si>
  <si>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</si>
  <si>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</si>
  <si>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</si>
  <si>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</si>
  <si>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</si>
  <si>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</si>
  <si>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</si>
  <si>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</si>
  <si>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</si>
  <si>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</si>
  <si>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</si>
  <si>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</si>
  <si>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</si>
  <si>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</si>
  <si>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</si>
  <si>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</si>
  <si>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</si>
  <si>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</si>
  <si>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</si>
  <si>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</si>
  <si>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</si>
  <si>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</si>
  <si>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</si>
  <si>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</si>
  <si>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</si>
  <si>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</si>
  <si>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</si>
  <si>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</si>
  <si>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</si>
  <si>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</si>
  <si>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</si>
  <si>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</si>
  <si>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</si>
  <si>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</si>
  <si>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</si>
  <si>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</si>
  <si>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</si>
  <si>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</si>
  <si>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</si>
  <si>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</si>
  <si>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</si>
  <si>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</si>
  <si>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</si>
  <si>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</si>
  <si>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</si>
  <si>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</si>
  <si>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</si>
  <si>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</si>
  <si>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</si>
  <si>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</si>
  <si>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</si>
  <si>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</si>
  <si>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</si>
  <si>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</si>
  <si>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</si>
  <si>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</si>
  <si>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</si>
  <si>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</si>
  <si>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</si>
  <si>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</si>
  <si>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</si>
  <si>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</si>
  <si>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</si>
  <si>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</si>
  <si>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</si>
  <si>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</si>
  <si>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</si>
  <si>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</si>
  <si>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</si>
  <si>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</si>
  <si>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</si>
  <si>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</si>
  <si>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</si>
  <si>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</si>
  <si>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</si>
  <si>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</si>
  <si>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</si>
  <si>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</si>
  <si>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</si>
  <si>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</si>
  <si>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</si>
  <si>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</si>
  <si>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</si>
  <si>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</si>
  <si>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</si>
  <si>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</si>
  <si>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</si>
  <si>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</si>
  <si>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</si>
  <si>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</si>
  <si>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</si>
  <si>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</si>
  <si>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</si>
  <si>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</si>
  <si>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</si>
  <si>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</si>
  <si>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</si>
  <si>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</si>
  <si>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</si>
  <si>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</si>
  <si>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</si>
  <si>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</si>
  <si>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</si>
  <si>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</si>
  <si>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</si>
  <si>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</si>
  <si>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</si>
  <si>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</si>
  <si>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</si>
  <si>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</si>
  <si>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</si>
  <si>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</si>
  <si>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</si>
  <si>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</si>
  <si>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</si>
  <si>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</si>
  <si>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</si>
  <si>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</si>
  <si>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</si>
  <si>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</si>
  <si>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</si>
  <si>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</si>
  <si>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</si>
  <si>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</si>
  <si>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</si>
  <si>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</si>
  <si>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</si>
  <si>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</si>
  <si>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</si>
  <si>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</si>
  <si>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</si>
  <si>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</si>
  <si>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</si>
  <si>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</si>
  <si>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</si>
  <si>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</si>
  <si>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</si>
  <si>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</si>
  <si>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</si>
  <si>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</si>
  <si>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</si>
  <si>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</si>
  <si>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</si>
  <si>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</si>
  <si>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</si>
  <si>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</si>
  <si>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</si>
  <si>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</si>
  <si>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</si>
  <si>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</si>
  <si>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</si>
  <si>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</si>
  <si>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</si>
  <si>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</si>
  <si>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</si>
  <si>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</si>
  <si>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</si>
  <si>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</si>
  <si>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</si>
  <si>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</si>
  <si>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</si>
  <si>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</si>
  <si>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</si>
  <si>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</si>
  <si>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</si>
  <si>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</si>
  <si>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</si>
  <si>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</si>
  <si>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</si>
  <si>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</si>
  <si>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</si>
  <si>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</si>
  <si>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</si>
  <si>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</si>
  <si>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</si>
  <si>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</si>
  <si>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</si>
  <si>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</si>
  <si>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</si>
  <si>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</si>
  <si>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</si>
  <si>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</si>
  <si>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</si>
  <si>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</si>
  <si>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</si>
  <si>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</si>
  <si>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</si>
  <si>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</si>
  <si>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</si>
  <si>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</si>
  <si>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</si>
  <si>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</si>
  <si>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</si>
  <si>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</si>
  <si>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</si>
  <si>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</si>
  <si>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</si>
  <si>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</si>
  <si>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</si>
  <si>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</si>
  <si>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</si>
  <si>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</si>
  <si>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</si>
  <si>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</si>
  <si>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</si>
  <si>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</si>
  <si>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</si>
  <si>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</si>
  <si>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</si>
  <si>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</si>
  <si>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</si>
  <si>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</si>
  <si>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</si>
  <si>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</si>
  <si>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</si>
  <si>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</si>
  <si>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</si>
  <si>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</si>
  <si>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</si>
  <si>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</si>
  <si>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</si>
  <si>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</si>
  <si>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</si>
  <si>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</si>
  <si>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</si>
  <si>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</si>
  <si>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</si>
  <si>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</si>
  <si>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</si>
  <si>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</si>
  <si>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</si>
  <si>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</si>
  <si>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</si>
  <si>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</si>
  <si>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</si>
  <si>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</si>
  <si>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</si>
  <si>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</si>
  <si>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</si>
  <si>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</si>
  <si>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</si>
  <si>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</si>
  <si>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</si>
  <si>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</si>
  <si>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</si>
  <si>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</si>
  <si>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</si>
  <si>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</si>
  <si>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</si>
  <si>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</si>
  <si>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</si>
  <si>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</si>
  <si>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</si>
  <si>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</si>
  <si>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</si>
  <si>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</si>
  <si>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</si>
  <si>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</si>
  <si>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</si>
  <si>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</si>
  <si>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</si>
  <si>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</si>
  <si>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</si>
  <si>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</si>
  <si>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</si>
  <si>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</si>
  <si>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</si>
  <si>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</si>
  <si>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</si>
  <si>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</si>
  <si>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</si>
  <si>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</si>
  <si>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</si>
  <si>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</si>
  <si>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</si>
  <si>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</si>
  <si>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</si>
  <si>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</si>
  <si>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</si>
  <si>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</si>
  <si>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</si>
  <si>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</si>
  <si>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</si>
  <si>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</si>
  <si>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</si>
  <si>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</si>
  <si>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</si>
  <si>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</si>
  <si>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</si>
  <si>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</si>
  <si>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</si>
  <si>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</si>
  <si>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</si>
  <si>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</si>
  <si>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</si>
  <si>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</si>
  <si>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</si>
  <si>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</si>
  <si>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</si>
  <si>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</si>
  <si>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</si>
  <si>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</si>
  <si>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</si>
  <si>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</si>
  <si>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</si>
  <si>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</si>
  <si>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</si>
  <si>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</si>
  <si>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</si>
  <si>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</si>
  <si>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</si>
  <si>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</si>
  <si>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</si>
  <si>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</si>
  <si>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</si>
  <si>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</si>
  <si>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</si>
  <si>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</si>
  <si>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</si>
  <si>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</si>
  <si>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</si>
  <si>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</si>
  <si>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</si>
  <si>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</si>
  <si>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</si>
  <si>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</si>
  <si>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</si>
  <si>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</si>
  <si>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</si>
  <si>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</si>
  <si>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</si>
  <si>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</si>
  <si>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</si>
  <si>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</si>
  <si>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</si>
  <si>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</si>
  <si>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</si>
  <si>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</si>
  <si>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</si>
  <si>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</si>
  <si>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</si>
  <si>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</si>
  <si>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</si>
  <si>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</si>
  <si>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</si>
  <si>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</si>
  <si>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</si>
  <si>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</si>
  <si>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</si>
  <si>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</si>
  <si>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</si>
  <si>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</si>
  <si>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</si>
  <si>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</si>
  <si>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</si>
  <si>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</si>
  <si>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</si>
  <si>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</si>
  <si>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</si>
  <si>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</si>
  <si>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</si>
  <si>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</si>
  <si>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</si>
  <si>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</si>
  <si>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</si>
  <si>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</si>
  <si>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</si>
  <si>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</si>
  <si>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</si>
  <si>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</si>
  <si>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</si>
  <si>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</si>
  <si>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</si>
  <si>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</si>
  <si>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</si>
  <si>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</si>
  <si>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</si>
  <si>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</si>
  <si>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</si>
  <si>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</si>
  <si>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</si>
  <si>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</si>
  <si>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</si>
  <si>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</si>
  <si>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</si>
  <si>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</si>
  <si>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</si>
  <si>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</si>
  <si>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</si>
  <si>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</si>
  <si>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</si>
  <si>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</si>
  <si>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</si>
  <si>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</si>
  <si>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</si>
  <si>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</si>
  <si>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</si>
  <si>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</si>
  <si>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</si>
  <si>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</si>
  <si>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</si>
  <si>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</si>
  <si>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</si>
  <si>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</si>
  <si>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</si>
  <si>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</si>
  <si>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</si>
  <si>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</si>
  <si>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</si>
  <si>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</si>
  <si>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</si>
  <si>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</si>
  <si>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</si>
  <si>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</si>
  <si>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</si>
  <si>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</si>
  <si>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</si>
  <si>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</si>
  <si>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</si>
  <si>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</si>
  <si>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</si>
  <si>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</si>
  <si>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</si>
  <si>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</si>
  <si>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</si>
  <si>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</si>
  <si>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</si>
  <si>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</si>
  <si>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</si>
  <si>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</si>
  <si>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</si>
  <si>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</si>
  <si>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</si>
  <si>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</si>
  <si>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</si>
  <si>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</si>
  <si>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</si>
  <si>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</si>
  <si>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</si>
  <si>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</si>
  <si>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</si>
  <si>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</si>
  <si>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</si>
  <si>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</si>
  <si>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</si>
  <si>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</si>
  <si>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</si>
  <si>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</si>
  <si>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</si>
  <si>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</si>
  <si>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</si>
  <si>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</si>
  <si>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</si>
  <si>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</si>
  <si>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</si>
  <si>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</si>
  <si>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</si>
  <si>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</si>
  <si>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</si>
  <si>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</si>
  <si>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</si>
  <si>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</si>
  <si>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</si>
  <si>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</si>
  <si>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</si>
  <si>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</si>
  <si>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</si>
  <si>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</si>
  <si>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</si>
  <si>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</si>
  <si>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</si>
  <si>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</si>
  <si>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</si>
  <si>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</si>
  <si>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</si>
  <si>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</si>
  <si>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</si>
  <si>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</si>
  <si>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</si>
  <si>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</si>
  <si>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</si>
  <si>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</si>
  <si>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</si>
  <si>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</si>
  <si>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</si>
  <si>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</si>
  <si>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</si>
  <si>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</si>
  <si>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</si>
  <si>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</si>
  <si>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</si>
  <si>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</si>
  <si>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</si>
  <si>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</si>
  <si>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</si>
  <si>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</si>
  <si>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</si>
  <si>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</si>
  <si>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</si>
  <si>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</si>
  <si>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</si>
  <si>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</si>
  <si>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</si>
  <si>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</si>
  <si>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</si>
  <si>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</si>
  <si>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</si>
  <si>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</si>
  <si>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</si>
  <si>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</si>
  <si>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</si>
  <si>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</si>
  <si>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</si>
  <si>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</si>
  <si>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</si>
  <si>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</si>
  <si>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</si>
  <si>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</si>
  <si>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</si>
  <si>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</si>
  <si>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</si>
  <si>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</si>
  <si>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</si>
  <si>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</si>
  <si>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</si>
  <si>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</si>
  <si>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</si>
  <si>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</si>
  <si>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</si>
  <si>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</si>
  <si>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</si>
  <si>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</si>
  <si>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</si>
  <si>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</si>
  <si>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</si>
  <si>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</si>
  <si>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</si>
  <si>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</si>
  <si>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</si>
  <si>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</si>
  <si>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</si>
  <si>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</si>
  <si>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</si>
  <si>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</si>
  <si>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</si>
  <si>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</si>
  <si>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</si>
  <si>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</si>
  <si>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</si>
  <si>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</si>
  <si>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</si>
  <si>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</si>
  <si>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</si>
  <si>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</si>
  <si>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</si>
  <si>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</si>
  <si>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</si>
  <si>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</si>
  <si>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</si>
  <si>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</si>
  <si>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</si>
  <si>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</si>
  <si>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</si>
  <si>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</si>
  <si>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</si>
  <si>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</si>
  <si>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</si>
  <si>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</si>
  <si>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</si>
  <si>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</si>
  <si>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</si>
  <si>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</si>
  <si>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</si>
  <si>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</si>
  <si>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</si>
  <si>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</si>
  <si>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</si>
  <si>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</si>
  <si>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</si>
  <si>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</si>
  <si>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</si>
  <si>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</si>
  <si>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</si>
  <si>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</si>
  <si>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</si>
  <si>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</si>
  <si>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</si>
  <si>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</si>
  <si>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</si>
  <si>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</si>
  <si>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</si>
  <si>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</si>
  <si>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</si>
  <si>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</si>
  <si>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</si>
  <si>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</si>
  <si>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</si>
  <si>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</si>
  <si>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</si>
  <si>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</si>
  <si>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</si>
  <si>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</si>
  <si>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</si>
  <si>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</si>
  <si>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</si>
  <si>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</si>
  <si>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</si>
  <si>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</si>
  <si>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</si>
  <si>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</si>
  <si>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</si>
  <si>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</si>
  <si>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</si>
  <si>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</si>
  <si>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</si>
  <si>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</si>
  <si>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</si>
  <si>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</si>
  <si>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</si>
  <si>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</si>
  <si>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</si>
  <si>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</si>
  <si>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</si>
  <si>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</si>
  <si>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</si>
  <si>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</si>
  <si>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</si>
  <si>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</si>
  <si>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</si>
  <si>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</si>
  <si>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</si>
  <si>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</si>
  <si>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</si>
  <si>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</si>
  <si>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</si>
  <si>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</si>
  <si>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</si>
  <si>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</si>
  <si>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</si>
  <si>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</si>
  <si>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</si>
  <si>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</si>
  <si>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</si>
  <si>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</si>
  <si>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</si>
  <si>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</si>
  <si>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</si>
  <si>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</si>
  <si>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</si>
  <si>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</si>
  <si>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</si>
  <si>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</si>
  <si>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</si>
  <si>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</si>
  <si>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</si>
  <si>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</si>
  <si>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</si>
  <si>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</si>
  <si>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</si>
  <si>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</si>
  <si>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</si>
  <si>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</si>
  <si>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</si>
  <si>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</si>
  <si>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</si>
  <si>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</si>
  <si>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</si>
  <si>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</si>
  <si>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</si>
  <si>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</si>
  <si>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</si>
  <si>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</si>
  <si>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</si>
  <si>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</si>
  <si>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</si>
  <si>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</si>
  <si>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</si>
  <si>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</si>
  <si>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</si>
  <si>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</si>
  <si>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</si>
  <si>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</si>
  <si>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</si>
  <si>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</si>
  <si>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</si>
  <si>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</si>
  <si>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</si>
  <si>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</si>
  <si>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</si>
  <si>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</si>
  <si>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</si>
  <si>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</si>
  <si>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</si>
  <si>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</si>
  <si>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</si>
  <si>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</si>
  <si>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</si>
  <si>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</si>
  <si>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</si>
  <si>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</si>
  <si>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</si>
  <si>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</si>
  <si>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</si>
  <si>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</si>
  <si>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</si>
  <si>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</si>
  <si>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</si>
  <si>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</si>
  <si>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</si>
  <si>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</si>
  <si>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</si>
  <si>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</si>
  <si>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</si>
  <si>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</si>
  <si>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</si>
  <si>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</si>
  <si>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</si>
  <si>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</si>
  <si>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</si>
  <si>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</si>
  <si>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</si>
  <si>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</si>
  <si>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</si>
  <si>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</si>
  <si>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</si>
  <si>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</si>
  <si>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</si>
  <si>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</si>
  <si>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</si>
  <si>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</si>
  <si>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</si>
  <si>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</si>
  <si>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</si>
  <si>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</si>
  <si>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</si>
  <si>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</si>
  <si>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</si>
  <si>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</si>
  <si>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</si>
  <si>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</si>
  <si>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</si>
  <si>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</si>
  <si>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</si>
  <si>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</si>
  <si>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</si>
  <si>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</si>
  <si>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</si>
  <si>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</si>
  <si>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</si>
  <si>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</si>
  <si>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</si>
  <si>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</si>
  <si>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</si>
  <si>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</si>
  <si>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</si>
  <si>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</si>
  <si>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</si>
  <si>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</si>
  <si>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</si>
  <si>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</si>
  <si>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</si>
  <si>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</si>
  <si>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</si>
  <si>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</si>
  <si>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</si>
  <si>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</si>
  <si>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</si>
  <si>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</si>
  <si>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</si>
  <si>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</si>
  <si>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</si>
  <si>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</si>
  <si>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</si>
  <si>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</si>
  <si>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</si>
  <si>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</si>
  <si>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</si>
  <si>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</si>
  <si>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</si>
  <si>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</si>
  <si>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</si>
  <si>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</si>
  <si>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</si>
  <si>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</si>
  <si>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</si>
  <si>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</si>
  <si>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</si>
  <si>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</si>
  <si>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</si>
  <si>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</si>
  <si>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</si>
  <si>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</si>
  <si>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</si>
  <si>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</si>
  <si>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</si>
  <si>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</si>
  <si>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</si>
  <si>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</si>
  <si>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</si>
  <si>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</si>
  <si>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</si>
  <si>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</si>
  <si>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</si>
  <si>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</si>
  <si>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</si>
  <si>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</si>
  <si>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</si>
  <si>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</si>
  <si>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</si>
  <si>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</si>
  <si>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</si>
  <si>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</si>
  <si>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</si>
  <si>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</si>
  <si>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</si>
  <si>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</si>
  <si>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</si>
  <si>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</si>
  <si>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</si>
  <si>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</si>
  <si>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</si>
  <si>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</si>
  <si>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</si>
  <si>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</si>
  <si>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</si>
  <si>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</si>
  <si>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</si>
  <si>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</si>
  <si>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</si>
  <si>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</si>
  <si>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</si>
  <si>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</si>
  <si>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</si>
  <si>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</si>
  <si>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</si>
  <si>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</si>
  <si>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</si>
  <si>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</si>
  <si>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</si>
  <si>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</si>
  <si>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</si>
  <si>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</si>
  <si>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</si>
  <si>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</si>
  <si>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</si>
  <si>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</si>
  <si>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</si>
  <si>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</si>
  <si>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</si>
  <si>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</si>
  <si>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</si>
  <si>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</si>
  <si>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</si>
  <si>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</si>
  <si>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</si>
  <si>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</si>
  <si>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</si>
  <si>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</si>
  <si>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</si>
  <si>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</si>
  <si>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</si>
  <si>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</si>
  <si>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</si>
  <si>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</si>
  <si>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</si>
  <si>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</si>
  <si>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</si>
  <si>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</si>
  <si>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</si>
  <si>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</si>
  <si>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</si>
  <si>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</si>
  <si>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</si>
  <si>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</si>
  <si>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</si>
  <si>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</si>
  <si>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</si>
  <si>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</si>
  <si>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</si>
  <si>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</si>
  <si>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</si>
  <si>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</si>
  <si>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</si>
  <si>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</si>
  <si>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</si>
  <si>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</si>
  <si>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</si>
  <si>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</si>
  <si>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</si>
  <si>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</si>
  <si>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</si>
  <si>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</si>
  <si>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</si>
  <si>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</si>
  <si>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</si>
  <si>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</si>
  <si>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</si>
  <si>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</si>
  <si>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</si>
  <si>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</si>
  <si>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</si>
  <si>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</si>
  <si>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</si>
  <si>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</si>
  <si>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</si>
  <si>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</si>
  <si>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</si>
  <si>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</si>
  <si>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</si>
  <si>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</si>
  <si>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</si>
  <si>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</si>
  <si>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</si>
  <si>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</si>
  <si>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</si>
  <si>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</si>
  <si>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</si>
  <si>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</si>
  <si>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</si>
  <si>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</si>
  <si>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</si>
  <si>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</si>
  <si>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</si>
  <si>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</si>
  <si>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</si>
  <si>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</si>
  <si>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</si>
  <si>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</si>
  <si>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</si>
  <si>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</si>
  <si>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</si>
  <si>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</si>
  <si>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</si>
  <si>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</si>
  <si>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</si>
  <si>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</si>
  <si>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</si>
  <si>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</si>
  <si>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</si>
  <si>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</si>
  <si>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</si>
  <si>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</si>
  <si>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</si>
  <si>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</si>
  <si>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</si>
  <si>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</si>
  <si>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</si>
  <si>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</si>
  <si>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</si>
  <si>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</si>
  <si>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</si>
  <si>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</si>
  <si>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</si>
  <si>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</si>
  <si>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</si>
  <si>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</si>
  <si>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</si>
  <si>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</si>
  <si>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</si>
  <si>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</si>
  <si>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</si>
  <si>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</si>
  <si>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</si>
  <si>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</si>
  <si>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</si>
  <si>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</si>
  <si>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</si>
  <si>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</si>
  <si>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</si>
  <si>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</si>
  <si>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</si>
  <si>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</si>
  <si>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</si>
  <si>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</si>
  <si>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</si>
  <si>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</si>
  <si>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</si>
  <si>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</si>
  <si>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</si>
  <si>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</si>
  <si>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</si>
  <si>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</si>
  <si>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</si>
  <si>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</si>
  <si>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</si>
  <si>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</si>
  <si>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</si>
  <si>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</si>
  <si>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</si>
  <si>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</si>
  <si>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</si>
  <si>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</si>
  <si>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</si>
  <si>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</si>
  <si>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</si>
  <si>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</si>
  <si>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</si>
  <si>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</si>
  <si>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</si>
  <si>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</si>
  <si>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</si>
  <si>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</si>
  <si>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</si>
  <si>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</si>
  <si>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</si>
  <si>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</si>
  <si>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</si>
  <si>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</si>
  <si>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</si>
  <si>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</si>
  <si>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</si>
  <si>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</si>
  <si>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</si>
  <si>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</si>
  <si>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</si>
  <si>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</si>
  <si>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</si>
  <si>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</si>
  <si>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</si>
  <si>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</si>
  <si>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</si>
  <si>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</si>
  <si>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</si>
  <si>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</si>
  <si>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</si>
  <si>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</si>
  <si>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</si>
  <si>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</si>
  <si>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</si>
  <si>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</si>
  <si>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</si>
  <si>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</si>
  <si>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</si>
  <si>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</si>
  <si>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</si>
  <si>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</si>
  <si>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</si>
  <si>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</si>
  <si>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</si>
  <si>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</si>
  <si>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</si>
  <si>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</si>
  <si>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</si>
  <si>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</si>
  <si>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</si>
  <si>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</si>
  <si>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</si>
  <si>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</si>
  <si>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</si>
  <si>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</si>
  <si>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</si>
  <si>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</si>
  <si>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</si>
  <si>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</si>
  <si>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</si>
  <si>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</si>
  <si>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</si>
  <si>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</si>
  <si>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</si>
  <si>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</si>
  <si>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</si>
  <si>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</si>
  <si>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</si>
  <si>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</si>
  <si>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</si>
  <si>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</si>
  <si>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</si>
  <si>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</si>
  <si>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</si>
  <si>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</si>
  <si>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</si>
  <si>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</si>
  <si>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</si>
  <si>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</si>
  <si>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</si>
  <si>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</si>
  <si>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</si>
  <si>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</si>
  <si>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</si>
  <si>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</si>
  <si>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</si>
  <si>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</si>
  <si>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</si>
  <si>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</si>
  <si>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</si>
  <si>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</si>
  <si>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</si>
  <si>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</si>
  <si>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</si>
  <si>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</si>
  <si>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</si>
  <si>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</si>
  <si>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</si>
  <si>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</si>
  <si>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</si>
  <si>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</si>
  <si>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</si>
  <si>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</si>
  <si>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</si>
  <si>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</si>
  <si>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</si>
  <si>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</si>
  <si>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</si>
  <si>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</si>
  <si>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</si>
  <si>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</si>
  <si>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</si>
  <si>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</si>
  <si>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</si>
  <si>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</si>
  <si>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</si>
  <si>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</si>
  <si>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</si>
  <si>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</si>
  <si>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</si>
  <si>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</si>
  <si>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</si>
  <si>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</si>
  <si>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</si>
  <si>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</si>
  <si>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</si>
  <si>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</si>
  <si>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</si>
  <si>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</si>
  <si>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</si>
  <si>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</si>
  <si>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</si>
  <si>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</si>
  <si>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</si>
  <si>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</si>
  <si>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</si>
  <si>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</si>
  <si>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</si>
  <si>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</si>
  <si>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</si>
  <si>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</si>
  <si>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</si>
  <si>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</si>
  <si>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</si>
  <si>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</si>
  <si>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</si>
  <si>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</si>
  <si>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</si>
  <si>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</si>
  <si>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</si>
  <si>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</si>
  <si>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</si>
  <si>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</si>
  <si>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</si>
  <si>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</si>
  <si>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</si>
  <si>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</si>
  <si>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</si>
  <si>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</si>
  <si>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</si>
  <si>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</si>
  <si>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</si>
  <si>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</si>
  <si>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</si>
  <si>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</si>
  <si>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</si>
  <si>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</si>
  <si>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</si>
  <si>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</si>
  <si>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</si>
  <si>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</si>
  <si>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</si>
  <si>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</si>
  <si>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</si>
  <si>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</si>
  <si>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</si>
  <si>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</si>
  <si>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</si>
  <si>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</si>
  <si>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</si>
  <si>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</si>
  <si>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</si>
  <si>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</si>
  <si>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</si>
  <si>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</si>
  <si>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</si>
  <si>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</si>
  <si>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</si>
  <si>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</si>
  <si>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</si>
  <si>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</si>
  <si>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</si>
  <si>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</si>
  <si>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</si>
  <si>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</si>
  <si>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</si>
  <si>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</si>
  <si>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</si>
  <si>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</si>
  <si>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</si>
  <si>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</si>
  <si>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</si>
  <si>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</si>
  <si>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</si>
  <si>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</si>
  <si>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</si>
  <si>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</si>
  <si>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</si>
  <si>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</si>
  <si>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</si>
  <si>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</si>
  <si>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</si>
  <si>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</si>
  <si>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</si>
  <si>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</si>
  <si>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</si>
  <si>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</si>
  <si>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</si>
  <si>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</si>
  <si>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</si>
  <si>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</si>
  <si>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</si>
  <si>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</si>
  <si>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</si>
  <si>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</si>
  <si>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</si>
  <si>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</si>
  <si>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</si>
  <si>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</si>
  <si>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</si>
  <si>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</si>
  <si>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</si>
  <si>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</si>
  <si>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</si>
  <si>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</si>
  <si>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</si>
  <si>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</si>
  <si>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</si>
  <si>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</si>
  <si>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</si>
  <si>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</si>
  <si>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</si>
  <si>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</si>
  <si>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</si>
  <si>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</si>
  <si>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</si>
  <si>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</si>
  <si>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</si>
  <si>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</si>
  <si>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</si>
  <si>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</si>
  <si>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</si>
  <si>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</si>
  <si>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</si>
  <si>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</si>
  <si>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</si>
  <si>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</si>
  <si>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</si>
  <si>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</si>
  <si>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</si>
  <si>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</si>
  <si>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</si>
  <si>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</si>
  <si>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</si>
  <si>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</si>
  <si>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</si>
  <si>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</si>
  <si>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</si>
  <si>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</si>
  <si>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</si>
  <si>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</si>
  <si>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</si>
  <si>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</si>
  <si>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</si>
  <si>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</si>
  <si>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</si>
  <si>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</si>
  <si>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</si>
  <si>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</si>
  <si>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</si>
  <si>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</si>
  <si>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</si>
  <si>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</si>
  <si>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</si>
  <si>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</si>
  <si>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</si>
  <si>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</si>
  <si>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</si>
  <si>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</si>
  <si>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</si>
  <si>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</si>
  <si>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</si>
  <si>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</si>
  <si>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</si>
  <si>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</si>
  <si>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</si>
  <si>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</si>
  <si>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</si>
  <si>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</si>
  <si>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</si>
  <si>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</si>
  <si>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</si>
  <si>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</si>
  <si>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</si>
  <si>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</si>
  <si>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</si>
  <si>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</si>
  <si>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</si>
  <si>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</si>
  <si>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</si>
  <si>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</si>
  <si>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</si>
  <si>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</si>
  <si>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</si>
  <si>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</si>
  <si>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</si>
  <si>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</si>
  <si>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</si>
  <si>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</si>
  <si>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</si>
  <si>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</si>
  <si>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</si>
  <si>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</si>
  <si>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</si>
  <si>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</si>
  <si>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</si>
  <si>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</si>
  <si>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</si>
  <si>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</si>
  <si>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</si>
  <si>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</si>
  <si>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</si>
  <si>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</si>
  <si>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</si>
  <si>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</si>
  <si>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</si>
  <si>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</si>
  <si>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</si>
  <si>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</si>
  <si>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</si>
  <si>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</si>
  <si>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</si>
  <si>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</si>
  <si>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</si>
  <si>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</si>
  <si>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</si>
  <si>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</si>
  <si>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</si>
  <si>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</si>
  <si>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</si>
  <si>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</si>
  <si>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</si>
  <si>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</si>
  <si>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</si>
  <si>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</si>
  <si>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</si>
  <si>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</si>
  <si>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</si>
  <si>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</si>
  <si>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</si>
  <si>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</si>
  <si>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</si>
  <si>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</si>
  <si>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</si>
  <si>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</si>
  <si>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</si>
  <si>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</si>
  <si>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</si>
  <si>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</si>
  <si>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</si>
  <si>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</si>
  <si>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</si>
  <si>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</si>
  <si>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</si>
  <si>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</si>
  <si>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</si>
  <si>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</si>
  <si>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</si>
  <si>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</si>
  <si>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</si>
  <si>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</si>
  <si>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</si>
  <si>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</si>
  <si>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</si>
  <si>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</si>
  <si>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</si>
  <si>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</si>
  <si>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</si>
  <si>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</si>
  <si>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</si>
  <si>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</si>
  <si>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</si>
  <si>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</si>
  <si>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</si>
  <si>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</si>
  <si>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</si>
  <si>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</si>
  <si>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</si>
  <si>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</si>
  <si>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</si>
  <si>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</si>
  <si>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</si>
  <si>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</si>
  <si>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</si>
  <si>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</si>
  <si>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</si>
  <si>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</si>
  <si>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</si>
  <si>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</si>
  <si>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</si>
  <si>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</si>
  <si>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</si>
  <si>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</si>
  <si>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</si>
  <si>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</si>
  <si>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</si>
  <si>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</si>
  <si>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</si>
  <si>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</si>
  <si>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</si>
  <si>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</si>
  <si>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</si>
  <si>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</si>
  <si>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</si>
  <si>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</si>
  <si>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</si>
  <si>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</si>
  <si>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</si>
  <si>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</si>
  <si>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</si>
  <si>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</si>
  <si>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</si>
  <si>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</si>
  <si>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</si>
  <si>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</si>
  <si>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</si>
  <si>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</si>
  <si>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</si>
  <si>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</si>
  <si>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</si>
  <si>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</si>
  <si>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</si>
  <si>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</si>
  <si>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</si>
  <si>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</si>
  <si>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</si>
  <si>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</si>
  <si>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</si>
  <si>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</si>
  <si>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</si>
  <si>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</si>
  <si>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</si>
  <si>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</si>
  <si>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</si>
  <si>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</si>
  <si>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</si>
  <si>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</si>
  <si>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</si>
  <si>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</si>
  <si>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</si>
  <si>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</si>
  <si>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</si>
  <si>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</si>
  <si>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</si>
  <si>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</si>
  <si>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</si>
  <si>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</si>
  <si>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</si>
  <si>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</si>
  <si>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</si>
  <si>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</si>
  <si>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</si>
  <si>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</si>
  <si>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</si>
  <si>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</si>
  <si>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</si>
  <si>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</si>
  <si>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</si>
  <si>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</si>
  <si>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</si>
  <si>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</si>
  <si>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</si>
  <si>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</si>
  <si>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</si>
  <si>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</si>
  <si>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</si>
  <si>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</si>
  <si>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</si>
  <si>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</si>
  <si>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</si>
  <si>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</si>
  <si>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</si>
  <si>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</si>
  <si>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</si>
  <si>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</si>
  <si>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</si>
  <si>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</si>
  <si>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</si>
  <si>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</si>
  <si>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</si>
  <si>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</si>
  <si>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</si>
  <si>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</si>
  <si>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</si>
  <si>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</si>
  <si>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</si>
  <si>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</si>
  <si>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</si>
  <si>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</si>
  <si>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</si>
  <si>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</si>
  <si>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</si>
  <si>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</si>
  <si>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</si>
  <si>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</si>
  <si>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</si>
  <si>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</si>
  <si>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</si>
  <si>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</si>
  <si>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</si>
  <si>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</si>
  <si>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</si>
  <si>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</si>
  <si>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</si>
  <si>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</si>
  <si>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</si>
  <si>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</si>
  <si>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</si>
  <si>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</si>
  <si>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</si>
  <si>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</si>
  <si>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</si>
  <si>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</si>
  <si>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</si>
  <si>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</si>
  <si>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</si>
  <si>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</si>
  <si>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</si>
  <si>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</si>
  <si>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</si>
  <si>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</si>
  <si>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</si>
  <si>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</si>
  <si>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</si>
  <si>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</si>
  <si>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</si>
  <si>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</si>
  <si>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</si>
  <si>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</si>
  <si>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</si>
  <si>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</si>
  <si>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</si>
  <si>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</si>
  <si>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</si>
  <si>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</si>
  <si>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</si>
  <si>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</si>
  <si>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</si>
  <si>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</si>
  <si>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</si>
  <si>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</si>
  <si>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</si>
  <si>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</si>
  <si>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</si>
  <si>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</si>
  <si>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</si>
  <si>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</si>
  <si>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</si>
  <si>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</si>
  <si>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</si>
  <si>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</si>
  <si>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</si>
  <si>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</si>
  <si>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</si>
  <si>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</si>
  <si>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</si>
  <si>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</si>
  <si>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</si>
  <si>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</si>
  <si>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</si>
  <si>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</si>
  <si>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</si>
  <si>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</si>
  <si>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</si>
  <si>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</si>
  <si>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</si>
  <si>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</si>
  <si>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</si>
  <si>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</si>
  <si>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</si>
  <si>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</si>
  <si>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</si>
  <si>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</si>
  <si>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</si>
  <si>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</si>
  <si>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</si>
  <si>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</si>
  <si>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</si>
  <si>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</si>
  <si>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</si>
  <si>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</si>
  <si>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</si>
  <si>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</si>
  <si>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</si>
  <si>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</si>
  <si>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</si>
  <si>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</si>
  <si>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</si>
  <si>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</si>
  <si>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</si>
  <si>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</si>
  <si>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</si>
  <si>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</si>
  <si>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</si>
  <si>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</si>
  <si>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</si>
  <si>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</si>
  <si>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</si>
  <si>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</si>
  <si>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</si>
  <si>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</si>
  <si>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</si>
  <si>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</si>
  <si>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</si>
  <si>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</si>
  <si>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</si>
  <si>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</si>
  <si>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</si>
  <si>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</si>
  <si>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</si>
  <si>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</si>
  <si>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</si>
  <si>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</si>
  <si>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</si>
  <si>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</si>
  <si>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</si>
  <si>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</si>
  <si>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</si>
  <si>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</si>
  <si>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</si>
  <si>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</si>
  <si>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</si>
  <si>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</si>
  <si>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</si>
  <si>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</si>
  <si>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</si>
  <si>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</si>
  <si>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</si>
  <si>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</si>
  <si>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</si>
  <si>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</si>
  <si>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</si>
  <si>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</si>
  <si>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</si>
  <si>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</si>
  <si>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</si>
  <si>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</si>
  <si>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</si>
  <si>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</si>
  <si>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</si>
  <si>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</si>
  <si>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</si>
  <si>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</si>
  <si>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</si>
  <si>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</si>
  <si>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</si>
  <si>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</si>
  <si>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</si>
  <si>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</si>
  <si>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</si>
  <si>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</si>
  <si>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</si>
  <si>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</si>
  <si>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</si>
  <si>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</si>
  <si>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</si>
  <si>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</si>
  <si>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</si>
  <si>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</si>
  <si>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</si>
  <si>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</si>
  <si>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</si>
  <si>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</si>
  <si>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</si>
  <si>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</si>
  <si>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</si>
  <si>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</si>
  <si>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</si>
  <si>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</si>
  <si>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</si>
  <si>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</si>
  <si>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</si>
  <si>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</si>
  <si>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</si>
  <si>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</si>
  <si>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</si>
  <si>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</si>
  <si>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</si>
  <si>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</si>
  <si>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</si>
  <si>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</si>
  <si>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</si>
  <si>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</si>
  <si>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</si>
  <si>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</si>
  <si>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</si>
  <si>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</si>
  <si>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</si>
  <si>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</si>
  <si>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</si>
  <si>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</si>
  <si>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</si>
  <si>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</si>
  <si>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</si>
  <si>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</si>
  <si>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</si>
  <si>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</si>
  <si>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</si>
  <si>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</si>
  <si>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</si>
  <si>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</si>
  <si>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</si>
  <si>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</si>
  <si>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</si>
  <si>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</si>
  <si>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</si>
  <si>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</si>
  <si>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</si>
  <si>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</si>
  <si>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</si>
  <si>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</si>
  <si>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</si>
  <si>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</si>
  <si>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</si>
  <si>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</si>
  <si>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</si>
  <si>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</si>
  <si>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</si>
  <si>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</si>
  <si>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</si>
  <si>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</si>
  <si>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</si>
  <si>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</si>
  <si>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</si>
  <si>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</si>
  <si>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</si>
  <si>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</si>
  <si>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</si>
  <si>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</si>
  <si>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</si>
  <si>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</si>
  <si>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</si>
  <si>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</si>
  <si>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</si>
  <si>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</si>
  <si>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</si>
  <si>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</si>
  <si>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</si>
  <si>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</si>
  <si>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</si>
  <si>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</si>
  <si>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</si>
  <si>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</si>
  <si>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</si>
  <si>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</si>
  <si>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</si>
  <si>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</si>
  <si>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</si>
  <si>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</si>
  <si>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</si>
  <si>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</si>
  <si>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</si>
  <si>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</si>
  <si>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</si>
  <si>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</si>
  <si>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</si>
  <si>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</si>
  <si>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</si>
  <si>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</si>
  <si>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</si>
  <si>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</si>
  <si>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</si>
  <si>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</si>
  <si>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</si>
  <si>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</si>
  <si>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</si>
  <si>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</si>
  <si>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</si>
  <si>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</si>
  <si>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</si>
  <si>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</si>
  <si>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</si>
  <si>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</si>
  <si>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</si>
  <si>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</si>
  <si>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</si>
  <si>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</si>
  <si>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</si>
  <si>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</si>
  <si>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</si>
  <si>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</si>
  <si>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</si>
  <si>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</si>
  <si>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</si>
  <si>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</si>
  <si>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</si>
  <si>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</si>
  <si>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</si>
  <si>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</si>
  <si>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</si>
  <si>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</si>
  <si>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</si>
  <si>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</si>
  <si>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</si>
  <si>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</si>
  <si>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</si>
  <si>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</si>
  <si>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</si>
  <si>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</si>
  <si>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</si>
  <si>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</si>
  <si>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</si>
  <si>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</si>
  <si>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</si>
  <si>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</si>
  <si>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</si>
  <si>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</si>
  <si>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</si>
  <si>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</si>
  <si>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</si>
  <si>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</si>
  <si>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</si>
  <si>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</si>
  <si>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</si>
  <si>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</si>
  <si>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</si>
  <si>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</si>
  <si>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</si>
  <si>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</si>
  <si>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</si>
  <si>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</si>
  <si>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</si>
  <si>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</si>
  <si>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</si>
  <si>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</si>
  <si>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</si>
  <si>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</si>
  <si>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</si>
  <si>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</si>
  <si>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</si>
  <si>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</si>
  <si>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</si>
  <si>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</si>
  <si>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</si>
  <si>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</si>
  <si>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</si>
  <si>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</si>
  <si>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</si>
  <si>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</si>
  <si>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</si>
  <si>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</si>
  <si>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</si>
  <si>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</si>
  <si>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</si>
  <si>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</si>
  <si>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</si>
  <si>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</si>
  <si>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</si>
  <si>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</si>
  <si>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</si>
  <si>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</si>
  <si>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</si>
  <si>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</si>
  <si>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</si>
  <si>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</si>
  <si>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</si>
  <si>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</si>
  <si>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</si>
  <si>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</si>
  <si>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</si>
  <si>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</si>
  <si>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</si>
  <si>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</si>
  <si>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</si>
  <si>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</si>
  <si>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</si>
  <si>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</si>
  <si>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</si>
  <si>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</si>
  <si>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</si>
  <si>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</si>
  <si>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</si>
  <si>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</si>
  <si>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</si>
  <si>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</si>
  <si>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</si>
  <si>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</si>
  <si>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</si>
  <si>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</si>
  <si>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</si>
  <si>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</si>
  <si>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</si>
  <si>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</si>
  <si>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</si>
  <si>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</si>
  <si>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</si>
  <si>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</si>
  <si>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</si>
  <si>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</si>
  <si>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</si>
  <si>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</si>
  <si>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</si>
  <si>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</si>
  <si>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</si>
  <si>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</si>
  <si>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</si>
  <si>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</si>
  <si>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</si>
  <si>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</si>
  <si>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</si>
  <si>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</si>
  <si>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</si>
  <si>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</si>
  <si>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</si>
  <si>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</si>
  <si>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</si>
  <si>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</si>
  <si>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</si>
  <si>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</si>
  <si>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</si>
  <si>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</si>
  <si>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</si>
  <si>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</si>
  <si>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</si>
  <si>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</si>
  <si>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</si>
  <si>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</si>
  <si>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</si>
  <si>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</si>
  <si>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</si>
  <si>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</si>
  <si>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</si>
  <si>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</si>
  <si>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</si>
  <si>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</si>
  <si>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</si>
  <si>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</si>
  <si>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</si>
  <si>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</si>
  <si>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</si>
  <si>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</si>
  <si>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</si>
  <si>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</si>
  <si>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</si>
  <si>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</si>
  <si>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</si>
  <si>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</si>
  <si>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</si>
  <si>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</si>
  <si>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</si>
  <si>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</si>
  <si>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</si>
  <si>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</si>
  <si>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</si>
  <si>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</si>
  <si>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</si>
  <si>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</si>
  <si>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</si>
  <si>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</si>
  <si>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</si>
  <si>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</si>
  <si>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</si>
  <si>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</si>
  <si>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</si>
  <si>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</si>
  <si>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</si>
  <si>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</si>
  <si>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</si>
  <si>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</si>
  <si>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</si>
  <si>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</si>
  <si>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</si>
  <si>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</si>
  <si>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</si>
  <si>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</si>
  <si>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</si>
  <si>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</si>
  <si>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</si>
  <si>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</si>
  <si>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</si>
  <si>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</si>
  <si>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</si>
  <si>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</si>
  <si>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</si>
  <si>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</si>
  <si>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</si>
  <si>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</si>
  <si>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</si>
  <si>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</si>
  <si>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</si>
  <si>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</si>
  <si>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</si>
  <si>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</si>
  <si>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</si>
  <si>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</si>
  <si>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</si>
  <si>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</si>
  <si>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</si>
  <si>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</si>
  <si>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</si>
  <si>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</si>
  <si>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</si>
  <si>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</si>
  <si>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</si>
  <si>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</si>
  <si>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</si>
  <si>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</si>
  <si>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</si>
  <si>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</si>
  <si>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</si>
  <si>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</si>
  <si>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</si>
  <si>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</si>
  <si>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</si>
  <si>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</si>
  <si>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</si>
  <si>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</si>
  <si>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</si>
  <si>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</si>
  <si>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</si>
  <si>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</si>
  <si>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</si>
  <si>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</si>
  <si>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</si>
  <si>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</si>
  <si>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</si>
  <si>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</si>
  <si>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</si>
  <si>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</si>
  <si>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</si>
  <si>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</si>
  <si>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</si>
  <si>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</si>
  <si>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</si>
  <si>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</si>
  <si>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</si>
  <si>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</si>
  <si>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</si>
  <si>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</si>
  <si>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</si>
  <si>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</si>
  <si>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</si>
  <si>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</si>
  <si>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</si>
  <si>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</si>
  <si>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</si>
  <si>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</si>
  <si>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</si>
  <si>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</si>
  <si>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</si>
  <si>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</si>
  <si>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</si>
  <si>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</si>
  <si>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</si>
  <si>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</si>
  <si>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</si>
  <si>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</si>
  <si>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</si>
  <si>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</si>
  <si>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</si>
  <si>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</si>
  <si>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</si>
  <si>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</si>
  <si>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</si>
  <si>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</si>
  <si>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</si>
  <si>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</si>
  <si>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</si>
  <si>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</si>
  <si>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</si>
  <si>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</si>
  <si>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</si>
  <si>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</si>
  <si>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</si>
  <si>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</si>
  <si>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</si>
  <si>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</si>
  <si>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</si>
  <si>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</si>
  <si>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</si>
  <si>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</si>
  <si>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</si>
  <si>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</si>
  <si>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</si>
  <si>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</si>
  <si>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</si>
  <si>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</si>
  <si>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</si>
  <si>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</si>
  <si>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</si>
  <si>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</si>
  <si>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</si>
  <si>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</si>
  <si>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</si>
  <si>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</si>
  <si>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</si>
  <si>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</si>
  <si>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</si>
  <si>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</si>
  <si>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</si>
  <si>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</si>
  <si>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</si>
  <si>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</si>
  <si>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</si>
  <si>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</si>
  <si>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</si>
  <si>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</si>
  <si>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</si>
  <si>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</si>
  <si>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</si>
  <si>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</si>
  <si>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</si>
  <si>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</si>
  <si>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</si>
  <si>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</si>
  <si>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</si>
  <si>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</si>
  <si>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</si>
  <si>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</si>
  <si>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</si>
  <si>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</si>
  <si>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</si>
  <si>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</si>
  <si>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</si>
  <si>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</si>
  <si>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</si>
  <si>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</si>
  <si>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</si>
  <si>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</si>
  <si>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</si>
  <si>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</si>
  <si>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</si>
  <si>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</si>
  <si>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</si>
  <si>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</si>
  <si>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</si>
  <si>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</si>
  <si>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</si>
  <si>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</si>
  <si>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</si>
  <si>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</si>
  <si>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</si>
  <si>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</si>
  <si>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</si>
  <si>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</si>
  <si>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</si>
  <si>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</si>
  <si>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</si>
  <si>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</si>
  <si>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</si>
  <si>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</si>
  <si>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</si>
  <si>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</si>
  <si>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</si>
  <si>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</si>
  <si>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</si>
  <si>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</si>
  <si>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</si>
  <si>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</si>
  <si>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</si>
  <si>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</si>
  <si>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</si>
  <si>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</si>
  <si>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</si>
  <si>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</si>
  <si>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</si>
  <si>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</si>
  <si>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</si>
  <si>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</si>
  <si>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</si>
  <si>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</si>
  <si>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</si>
  <si>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</si>
  <si>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</si>
  <si>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</si>
  <si>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</si>
  <si>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</si>
  <si>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</si>
  <si>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</si>
  <si>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</si>
  <si>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</si>
  <si>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</si>
  <si>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</si>
  <si>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</si>
  <si>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</si>
  <si>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</si>
  <si>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</si>
  <si>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</si>
  <si>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</si>
  <si>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</si>
  <si>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</si>
  <si>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</si>
  <si>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</si>
  <si>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</si>
  <si>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</si>
  <si>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</si>
  <si>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</si>
  <si>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</si>
  <si>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</si>
  <si>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</si>
  <si>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</si>
  <si>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</si>
  <si>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</si>
  <si>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</si>
  <si>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</si>
  <si>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</si>
  <si>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</si>
  <si>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</si>
  <si>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</si>
  <si>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</si>
  <si>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</si>
  <si>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</si>
  <si>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</si>
  <si>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</si>
  <si>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</si>
  <si>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</si>
  <si>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</si>
  <si>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</si>
  <si>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</si>
  <si>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</si>
  <si>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</si>
  <si>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</si>
  <si>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</si>
  <si>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</si>
  <si>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</si>
  <si>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</si>
  <si>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</si>
  <si>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</si>
  <si>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</si>
  <si>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</si>
  <si>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</si>
  <si>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</si>
  <si>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</si>
  <si>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</si>
  <si>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</si>
  <si>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</si>
  <si>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</si>
  <si>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</si>
  <si>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</si>
  <si>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</si>
  <si>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</si>
  <si>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</si>
  <si>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</si>
  <si>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</si>
  <si>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</si>
  <si>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</si>
  <si>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</si>
  <si>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</si>
  <si>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</si>
  <si>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</si>
  <si>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</si>
  <si>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</si>
  <si>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</si>
  <si>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</si>
  <si>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</si>
  <si>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</si>
  <si>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</si>
  <si>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</si>
  <si>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</si>
  <si>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</si>
  <si>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</si>
  <si>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</si>
  <si>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</si>
  <si>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</si>
  <si>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</si>
  <si>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</si>
  <si>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</si>
  <si>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</si>
  <si>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</si>
  <si>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</si>
  <si>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</si>
  <si>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</si>
  <si>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</si>
  <si>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</si>
  <si>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</si>
  <si>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</si>
  <si>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</si>
  <si>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</si>
  <si>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</si>
  <si>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</si>
  <si>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</si>
  <si>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</si>
  <si>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</si>
  <si>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</si>
  <si>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</si>
  <si>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</si>
  <si>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</si>
  <si>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</si>
  <si>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</si>
  <si>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</si>
  <si>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</si>
  <si>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</si>
  <si>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</si>
  <si>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</si>
  <si>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</si>
  <si>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</si>
  <si>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</si>
  <si>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</si>
  <si>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</si>
  <si>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</si>
  <si>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</si>
  <si>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</si>
  <si>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</si>
  <si>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</si>
  <si>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</si>
  <si>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</si>
  <si>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</si>
  <si>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</si>
  <si>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</si>
  <si>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</si>
  <si>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</si>
  <si>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</si>
  <si>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</si>
  <si>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</si>
  <si>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</si>
  <si>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</si>
  <si>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</si>
  <si>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</si>
  <si>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</si>
  <si>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</si>
  <si>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</si>
  <si>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</si>
  <si>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</si>
  <si>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</si>
  <si>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</si>
  <si>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</si>
  <si>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</si>
  <si>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</si>
  <si>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</si>
  <si>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</si>
  <si>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</si>
  <si>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</si>
  <si>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</si>
  <si>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</si>
  <si>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</si>
  <si>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</si>
  <si>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</si>
  <si>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</si>
  <si>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</si>
  <si>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</si>
  <si>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</si>
  <si>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</si>
  <si>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</si>
  <si>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</si>
  <si>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</si>
  <si>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</si>
  <si>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</si>
  <si>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</si>
  <si>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</si>
  <si>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</si>
  <si>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</si>
  <si>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</si>
  <si>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</si>
  <si>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</si>
  <si>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</si>
  <si>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</si>
  <si>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</si>
  <si>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</si>
  <si>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</si>
  <si>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</si>
  <si>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</si>
  <si>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</si>
  <si>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</si>
  <si>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</si>
  <si>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</si>
  <si>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</si>
  <si>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</si>
  <si>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</si>
  <si>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</si>
  <si>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</si>
  <si>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</si>
  <si>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</si>
  <si>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</si>
  <si>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</si>
  <si>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</si>
  <si>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</si>
  <si>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</si>
  <si>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</si>
  <si>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</si>
  <si>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</si>
  <si>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</si>
  <si>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</si>
  <si>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</si>
  <si>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</si>
  <si>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</si>
  <si>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</si>
  <si>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</si>
  <si>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</si>
  <si>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</si>
  <si>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</si>
  <si>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</si>
  <si>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</si>
  <si>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</si>
  <si>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</si>
  <si>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</si>
  <si>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</si>
  <si>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</si>
  <si>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</si>
  <si>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</si>
  <si>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</si>
  <si>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</si>
  <si>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</si>
  <si>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</si>
  <si>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</si>
  <si>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</si>
  <si>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</si>
  <si>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</si>
  <si>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</si>
  <si>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</si>
  <si>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</si>
  <si>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</si>
  <si>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</si>
  <si>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</si>
  <si>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</si>
  <si>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</si>
  <si>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</si>
  <si>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</si>
  <si>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</si>
  <si>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</si>
  <si>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</si>
  <si>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</si>
  <si>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</si>
  <si>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</si>
  <si>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</si>
  <si>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</si>
  <si>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</si>
  <si>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</si>
  <si>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</si>
  <si>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</si>
  <si>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</si>
  <si>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</si>
  <si>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</si>
  <si>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</si>
  <si>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</si>
  <si>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</si>
  <si>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</si>
  <si>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</si>
  <si>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</si>
  <si>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</si>
  <si>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</si>
  <si>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</si>
  <si>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</si>
  <si>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</si>
  <si>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</si>
  <si>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</si>
  <si>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</si>
  <si>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</si>
  <si>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</si>
  <si>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</si>
  <si>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</si>
  <si>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</si>
  <si>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</si>
  <si>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</si>
  <si>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</si>
  <si>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</si>
  <si>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</si>
  <si>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</si>
  <si>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</si>
  <si>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</si>
  <si>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</si>
  <si>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</si>
  <si>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</si>
  <si>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</si>
  <si>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</si>
  <si>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</si>
  <si>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</si>
  <si>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</si>
  <si>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</si>
  <si>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</si>
  <si>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</si>
  <si>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</si>
  <si>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</si>
  <si>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</si>
  <si>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</si>
  <si>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</si>
  <si>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</si>
  <si>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</si>
  <si>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</si>
  <si>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</si>
  <si>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</si>
  <si>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</si>
  <si>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</si>
  <si>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</si>
  <si>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</si>
  <si>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</si>
  <si>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</si>
  <si>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</si>
  <si>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</si>
  <si>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</si>
  <si>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</si>
  <si>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</si>
  <si>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</si>
  <si>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</si>
  <si>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</si>
  <si>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</si>
  <si>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</si>
  <si>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</si>
  <si>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</si>
  <si>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</si>
  <si>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</si>
  <si>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</si>
  <si>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</si>
  <si>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</si>
  <si>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</si>
  <si>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</si>
  <si>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</si>
  <si>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</si>
  <si>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</si>
  <si>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</si>
  <si>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</si>
  <si>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</si>
  <si>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</si>
  <si>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</si>
  <si>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</si>
  <si>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</si>
  <si>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</si>
  <si>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</si>
  <si>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</si>
  <si>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</si>
  <si>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</si>
  <si>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</si>
  <si>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</si>
  <si>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</si>
  <si>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</si>
  <si>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</si>
  <si>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</si>
  <si>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</si>
  <si>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</si>
  <si>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</si>
  <si>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</si>
  <si>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</si>
  <si>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</si>
  <si>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</si>
  <si>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</si>
  <si>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</si>
  <si>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</si>
  <si>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</si>
  <si>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</si>
  <si>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</si>
  <si>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</si>
  <si>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</si>
  <si>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</si>
  <si>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</si>
  <si>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</si>
  <si>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</si>
  <si>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</si>
  <si>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</si>
  <si>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</si>
  <si>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</si>
  <si>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</si>
  <si>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</si>
  <si>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</si>
  <si>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</si>
  <si>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</si>
  <si>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</si>
  <si>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</si>
  <si>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</si>
  <si>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</si>
  <si>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</si>
  <si>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</si>
  <si>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</si>
  <si>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</si>
  <si>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</si>
  <si>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</si>
  <si>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</si>
  <si>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</si>
  <si>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</si>
  <si>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</si>
  <si>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</si>
  <si>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</si>
  <si>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</si>
  <si>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</si>
  <si>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</si>
  <si>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</si>
  <si>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</si>
  <si>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</si>
  <si>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</si>
  <si>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</si>
  <si>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</si>
  <si>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</si>
  <si>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</si>
  <si>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</si>
  <si>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</si>
  <si>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</si>
  <si>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</si>
  <si>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</si>
  <si>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</si>
  <si>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</si>
  <si>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</si>
  <si>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</si>
  <si>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</si>
  <si>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</si>
  <si>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</si>
  <si>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</si>
  <si>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</si>
  <si>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</si>
  <si>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</si>
  <si>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</si>
  <si>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</si>
  <si>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</si>
  <si>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</si>
  <si>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</si>
  <si>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</si>
  <si>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</si>
  <si>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</si>
  <si>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</si>
  <si>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</si>
  <si>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</si>
  <si>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</si>
  <si>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</si>
  <si>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</si>
  <si>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</si>
  <si>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</si>
  <si>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</si>
  <si>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</si>
  <si>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</si>
  <si>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</si>
  <si>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</si>
  <si>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</si>
  <si>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</si>
  <si>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</si>
  <si>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</si>
  <si>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</si>
  <si>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</si>
  <si>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</si>
  <si>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</si>
  <si>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</si>
  <si>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</si>
  <si>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</si>
  <si>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</si>
  <si>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</si>
  <si>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</si>
  <si>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</si>
  <si>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</si>
  <si>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</si>
  <si>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</si>
  <si>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</si>
  <si>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</si>
  <si>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</si>
  <si>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</si>
  <si>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</si>
  <si>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</si>
  <si>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</si>
  <si>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</si>
  <si>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</si>
  <si>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</si>
  <si>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</si>
  <si>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</si>
  <si>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</si>
  <si>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</si>
  <si>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</si>
  <si>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</si>
  <si>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</si>
  <si>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</si>
  <si>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</si>
  <si>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</si>
  <si>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</si>
  <si>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</si>
  <si>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</si>
  <si>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</si>
  <si>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</si>
  <si>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</si>
  <si>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</si>
  <si>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</si>
  <si>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</si>
  <si>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</si>
  <si>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</si>
  <si>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</si>
  <si>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</si>
  <si>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</si>
  <si>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</si>
  <si>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</si>
  <si>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</si>
  <si>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</si>
  <si>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</si>
  <si>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</si>
  <si>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</si>
  <si>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</si>
  <si>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</si>
  <si>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</si>
  <si>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</si>
  <si>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</si>
  <si>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</si>
  <si>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</si>
  <si>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</si>
  <si>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</si>
  <si>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</si>
  <si>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</si>
  <si>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</si>
  <si>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</si>
  <si>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</si>
  <si>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</si>
  <si>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</si>
  <si>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</si>
  <si>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</si>
  <si>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</si>
  <si>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</si>
  <si>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</si>
  <si>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</si>
  <si>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</si>
  <si>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</si>
  <si>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</si>
  <si>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</si>
  <si>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</si>
  <si>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</si>
  <si>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</si>
  <si>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</si>
  <si>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</si>
  <si>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</si>
  <si>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</si>
  <si>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</si>
  <si>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</si>
  <si>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</si>
  <si>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</si>
  <si>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</si>
  <si>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</si>
  <si>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</si>
  <si>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</si>
  <si>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</si>
  <si>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</si>
  <si>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</si>
  <si>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</si>
  <si>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</si>
  <si>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</si>
  <si>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</si>
  <si>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</si>
  <si>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</si>
  <si>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</si>
  <si>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</si>
  <si>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</si>
  <si>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</si>
  <si>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</si>
  <si>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</si>
  <si>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</si>
  <si>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</si>
  <si>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</si>
  <si>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</si>
  <si>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</si>
  <si>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</si>
  <si>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</si>
  <si>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</si>
  <si>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</si>
  <si>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</si>
  <si>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</si>
  <si>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</si>
  <si>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</si>
  <si>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</si>
  <si>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</si>
  <si>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</si>
  <si>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</si>
  <si>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</si>
  <si>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</si>
  <si>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</si>
  <si>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</si>
  <si>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</si>
  <si>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</si>
  <si>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</si>
  <si>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</si>
  <si>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</si>
  <si>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</si>
  <si>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</si>
  <si>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</si>
  <si>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</si>
  <si>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</si>
  <si>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</si>
  <si>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</si>
  <si>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</si>
  <si>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</si>
  <si>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</si>
  <si>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</si>
  <si>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</si>
  <si>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</si>
  <si>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</si>
  <si>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</si>
  <si>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</si>
  <si>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</si>
  <si>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</si>
  <si>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</si>
  <si>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</si>
  <si>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</si>
  <si>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</si>
  <si>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</si>
  <si>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</si>
  <si>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</si>
  <si>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</si>
  <si>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</si>
  <si>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</si>
  <si>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</si>
  <si>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</si>
  <si>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</si>
  <si>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</si>
  <si>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</si>
  <si>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</si>
  <si>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</si>
  <si>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</si>
  <si>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</si>
  <si>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</si>
  <si>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</si>
  <si>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</si>
  <si>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</si>
  <si>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</si>
  <si>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</si>
  <si>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</si>
  <si>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</si>
  <si>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</si>
  <si>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</si>
  <si>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</si>
  <si>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</si>
  <si>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</si>
  <si>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</si>
  <si>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</si>
  <si>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</si>
  <si>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</si>
  <si>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</si>
  <si>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</si>
  <si>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</si>
  <si>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</si>
  <si>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</si>
  <si>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</si>
  <si>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</si>
  <si>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</si>
  <si>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</si>
  <si>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</si>
  <si>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</si>
  <si>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</si>
  <si>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</si>
  <si>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</si>
  <si>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</si>
  <si>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</si>
  <si>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</si>
  <si>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</si>
  <si>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</si>
  <si>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</si>
  <si>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</si>
  <si>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</si>
  <si>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</si>
  <si>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</si>
  <si>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</si>
  <si>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</si>
  <si>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</si>
  <si>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</si>
  <si>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</si>
  <si>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</si>
  <si>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</si>
  <si>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</si>
  <si>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</si>
  <si>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</si>
  <si>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</si>
  <si>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</si>
  <si>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</si>
  <si>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</si>
  <si>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</si>
  <si>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</si>
  <si>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</si>
  <si>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</si>
  <si>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</si>
  <si>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</si>
  <si>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</si>
  <si>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</si>
  <si>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</si>
  <si>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</si>
  <si>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</si>
  <si>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</si>
  <si>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</si>
  <si>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</si>
  <si>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</si>
  <si>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</si>
  <si>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</si>
  <si>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</si>
  <si>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</si>
  <si>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</si>
  <si>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</si>
  <si>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</si>
  <si>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</si>
  <si>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</si>
  <si>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</si>
  <si>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</si>
  <si>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</si>
  <si>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</si>
  <si>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</si>
  <si>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</si>
  <si>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</si>
  <si>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</si>
  <si>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</si>
  <si>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</si>
  <si>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</si>
  <si>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</si>
  <si>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</si>
  <si>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</si>
  <si>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</si>
  <si>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</si>
  <si>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</si>
  <si>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</si>
  <si>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</si>
  <si>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</si>
  <si>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</si>
  <si>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</si>
  <si>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</si>
  <si>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</si>
  <si>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</si>
  <si>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</si>
  <si>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</si>
  <si>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</si>
  <si>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</si>
  <si>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</si>
  <si>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</si>
  <si>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</si>
  <si>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</si>
  <si>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</si>
  <si>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</si>
  <si>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</si>
  <si>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</si>
  <si>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</si>
  <si>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</si>
  <si>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</si>
  <si>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</si>
  <si>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</si>
  <si>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</si>
  <si>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</si>
  <si>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</si>
  <si>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</si>
  <si>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</si>
  <si>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</si>
  <si>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</si>
  <si>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</si>
  <si>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</si>
  <si>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</si>
  <si>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</si>
  <si>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</si>
  <si>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</si>
  <si>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</si>
  <si>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</si>
  <si>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</si>
  <si>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</si>
  <si>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</si>
  <si>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</si>
  <si>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</si>
  <si>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</si>
  <si>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</si>
  <si>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</si>
  <si>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</si>
  <si>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</si>
  <si>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</si>
  <si>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</si>
  <si>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</si>
  <si>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</si>
  <si>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</si>
  <si>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</si>
  <si>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</si>
  <si>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</si>
  <si>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</si>
  <si>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</si>
  <si>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</si>
  <si>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</si>
  <si>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</si>
  <si>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</si>
  <si>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</si>
  <si>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</si>
  <si>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</si>
  <si>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</si>
  <si>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</si>
  <si>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</si>
  <si>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</si>
  <si>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</si>
  <si>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</si>
  <si>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</si>
  <si>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</si>
  <si>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</si>
  <si>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</si>
  <si>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</si>
  <si>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</si>
  <si>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</si>
  <si>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</si>
  <si>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</si>
  <si>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</si>
  <si>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</si>
  <si>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</si>
  <si>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</si>
  <si>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</si>
  <si>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</si>
  <si>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</si>
  <si>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</si>
  <si>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</si>
  <si>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</si>
  <si>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</si>
  <si>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</si>
  <si>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</si>
  <si>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</si>
  <si>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</si>
  <si>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</si>
  <si>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</si>
  <si>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</si>
  <si>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</si>
  <si>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</si>
  <si>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</si>
  <si>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</si>
  <si>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</si>
  <si>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</si>
  <si>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</si>
  <si>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</si>
  <si>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</si>
  <si>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</si>
  <si>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</si>
  <si>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</si>
  <si>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</si>
  <si>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</si>
  <si>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</si>
  <si>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</si>
  <si>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</si>
  <si>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</si>
  <si>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</si>
  <si>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</si>
  <si>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</si>
  <si>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</si>
  <si>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</si>
  <si>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</si>
  <si>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</si>
  <si>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</si>
  <si>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</si>
  <si>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</si>
  <si>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</si>
  <si>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</si>
  <si>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</si>
  <si>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</si>
  <si>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</si>
  <si>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</si>
  <si>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</si>
  <si>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</si>
  <si>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</si>
  <si>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</si>
  <si>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</si>
  <si>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</si>
  <si>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</si>
  <si>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</si>
  <si>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</si>
  <si>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</si>
  <si>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</si>
  <si>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</si>
  <si>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</si>
  <si>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</si>
  <si>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</si>
  <si>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</si>
  <si>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</si>
  <si>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</si>
  <si>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</si>
  <si>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</si>
  <si>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</si>
  <si>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</si>
  <si>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</si>
  <si>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</si>
  <si>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</si>
  <si>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</si>
  <si>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</si>
  <si>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</si>
  <si>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</si>
  <si>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</si>
  <si>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</si>
  <si>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</si>
  <si>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</si>
  <si>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</si>
  <si>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</si>
  <si>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</si>
  <si>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</si>
  <si>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</si>
  <si>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</si>
  <si>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</si>
  <si>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</si>
  <si>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</si>
  <si>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</si>
  <si>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</si>
  <si>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</si>
  <si>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</si>
  <si>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</si>
  <si>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</si>
  <si>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</si>
  <si>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</si>
  <si>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</si>
  <si>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</si>
  <si>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</si>
  <si>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</si>
  <si>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</si>
  <si>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</si>
  <si>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</si>
  <si>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</si>
  <si>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</si>
  <si>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</si>
  <si>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</si>
  <si>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</si>
  <si>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</si>
  <si>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</si>
  <si>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</si>
  <si>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</si>
  <si>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</si>
  <si>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</si>
  <si>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</si>
  <si>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</si>
  <si>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</si>
  <si>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</si>
  <si>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</si>
  <si>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</si>
  <si>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</si>
  <si>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</si>
  <si>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</si>
  <si>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</si>
  <si>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</si>
  <si>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</si>
  <si>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</si>
  <si>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</si>
  <si>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</si>
  <si>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</si>
  <si>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</si>
  <si>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</si>
  <si>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</si>
  <si>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</si>
  <si>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</si>
  <si>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</si>
  <si>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</si>
  <si>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</si>
  <si>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</si>
  <si>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</si>
  <si>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</si>
  <si>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</si>
  <si>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</si>
  <si>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</si>
  <si>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</si>
  <si>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</si>
  <si>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</si>
  <si>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</si>
  <si>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</si>
  <si>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</si>
  <si>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</si>
  <si>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</si>
  <si>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</si>
  <si>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</si>
  <si>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</si>
  <si>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</si>
  <si>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</si>
  <si>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</si>
  <si>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</si>
  <si>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</si>
  <si>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</si>
  <si>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</si>
  <si>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</si>
  <si>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</si>
  <si>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</si>
  <si>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</si>
  <si>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</si>
  <si>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</si>
  <si>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</si>
  <si>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</si>
  <si>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</si>
  <si>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</si>
  <si>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</si>
  <si>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</si>
  <si>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</si>
  <si>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</si>
  <si>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</si>
  <si>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</si>
  <si>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</si>
  <si>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</si>
  <si>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</si>
  <si>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</si>
  <si>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</si>
  <si>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</si>
  <si>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</si>
  <si>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</si>
  <si>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</si>
  <si>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</si>
  <si>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</si>
  <si>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</si>
  <si>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</si>
  <si>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</si>
  <si>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</si>
  <si>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</si>
  <si>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</si>
  <si>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</si>
  <si>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</si>
  <si>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</si>
  <si>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</si>
  <si>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</si>
  <si>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</si>
  <si>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</si>
  <si>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</si>
  <si>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</si>
  <si>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</si>
  <si>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</si>
  <si>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</si>
  <si>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</si>
  <si>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</si>
  <si>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</si>
  <si>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</si>
  <si>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</si>
  <si>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</si>
  <si>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</si>
  <si>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</si>
  <si>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</si>
  <si>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</si>
  <si>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</si>
  <si>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</si>
  <si>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</si>
  <si>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</si>
  <si>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</si>
  <si>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</si>
  <si>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</si>
  <si>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</si>
  <si>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</si>
  <si>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</si>
  <si>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</si>
  <si>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</si>
  <si>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</si>
  <si>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</si>
  <si>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</si>
  <si>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</si>
  <si>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</si>
  <si>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</si>
  <si>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</si>
  <si>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</si>
  <si>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</si>
  <si>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</si>
  <si>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</si>
  <si>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</si>
  <si>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</si>
  <si>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</si>
  <si>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</si>
  <si>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</si>
  <si>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</si>
  <si>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</si>
  <si>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</si>
  <si>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</si>
  <si>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</si>
  <si>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</si>
  <si>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</si>
  <si>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</si>
  <si>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</si>
  <si>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</si>
  <si>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</si>
  <si>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</si>
  <si>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</si>
  <si>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</si>
  <si>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</si>
  <si>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</si>
  <si>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</si>
  <si>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</si>
  <si>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</si>
  <si>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</si>
  <si>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</si>
  <si>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</si>
  <si>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</si>
  <si>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</si>
  <si>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</si>
  <si>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</si>
  <si>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</si>
  <si>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</si>
  <si>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</si>
  <si>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</si>
  <si>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</si>
  <si>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</si>
  <si>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</si>
  <si>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</si>
  <si>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</si>
  <si>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</si>
  <si>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</si>
  <si>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</si>
  <si>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</si>
  <si>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</si>
  <si>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</si>
  <si>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</si>
  <si>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</si>
  <si>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</si>
  <si>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</si>
  <si>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</si>
  <si>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</si>
  <si>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</si>
  <si>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</si>
  <si>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</si>
  <si>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</si>
  <si>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</si>
  <si>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</si>
  <si>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</si>
  <si>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</si>
  <si>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</si>
  <si>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</si>
  <si>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</si>
  <si>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</si>
  <si>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</si>
  <si>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</si>
  <si>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</si>
  <si>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</si>
  <si>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</si>
  <si>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</si>
  <si>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</si>
  <si>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</si>
  <si>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</si>
  <si>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</si>
  <si>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</si>
  <si>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</si>
  <si>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</si>
  <si>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</si>
  <si>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</si>
  <si>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</si>
  <si>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</si>
  <si>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</si>
  <si>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</si>
  <si>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</si>
  <si>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</si>
  <si>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</si>
  <si>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</si>
  <si>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</si>
  <si>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</si>
  <si>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</si>
  <si>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</si>
  <si>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</si>
  <si>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</si>
  <si>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</si>
  <si>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</si>
  <si>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</si>
  <si>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</si>
  <si>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</si>
  <si>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</si>
  <si>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</si>
  <si>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</si>
  <si>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</si>
  <si>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</si>
  <si>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</si>
  <si>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</si>
  <si>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</si>
  <si>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</si>
  <si>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</si>
  <si>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</si>
  <si>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</si>
  <si>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</si>
  <si>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</si>
  <si>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</si>
  <si>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</si>
  <si>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</si>
  <si>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</si>
  <si>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</si>
  <si>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</si>
  <si>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</si>
  <si>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</si>
  <si>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</si>
  <si>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</si>
  <si>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</si>
  <si>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</si>
  <si>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</si>
  <si>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</si>
  <si>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</si>
  <si>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</si>
  <si>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</si>
  <si>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</si>
  <si>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</si>
  <si>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</si>
  <si>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</si>
  <si>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</si>
  <si>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</si>
  <si>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</si>
  <si>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</si>
  <si>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</si>
  <si>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</si>
  <si>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</si>
  <si>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</si>
  <si>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</si>
  <si>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</si>
  <si>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</si>
  <si>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</si>
  <si>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</si>
  <si>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</si>
  <si>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</si>
  <si>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</si>
  <si>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</si>
  <si>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</si>
  <si>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</si>
  <si>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</si>
  <si>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</si>
  <si>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</si>
  <si>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</si>
  <si>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</si>
  <si>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</si>
  <si>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</si>
  <si>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</si>
  <si>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</si>
  <si>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</si>
  <si>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</si>
  <si>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</si>
  <si>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</si>
  <si>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</si>
  <si>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</si>
  <si>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</si>
  <si>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</si>
  <si>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</si>
  <si>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</si>
  <si>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</si>
  <si>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</si>
  <si>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</si>
  <si>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</si>
  <si>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</si>
  <si>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</si>
  <si>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</si>
  <si>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</si>
  <si>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</si>
  <si>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</si>
  <si>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</si>
  <si>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</si>
  <si>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</si>
  <si>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</si>
  <si>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</si>
  <si>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</si>
  <si>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</si>
  <si>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</si>
  <si>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</si>
  <si>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</si>
  <si>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</si>
  <si>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</si>
  <si>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</si>
  <si>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</si>
  <si>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</si>
  <si>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</si>
  <si>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</si>
  <si>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</si>
  <si>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</si>
  <si>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</si>
  <si>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</si>
  <si>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</si>
  <si>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</si>
  <si>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</si>
  <si>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</si>
  <si>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</si>
  <si>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</si>
  <si>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</si>
  <si>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</si>
  <si>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</si>
  <si>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</si>
  <si>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</si>
  <si>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</si>
  <si>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</si>
  <si>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</si>
  <si>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</si>
  <si>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</si>
  <si>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</si>
  <si>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</si>
  <si>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</si>
  <si>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</si>
  <si>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</si>
  <si>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</si>
  <si>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</si>
  <si>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</si>
  <si>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</si>
  <si>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</si>
  <si>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</si>
  <si>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</si>
  <si>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</si>
  <si>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</si>
  <si>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</si>
  <si>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</si>
  <si>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</si>
  <si>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</si>
  <si>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</si>
  <si>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</si>
  <si>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</si>
  <si>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</si>
  <si>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</si>
  <si>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</si>
  <si>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</si>
  <si>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</si>
  <si>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</si>
  <si>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</si>
  <si>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</si>
  <si>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</si>
  <si>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</si>
  <si>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</si>
  <si>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</si>
  <si>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</si>
  <si>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</si>
  <si>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</si>
  <si>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</si>
  <si>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</si>
  <si>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</si>
  <si>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</si>
  <si>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</si>
  <si>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</si>
  <si>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</si>
  <si>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</si>
  <si>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</si>
  <si>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</si>
  <si>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</si>
  <si>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</si>
  <si>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</si>
  <si>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</si>
  <si>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</si>
  <si>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</si>
  <si>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</si>
  <si>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</si>
  <si>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</si>
  <si>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</si>
  <si>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</si>
  <si>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</si>
  <si>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</si>
  <si>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</si>
  <si>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</si>
  <si>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</si>
  <si>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</si>
  <si>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</si>
  <si>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</si>
  <si>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</si>
  <si>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</si>
  <si>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</si>
  <si>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</si>
  <si>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</si>
  <si>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</si>
  <si>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</si>
  <si>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</si>
  <si>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</si>
  <si>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</si>
  <si>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</si>
  <si>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</si>
  <si>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</si>
  <si>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</si>
  <si>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</si>
  <si>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</si>
  <si>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</si>
  <si>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</si>
  <si>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</si>
  <si>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</si>
  <si>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</si>
  <si>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</si>
  <si>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</si>
  <si>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</si>
  <si>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</si>
  <si>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</si>
  <si>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</si>
  <si>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</si>
  <si>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</si>
  <si>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</si>
  <si>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</si>
  <si>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</si>
  <si>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</si>
  <si>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</si>
  <si>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</si>
  <si>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</si>
  <si>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</si>
  <si>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</si>
  <si>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</si>
  <si>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</si>
  <si>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</si>
  <si>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</si>
  <si>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</si>
  <si>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</si>
  <si>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</si>
  <si>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</si>
  <si>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</si>
  <si>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</si>
  <si>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</si>
  <si>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</si>
  <si>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</si>
  <si>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</si>
  <si>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</si>
  <si>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</si>
  <si>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</si>
  <si>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</si>
  <si>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</si>
  <si>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</si>
  <si>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</si>
  <si>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</si>
  <si>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</si>
  <si>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</si>
  <si>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</si>
  <si>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</si>
  <si>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</si>
  <si>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</si>
  <si>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</si>
  <si>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</si>
  <si>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</si>
  <si>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</si>
  <si>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</si>
  <si>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</si>
  <si>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</si>
  <si>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</si>
  <si>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</si>
  <si>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</si>
  <si>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</si>
  <si>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</si>
  <si>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</si>
  <si>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</si>
  <si>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</si>
  <si>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</si>
  <si>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</si>
  <si>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</si>
  <si>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</si>
  <si>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</si>
  <si>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</si>
  <si>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</si>
  <si>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</si>
  <si>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</si>
  <si>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</si>
  <si>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</si>
  <si>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</si>
  <si>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</si>
  <si>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</si>
  <si>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</si>
  <si>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</si>
  <si>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</si>
  <si>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</si>
  <si>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</si>
  <si>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</si>
  <si>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</si>
  <si>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</si>
  <si>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</si>
  <si>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</si>
  <si>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</si>
  <si>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</si>
  <si>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</si>
  <si>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</si>
  <si>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</si>
  <si>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</si>
  <si>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</si>
  <si>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</si>
  <si>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</si>
  <si>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</si>
  <si>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</si>
  <si>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</si>
  <si>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</si>
  <si>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</si>
  <si>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</si>
  <si>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</si>
  <si>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</si>
  <si>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</si>
  <si>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</si>
  <si>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</si>
  <si>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</si>
  <si>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</si>
  <si>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</si>
  <si>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</si>
  <si>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</si>
  <si>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</si>
  <si>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</si>
  <si>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</si>
  <si>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</si>
  <si>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</si>
  <si>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</si>
  <si>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</si>
  <si>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</si>
  <si>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</si>
  <si>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</si>
  <si>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</si>
  <si>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</si>
  <si>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</si>
  <si>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</si>
  <si>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</si>
  <si>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</si>
  <si>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</si>
  <si>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</si>
  <si>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</si>
  <si>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</si>
  <si>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</si>
  <si>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</si>
  <si>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</si>
  <si>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</si>
  <si>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</si>
  <si>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</si>
  <si>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</si>
  <si>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</si>
  <si>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</si>
  <si>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</si>
  <si>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</si>
  <si>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</si>
  <si>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</si>
  <si>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</si>
  <si>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</si>
  <si>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</si>
  <si>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</si>
  <si>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</si>
  <si>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</si>
  <si>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</si>
  <si>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</si>
  <si>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</si>
  <si>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</si>
  <si>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</si>
  <si>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</si>
  <si>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</si>
  <si>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</si>
  <si>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</si>
  <si>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</si>
  <si>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</si>
  <si>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</si>
  <si>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</si>
  <si>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</si>
  <si>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</si>
  <si>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</si>
  <si>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</si>
  <si>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</si>
  <si>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</si>
  <si>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</si>
  <si>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</si>
  <si>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</si>
  <si>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</si>
  <si>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</si>
  <si>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</si>
  <si>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</si>
  <si>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</si>
  <si>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</si>
  <si>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</si>
  <si>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</si>
  <si>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</si>
  <si>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</si>
  <si>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</si>
  <si>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</si>
  <si>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</si>
  <si>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</si>
  <si>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</si>
  <si>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</si>
  <si>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</si>
  <si>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</si>
  <si>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</si>
  <si>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</si>
  <si>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</si>
  <si>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</si>
  <si>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</si>
  <si>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</si>
  <si>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</si>
  <si>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</si>
  <si>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</si>
  <si>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</si>
  <si>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</si>
  <si>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</si>
  <si>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</si>
  <si>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</si>
  <si>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</si>
  <si>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</si>
  <si>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</si>
  <si>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</si>
  <si>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</si>
  <si>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</si>
  <si>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</si>
  <si>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</si>
  <si>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</si>
  <si>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</si>
  <si>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</si>
  <si>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</si>
  <si>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</si>
  <si>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</si>
  <si>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</si>
  <si>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</si>
  <si>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</si>
  <si>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</si>
  <si>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</si>
  <si>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</si>
  <si>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</si>
  <si>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</si>
  <si>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</si>
  <si>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</si>
  <si>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</si>
  <si>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</si>
  <si>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</si>
  <si>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</si>
  <si>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</si>
  <si>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</si>
  <si>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</si>
  <si>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</si>
  <si>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</si>
  <si>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</si>
  <si>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</si>
  <si>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</si>
  <si>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</si>
  <si>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</si>
  <si>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</si>
  <si>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</si>
  <si>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</si>
  <si>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</si>
  <si>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</si>
  <si>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</si>
  <si>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</si>
  <si>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</si>
  <si>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</si>
  <si>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</si>
  <si>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</si>
  <si>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</si>
  <si>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</si>
  <si>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</si>
  <si>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</si>
  <si>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</si>
  <si>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</si>
  <si>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</si>
  <si>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</si>
  <si>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</si>
  <si>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</si>
  <si>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</si>
  <si>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</si>
  <si>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</si>
  <si>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</si>
  <si>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</si>
  <si>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</si>
  <si>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</si>
  <si>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</si>
  <si>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</si>
  <si>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</si>
  <si>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</si>
  <si>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</si>
  <si>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</si>
  <si>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</si>
  <si>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</si>
  <si>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</si>
  <si>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</si>
  <si>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</si>
  <si>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</si>
  <si>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</si>
  <si>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</si>
  <si>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</si>
  <si>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</si>
  <si>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</si>
  <si>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</si>
  <si>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</si>
  <si>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</si>
  <si>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</si>
  <si>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</si>
  <si>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</si>
  <si>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</si>
  <si>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</si>
  <si>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</si>
  <si>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</si>
  <si>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</si>
  <si>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</si>
  <si>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</si>
  <si>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</si>
  <si>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</si>
  <si>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</si>
  <si>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</si>
  <si>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</si>
  <si>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</si>
  <si>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</si>
  <si>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</si>
  <si>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</si>
  <si>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</si>
  <si>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</si>
  <si>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</si>
  <si>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</si>
  <si>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</si>
  <si>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</si>
  <si>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</si>
  <si>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</si>
  <si>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</si>
  <si>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</si>
  <si>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</si>
  <si>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</si>
  <si>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</si>
  <si>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</si>
  <si>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</si>
  <si>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</si>
  <si>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</si>
  <si>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</si>
  <si>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</si>
  <si>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</si>
  <si>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</si>
  <si>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</si>
  <si>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</si>
  <si>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</si>
  <si>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</si>
  <si>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</si>
  <si>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</si>
  <si>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</si>
  <si>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</si>
  <si>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</si>
  <si>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</si>
  <si>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</si>
  <si>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</si>
  <si>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</si>
  <si>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</si>
  <si>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</si>
  <si>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</si>
  <si>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</si>
  <si>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</si>
  <si>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</si>
  <si>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</si>
  <si>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</si>
  <si>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</si>
  <si>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</si>
  <si>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</si>
  <si>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</si>
  <si>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</si>
  <si>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</si>
  <si>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</si>
  <si>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</si>
  <si>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</si>
  <si>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</si>
  <si>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</si>
  <si>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</si>
  <si>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</si>
  <si>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</si>
  <si>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</si>
  <si>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</si>
  <si>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</si>
  <si>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</si>
  <si>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</si>
  <si>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</si>
  <si>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</si>
  <si>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</si>
  <si>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</si>
  <si>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</si>
  <si>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</si>
  <si>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</si>
  <si>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</si>
  <si>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</si>
  <si>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</si>
  <si>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</si>
  <si>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</si>
  <si>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</si>
  <si>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</si>
  <si>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</si>
  <si>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</si>
  <si>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</si>
  <si>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</si>
  <si>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</si>
  <si>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</si>
  <si>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</si>
  <si>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</si>
  <si>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</si>
  <si>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</si>
  <si>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</si>
  <si>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</si>
  <si>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</si>
  <si>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</si>
  <si>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</si>
  <si>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</si>
  <si>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</si>
  <si>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</si>
  <si>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</si>
  <si>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</si>
  <si>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</si>
  <si>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</si>
  <si>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</si>
  <si>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</si>
  <si>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</si>
  <si>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</si>
  <si>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</si>
  <si>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</si>
  <si>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</si>
  <si>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</si>
  <si>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</si>
  <si>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</si>
  <si>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</si>
  <si>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</si>
  <si>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</si>
  <si>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</si>
  <si>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</si>
  <si>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</si>
  <si>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</si>
  <si>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</si>
  <si>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</si>
  <si>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</si>
  <si>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</si>
  <si>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</si>
  <si>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</si>
  <si>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</si>
  <si>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</si>
  <si>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</si>
  <si>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</si>
  <si>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</si>
  <si>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</si>
  <si>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</si>
  <si>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</si>
  <si>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</si>
  <si>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</si>
  <si>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</si>
  <si>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</si>
  <si>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</si>
  <si>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</si>
  <si>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</si>
  <si>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</si>
  <si>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</si>
  <si>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</si>
  <si>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</si>
  <si>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</si>
  <si>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</si>
  <si>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</si>
  <si>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</si>
  <si>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</si>
  <si>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</si>
  <si>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</si>
  <si>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</si>
  <si>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</si>
  <si>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</si>
  <si>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</si>
  <si>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</si>
  <si>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</si>
  <si>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</si>
  <si>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</si>
  <si>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</si>
  <si>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</si>
  <si>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</si>
  <si>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</si>
  <si>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</si>
  <si>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</si>
  <si>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</si>
  <si>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</si>
  <si>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</si>
  <si>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</si>
  <si>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</si>
  <si>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</si>
  <si>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</si>
  <si>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</si>
  <si>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</si>
  <si>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</si>
  <si>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</si>
  <si>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</si>
  <si>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</si>
  <si>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</si>
  <si>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</si>
  <si>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</si>
  <si>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</si>
  <si>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</si>
  <si>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</si>
  <si>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</si>
  <si>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</si>
  <si>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</si>
  <si>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</si>
  <si>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</si>
  <si>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</si>
  <si>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</si>
  <si>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</si>
  <si>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</si>
  <si>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</si>
  <si>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</si>
  <si>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</si>
  <si>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</si>
  <si>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</si>
  <si>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</si>
  <si>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</si>
  <si>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</si>
  <si>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</si>
  <si>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</si>
  <si>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</si>
  <si>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</si>
  <si>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</si>
  <si>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</si>
  <si>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</si>
  <si>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</si>
  <si>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</si>
  <si>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</si>
  <si>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</si>
  <si>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</si>
  <si>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</si>
  <si>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</si>
  <si>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</si>
  <si>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</si>
  <si>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</si>
  <si>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</si>
  <si>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</si>
  <si>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</si>
  <si>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</si>
  <si>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</si>
  <si>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</si>
  <si>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</si>
  <si>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</si>
  <si>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</si>
  <si>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</si>
  <si>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</si>
  <si>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</si>
  <si>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</si>
  <si>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</si>
  <si>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</si>
  <si>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</si>
  <si>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</si>
  <si>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</si>
  <si>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</si>
  <si>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</si>
  <si>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</si>
  <si>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</si>
  <si>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</si>
  <si>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</si>
  <si>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</si>
  <si>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</si>
  <si>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</si>
  <si>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</si>
  <si>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</si>
  <si>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</si>
  <si>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</si>
  <si>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</si>
  <si>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</si>
  <si>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</si>
  <si>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</si>
  <si>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</si>
  <si>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</si>
  <si>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</si>
  <si>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</si>
  <si>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</si>
  <si>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</si>
  <si>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</si>
  <si>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</si>
  <si>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</si>
  <si>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</si>
  <si>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</si>
  <si>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</si>
  <si>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</si>
  <si>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</si>
  <si>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</si>
  <si>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</si>
  <si>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</si>
  <si>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</si>
  <si>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</si>
  <si>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</si>
  <si>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</si>
  <si>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</si>
  <si>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</si>
  <si>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</si>
  <si>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</si>
  <si>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</si>
  <si>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</si>
  <si>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</si>
  <si>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</si>
  <si>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</si>
  <si>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</si>
  <si>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</si>
  <si>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</si>
  <si>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</si>
  <si>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</si>
  <si>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</si>
  <si>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</si>
  <si>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</si>
  <si>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</si>
  <si>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</si>
  <si>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</si>
  <si>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</si>
  <si>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</si>
  <si>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</si>
  <si>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</si>
  <si>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</si>
  <si>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</si>
  <si>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</si>
  <si>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</si>
  <si>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</si>
  <si>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</si>
  <si>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</si>
  <si>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</si>
  <si>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</si>
  <si>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</si>
  <si>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</si>
  <si>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</si>
  <si>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</si>
  <si>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</si>
  <si>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</si>
  <si>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</si>
  <si>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</si>
  <si>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</si>
  <si>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</si>
  <si>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</si>
  <si>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</si>
  <si>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</si>
  <si>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</si>
  <si>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</si>
  <si>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</si>
  <si>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</si>
  <si>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</si>
  <si>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</si>
  <si>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</si>
  <si>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</si>
  <si>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</si>
  <si>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</si>
  <si>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</si>
  <si>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</si>
  <si>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</si>
  <si>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</si>
  <si>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</si>
  <si>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</si>
  <si>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</si>
  <si>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</si>
  <si>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</si>
  <si>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</si>
  <si>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</si>
  <si>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</si>
  <si>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</si>
  <si>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</si>
  <si>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</si>
  <si>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</si>
  <si>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</si>
  <si>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</si>
  <si>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</si>
  <si>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</si>
  <si>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</si>
  <si>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</si>
  <si>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</si>
  <si>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</si>
  <si>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</si>
  <si>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</si>
  <si>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</si>
  <si>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</si>
  <si>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</si>
  <si>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</si>
  <si>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</si>
  <si>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</si>
  <si>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</si>
  <si>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</si>
  <si>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</si>
  <si>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</si>
  <si>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</si>
  <si>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</si>
  <si>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</si>
  <si>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</si>
  <si>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</si>
  <si>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</si>
  <si>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</si>
  <si>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</si>
  <si>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</si>
  <si>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</si>
  <si>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</si>
  <si>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</si>
  <si>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</si>
  <si>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</si>
  <si>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</si>
  <si>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</si>
  <si>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</si>
  <si>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</si>
  <si>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</si>
  <si>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</si>
  <si>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</si>
  <si>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</si>
  <si>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</si>
  <si>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</si>
  <si>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</si>
  <si>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</si>
  <si>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</si>
  <si>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</si>
  <si>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</si>
  <si>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</si>
  <si>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</si>
  <si>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</si>
  <si>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</si>
  <si>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</si>
  <si>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</si>
  <si>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</si>
  <si>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</si>
  <si>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</si>
  <si>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</si>
  <si>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</si>
  <si>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</si>
  <si>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</si>
  <si>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</si>
  <si>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</si>
  <si>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</si>
  <si>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</si>
  <si>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</si>
  <si>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</si>
  <si>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</si>
  <si>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</si>
  <si>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</si>
  <si>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</si>
  <si>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</si>
  <si>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</si>
  <si>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</si>
  <si>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</si>
  <si>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</si>
  <si>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</si>
  <si>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</si>
  <si>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</si>
  <si>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</si>
  <si>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</si>
  <si>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</si>
  <si>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</si>
  <si>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</si>
  <si>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</si>
  <si>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</si>
  <si>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</si>
  <si>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</si>
  <si>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</si>
  <si>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</si>
  <si>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</si>
  <si>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</si>
  <si>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</si>
  <si>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</si>
  <si>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</si>
  <si>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</si>
  <si>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</si>
  <si>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</si>
  <si>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</si>
  <si>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</si>
  <si>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</si>
  <si>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</si>
  <si>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</si>
  <si>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</si>
  <si>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</si>
  <si>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</si>
  <si>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</si>
  <si>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</si>
  <si>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</si>
  <si>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</si>
  <si>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</si>
  <si>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</si>
  <si>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</si>
  <si>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</si>
  <si>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</si>
  <si>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</si>
  <si>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</si>
  <si>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</si>
  <si>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</si>
  <si>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</si>
  <si>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</si>
  <si>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</si>
  <si>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</si>
  <si>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</si>
  <si>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</si>
  <si>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</si>
  <si>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</si>
  <si>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</si>
  <si>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</si>
  <si>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</si>
  <si>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</si>
  <si>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</si>
  <si>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</si>
  <si>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</si>
  <si>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</si>
  <si>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</si>
  <si>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</si>
  <si>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</si>
  <si>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</si>
  <si>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</si>
  <si>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</si>
  <si>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</si>
  <si>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</si>
  <si>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</si>
  <si>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</si>
  <si>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</si>
  <si>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</si>
  <si>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</si>
  <si>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</si>
  <si>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</si>
  <si>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</si>
  <si>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</si>
  <si>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</si>
  <si>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</si>
  <si>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</si>
  <si>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</si>
  <si>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</si>
  <si>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</si>
  <si>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</si>
  <si>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</si>
  <si>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</si>
  <si>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</si>
  <si>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</si>
  <si>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</si>
  <si>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</si>
  <si>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</si>
  <si>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</si>
  <si>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</si>
  <si>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</si>
  <si>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</si>
  <si>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</si>
  <si>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</si>
  <si>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</si>
  <si>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</si>
  <si>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</si>
  <si>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</si>
  <si>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</si>
  <si>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</si>
  <si>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</si>
  <si>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</si>
  <si>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</si>
  <si>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</si>
  <si>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</si>
  <si>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</si>
  <si>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</si>
  <si>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</si>
  <si>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</si>
  <si>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</si>
  <si>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</si>
  <si>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</si>
  <si>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</si>
  <si>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</si>
  <si>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</si>
  <si>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</si>
  <si>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</si>
  <si>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</si>
  <si>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</si>
  <si>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</si>
  <si>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</si>
  <si>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</si>
  <si>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</si>
  <si>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</si>
  <si>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</si>
  <si>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</si>
  <si>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</si>
  <si>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</si>
  <si>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</si>
  <si>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</si>
  <si>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</si>
  <si>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</si>
  <si>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</si>
  <si>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</si>
  <si>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</si>
  <si>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</si>
  <si>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</si>
  <si>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</si>
  <si>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</si>
  <si>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</si>
  <si>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</si>
  <si>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</si>
  <si>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</si>
  <si>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</si>
  <si>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</si>
  <si>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</si>
  <si>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</si>
  <si>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</si>
  <si>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</si>
  <si>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</si>
  <si>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</si>
  <si>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</si>
  <si>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</si>
  <si>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</si>
  <si>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</si>
  <si>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</si>
  <si>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</si>
  <si>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</si>
  <si>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</si>
  <si>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</si>
  <si>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</si>
  <si>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</si>
  <si>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</si>
  <si>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</si>
  <si>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</si>
  <si>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</si>
  <si>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</si>
  <si>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</si>
  <si>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</si>
  <si>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</si>
  <si>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</si>
  <si>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</si>
  <si>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</si>
  <si>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</si>
  <si>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</si>
  <si>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</si>
  <si>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</si>
  <si>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</si>
  <si>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</si>
  <si>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</si>
  <si>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</si>
  <si>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</si>
  <si>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</si>
  <si>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</si>
  <si>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</si>
  <si>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</si>
  <si>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</si>
  <si>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</si>
  <si>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</si>
  <si>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</si>
  <si>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</si>
  <si>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</si>
  <si>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</si>
  <si>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</si>
  <si>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</si>
  <si>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</si>
  <si>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</si>
  <si>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</si>
  <si>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</si>
  <si>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</si>
  <si>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</si>
  <si>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</si>
  <si>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</si>
  <si>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</si>
  <si>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</si>
  <si>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</si>
  <si>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</si>
  <si>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</si>
  <si>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</si>
  <si>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</si>
  <si>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</si>
  <si>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</si>
  <si>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</si>
  <si>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</si>
  <si>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</si>
  <si>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</si>
  <si>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</si>
  <si>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</si>
  <si>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</si>
  <si>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</si>
  <si>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</si>
  <si>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</si>
  <si>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</si>
  <si>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</si>
  <si>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</si>
  <si>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</si>
  <si>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</si>
  <si>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</si>
  <si>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</si>
  <si>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</si>
  <si>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</si>
  <si>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</si>
  <si>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</si>
  <si>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</si>
  <si>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</si>
  <si>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</si>
  <si>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</si>
  <si>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</si>
  <si>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</si>
  <si>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</si>
  <si>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</si>
  <si>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</si>
  <si>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</si>
  <si>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</si>
  <si>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</si>
  <si>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</si>
  <si>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</si>
  <si>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</si>
  <si>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</si>
  <si>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</si>
  <si>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</si>
  <si>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</si>
  <si>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</si>
  <si>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</si>
  <si>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</si>
  <si>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</si>
  <si>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</si>
  <si>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</si>
  <si>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</si>
  <si>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</si>
  <si>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</si>
  <si>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</si>
  <si>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</si>
  <si>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</si>
  <si>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</si>
  <si>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</si>
  <si>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</si>
  <si>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</si>
  <si>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</si>
  <si>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</si>
  <si>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</si>
  <si>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</si>
  <si>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</si>
  <si>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</si>
  <si>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</si>
  <si>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</si>
  <si>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</si>
  <si>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</si>
  <si>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</si>
  <si>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</si>
  <si>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</si>
  <si>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</si>
  <si>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</si>
  <si>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</si>
  <si>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</si>
  <si>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</si>
  <si>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</si>
  <si>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</si>
  <si>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</si>
  <si>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</si>
  <si>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</si>
  <si>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</si>
  <si>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</si>
  <si>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</si>
  <si>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</si>
  <si>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</si>
  <si>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</si>
  <si>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</si>
  <si>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</si>
  <si>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</si>
  <si>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</si>
  <si>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</si>
  <si>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</si>
  <si>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</si>
  <si>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</si>
  <si>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</si>
  <si>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</si>
  <si>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</si>
  <si>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</si>
  <si>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</si>
  <si>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</si>
  <si>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</si>
  <si>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</si>
  <si>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</si>
  <si>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</si>
  <si>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</si>
  <si>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</si>
  <si>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</si>
  <si>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</si>
  <si>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</si>
  <si>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</si>
  <si>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</si>
  <si>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</si>
  <si>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</si>
  <si>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</si>
  <si>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</si>
  <si>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</si>
  <si>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</si>
  <si>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</si>
  <si>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</si>
  <si>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</si>
  <si>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</si>
  <si>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</si>
  <si>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</si>
  <si>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</si>
  <si>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</si>
  <si>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</si>
  <si>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</si>
  <si>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</si>
  <si>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</si>
  <si>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</si>
  <si>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</si>
  <si>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</si>
  <si>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</si>
  <si>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</si>
  <si>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</si>
  <si>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</si>
  <si>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</si>
  <si>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</si>
  <si>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</si>
  <si>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</si>
  <si>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</si>
  <si>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</si>
  <si>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</si>
  <si>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</si>
  <si>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</si>
  <si>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</si>
  <si>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</si>
  <si>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</si>
  <si>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</si>
  <si>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</si>
  <si>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</si>
  <si>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</si>
  <si>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</si>
  <si>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</si>
  <si>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</si>
  <si>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</si>
  <si>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</si>
  <si>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</si>
  <si>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</si>
  <si>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</si>
  <si>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</si>
  <si>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</si>
  <si>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</si>
  <si>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</si>
  <si>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</si>
  <si>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</si>
  <si>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</si>
  <si>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</si>
  <si>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</si>
  <si>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</si>
  <si>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</si>
  <si>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</si>
  <si>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</si>
  <si>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</si>
  <si>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</si>
  <si>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</si>
  <si>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</si>
  <si>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</si>
  <si>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</si>
  <si>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</si>
  <si>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</si>
  <si>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</si>
  <si>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</si>
  <si>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</si>
  <si>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</si>
  <si>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</si>
  <si>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</si>
  <si>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</si>
  <si>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</si>
  <si>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</si>
  <si>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</si>
  <si>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</si>
  <si>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</si>
  <si>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</si>
  <si>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</si>
  <si>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</si>
  <si>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</si>
  <si>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</si>
  <si>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</si>
  <si>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</si>
  <si>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</si>
  <si>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</si>
  <si>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</si>
  <si>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</si>
  <si>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</si>
  <si>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</si>
  <si>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</si>
  <si>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</si>
  <si>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</si>
  <si>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</si>
  <si>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</si>
  <si>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</si>
  <si>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</si>
  <si>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</si>
  <si>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</si>
  <si>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</si>
  <si>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</si>
  <si>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</si>
  <si>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</si>
  <si>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</si>
  <si>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</si>
  <si>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</si>
  <si>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</si>
  <si>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</si>
  <si>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</si>
  <si>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</si>
  <si>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</si>
  <si>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</si>
  <si>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</si>
  <si>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</si>
  <si>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</si>
  <si>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</si>
  <si>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</si>
  <si>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</si>
  <si>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</si>
  <si>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</si>
  <si>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</si>
  <si>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</si>
  <si>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</si>
  <si>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</si>
  <si>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</si>
  <si>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</si>
  <si>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</si>
  <si>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</si>
  <si>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</si>
  <si>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</si>
  <si>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</si>
  <si>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</si>
  <si>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</si>
  <si>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</si>
  <si>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</si>
  <si>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</si>
  <si>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</si>
  <si>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</si>
  <si>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</si>
  <si>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</si>
  <si>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</si>
  <si>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</si>
  <si>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</si>
  <si>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</si>
  <si>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</si>
  <si>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</si>
  <si>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</si>
  <si>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</si>
  <si>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</si>
  <si>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</si>
  <si>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</si>
  <si>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</si>
  <si>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</si>
  <si>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</si>
  <si>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</si>
  <si>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</si>
  <si>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</si>
  <si>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</si>
  <si>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</si>
  <si>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</si>
  <si>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</si>
  <si>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</si>
  <si>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</si>
  <si>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</si>
  <si>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</si>
  <si>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</si>
  <si>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</si>
  <si>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</si>
  <si>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</si>
  <si>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</si>
  <si>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</si>
  <si>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</si>
  <si>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</si>
  <si>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</si>
  <si>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</si>
  <si>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</si>
  <si>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</si>
  <si>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</si>
  <si>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</si>
  <si>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</si>
  <si>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</si>
  <si>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</si>
  <si>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</si>
  <si>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</si>
  <si>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</si>
  <si>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</si>
  <si>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</si>
  <si>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</si>
  <si>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</si>
  <si>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</si>
  <si>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</si>
  <si>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</si>
  <si>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</si>
  <si>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</si>
  <si>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</si>
  <si>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</si>
  <si>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</si>
  <si>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</si>
  <si>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</si>
  <si>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</si>
  <si>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</si>
  <si>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</si>
  <si>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</si>
  <si>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</si>
  <si>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</si>
  <si>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</si>
  <si>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</si>
  <si>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</si>
  <si>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</si>
  <si>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</si>
  <si>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</si>
  <si>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</si>
  <si>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</si>
  <si>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</si>
  <si>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</si>
  <si>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</si>
  <si>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</si>
  <si>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</si>
  <si>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</si>
  <si>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</si>
  <si>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</si>
  <si>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</si>
  <si>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</si>
  <si>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</si>
  <si>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</si>
  <si>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</si>
  <si>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</si>
  <si>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</si>
  <si>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</si>
  <si>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</si>
  <si>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</si>
  <si>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</si>
  <si>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</si>
  <si>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</si>
  <si>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</si>
  <si>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</si>
  <si>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</si>
  <si>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</si>
  <si>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</si>
  <si>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</si>
  <si>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</si>
  <si>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</si>
  <si>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</si>
  <si>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</si>
  <si>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</si>
  <si>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</si>
  <si>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</si>
  <si>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</si>
  <si>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</si>
  <si>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</si>
  <si>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</si>
  <si>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</si>
  <si>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</si>
  <si>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</si>
  <si>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</si>
  <si>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</si>
  <si>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</si>
  <si>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</si>
  <si>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</si>
  <si>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</si>
  <si>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</si>
  <si>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</si>
  <si>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</si>
  <si>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</si>
  <si>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</si>
  <si>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</si>
  <si>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</si>
  <si>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</si>
  <si>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</si>
  <si>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</si>
  <si>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</si>
  <si>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</si>
  <si>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</si>
  <si>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</si>
  <si>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</si>
  <si>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</si>
  <si>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</si>
  <si>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</si>
  <si>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</si>
  <si>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</si>
  <si>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</si>
  <si>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</si>
  <si>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</si>
  <si>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</si>
  <si>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</si>
  <si>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</si>
  <si>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</si>
  <si>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</si>
  <si>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</si>
  <si>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</si>
  <si>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</si>
  <si>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</si>
  <si>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</si>
  <si>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</si>
  <si>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</si>
  <si>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</si>
  <si>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</si>
  <si>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</si>
  <si>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</si>
  <si>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</si>
  <si>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</si>
  <si>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</si>
  <si>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</si>
  <si>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</si>
  <si>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</si>
  <si>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</si>
  <si>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</si>
  <si>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</si>
  <si>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</si>
  <si>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</si>
  <si>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</si>
  <si>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</si>
  <si>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</si>
  <si>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</si>
  <si>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</si>
  <si>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</si>
  <si>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</si>
  <si>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</si>
  <si>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</si>
  <si>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</si>
  <si>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</si>
  <si>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</si>
  <si>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</si>
  <si>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</si>
  <si>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</si>
  <si>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</si>
  <si>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</si>
  <si>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</si>
  <si>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</si>
  <si>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</si>
  <si>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</si>
  <si>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</si>
  <si>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</si>
  <si>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</si>
  <si>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</si>
  <si>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</si>
  <si>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</si>
  <si>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</si>
  <si>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</si>
  <si>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</si>
  <si>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</si>
  <si>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</si>
  <si>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</si>
  <si>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</si>
  <si>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</si>
  <si>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</si>
  <si>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</si>
  <si>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</si>
  <si>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</si>
  <si>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</si>
  <si>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</si>
  <si>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</si>
  <si>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</si>
  <si>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</si>
  <si>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</si>
  <si>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</si>
  <si>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</si>
  <si>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</si>
  <si>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</si>
  <si>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</si>
  <si>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</si>
  <si>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</si>
  <si>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</si>
  <si>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</si>
  <si>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</si>
  <si>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</si>
  <si>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</si>
  <si>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</si>
  <si>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</si>
  <si>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</si>
  <si>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</si>
  <si>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</si>
  <si>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</si>
  <si>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</si>
  <si>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</si>
  <si>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</si>
  <si>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</si>
  <si>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</si>
  <si>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</si>
  <si>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</si>
  <si>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</si>
  <si>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</si>
  <si>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</si>
  <si>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</si>
  <si>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</si>
  <si>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</si>
  <si>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</si>
  <si>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</si>
  <si>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</si>
  <si>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</si>
  <si>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</si>
  <si>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</si>
  <si>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</si>
  <si>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</si>
  <si>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</si>
  <si>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</si>
  <si>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</si>
  <si>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</si>
  <si>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</si>
  <si>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</si>
  <si>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</si>
  <si>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</si>
  <si>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</si>
  <si>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</si>
  <si>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</si>
  <si>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</si>
  <si>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</si>
  <si>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</si>
  <si>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</si>
  <si>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</si>
  <si>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</si>
  <si>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</si>
  <si>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</si>
  <si>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</si>
  <si>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</si>
  <si>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</si>
  <si>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</si>
  <si>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</si>
  <si>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</si>
  <si>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</si>
  <si>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</si>
  <si>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</si>
  <si>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</si>
  <si>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</si>
  <si>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</si>
  <si>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</si>
  <si>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</si>
  <si>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</si>
  <si>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</si>
  <si>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</si>
  <si>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</si>
  <si>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</si>
  <si>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</si>
  <si>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</si>
  <si>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</si>
  <si>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</si>
  <si>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</si>
  <si>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</si>
  <si>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</si>
  <si>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</si>
  <si>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</si>
  <si>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</si>
  <si>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</si>
  <si>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</si>
  <si>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</si>
  <si>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</si>
  <si>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</si>
  <si>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</si>
  <si>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</si>
  <si>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</si>
  <si>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</si>
  <si>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</si>
  <si>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</si>
  <si>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</si>
  <si>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</si>
  <si>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</si>
  <si>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</si>
  <si>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</si>
  <si>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</si>
  <si>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</si>
  <si>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</si>
  <si>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</si>
  <si>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</si>
  <si>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</si>
  <si>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</si>
  <si>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</si>
  <si>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</si>
  <si>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</si>
  <si>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</si>
  <si>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</si>
  <si>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</si>
  <si>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</si>
  <si>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</si>
  <si>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</si>
  <si>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</si>
  <si>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</si>
  <si>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</si>
  <si>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</si>
  <si>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</si>
  <si>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</si>
  <si>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</si>
  <si>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</si>
  <si>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</si>
  <si>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</si>
  <si>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</si>
  <si>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</si>
  <si>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</si>
  <si>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</si>
  <si>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</si>
  <si>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</si>
  <si>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</si>
  <si>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</si>
  <si>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</si>
  <si>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</si>
  <si>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</si>
  <si>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</si>
  <si>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</si>
  <si>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</si>
  <si>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</si>
  <si>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</si>
  <si>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</si>
  <si>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</si>
  <si>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</si>
  <si>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</si>
  <si>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</si>
  <si>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</si>
  <si>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</si>
  <si>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</si>
  <si>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</si>
  <si>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</si>
  <si>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</si>
  <si>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</si>
  <si>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</si>
  <si>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</si>
  <si>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</si>
  <si>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</si>
  <si>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</si>
  <si>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</si>
  <si>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</si>
  <si>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</si>
  <si>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</si>
  <si>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</si>
  <si>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</si>
  <si>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</si>
  <si>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</si>
  <si>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</si>
  <si>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</si>
  <si>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</si>
  <si>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</si>
  <si>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</si>
  <si>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</si>
  <si>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</si>
  <si>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</si>
  <si>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</si>
  <si>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</si>
  <si>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</si>
  <si>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</si>
  <si>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</si>
  <si>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</si>
  <si>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</si>
  <si>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</si>
  <si>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</si>
  <si>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</si>
  <si>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</si>
  <si>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</si>
  <si>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</si>
  <si>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</si>
  <si>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</si>
  <si>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</si>
  <si>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</si>
  <si>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</si>
  <si>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</si>
  <si>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</si>
  <si>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</si>
  <si>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</si>
  <si>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</si>
  <si>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</si>
  <si>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</si>
  <si>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</si>
  <si>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</si>
  <si>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</si>
  <si>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</si>
  <si>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</si>
  <si>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</si>
  <si>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</si>
  <si>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</si>
  <si>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</si>
  <si>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</si>
  <si>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</si>
  <si>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</si>
  <si>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</si>
  <si>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</si>
  <si>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</si>
  <si>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</si>
  <si>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</si>
  <si>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</si>
  <si>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</si>
  <si>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</si>
  <si>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</si>
  <si>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</si>
  <si>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</si>
  <si>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</si>
  <si>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</si>
  <si>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</si>
  <si>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</si>
  <si>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</si>
  <si>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</si>
  <si>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</si>
  <si>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</si>
  <si>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</si>
  <si>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</si>
  <si>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</si>
  <si>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</si>
  <si>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</si>
  <si>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</si>
  <si>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</si>
  <si>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</si>
  <si>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</si>
  <si>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</si>
  <si>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</si>
  <si>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</si>
  <si>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</si>
  <si>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</si>
  <si>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</si>
  <si>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</si>
  <si>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</si>
  <si>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</si>
  <si>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</si>
  <si>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</si>
  <si>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</si>
  <si>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</si>
  <si>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</si>
  <si>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</si>
  <si>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</si>
  <si>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</si>
  <si>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</si>
  <si>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</si>
  <si>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</si>
  <si>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</si>
  <si>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</si>
  <si>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</si>
  <si>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</si>
  <si>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</si>
  <si>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</si>
  <si>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</si>
  <si>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</si>
  <si>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</si>
  <si>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</si>
  <si>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</si>
  <si>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</si>
  <si>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</si>
  <si>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</si>
  <si>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</si>
  <si>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</si>
  <si>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</si>
  <si>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</si>
  <si>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</si>
  <si>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</si>
  <si>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</si>
  <si>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</si>
  <si>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</si>
  <si>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</si>
  <si>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</si>
  <si>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</si>
  <si>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</si>
  <si>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</si>
  <si>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</si>
  <si>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</si>
  <si>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</si>
  <si>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</si>
  <si>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</si>
  <si>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</si>
  <si>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</si>
  <si>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</si>
  <si>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</si>
  <si>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</si>
  <si>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</si>
  <si>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</si>
  <si>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</si>
  <si>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</si>
  <si>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</si>
  <si>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</si>
  <si>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</si>
  <si>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</si>
  <si>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</si>
  <si>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</si>
  <si>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</si>
  <si>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</si>
  <si>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</si>
  <si>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</si>
  <si>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</si>
  <si>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</si>
  <si>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</si>
  <si>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</si>
  <si>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</si>
  <si>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</si>
  <si>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</si>
  <si>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</si>
  <si>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</si>
  <si>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</si>
  <si>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</si>
  <si>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</si>
  <si>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</si>
  <si>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</si>
  <si>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</si>
  <si>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</si>
  <si>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</si>
  <si>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</si>
  <si>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</si>
  <si>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</si>
  <si>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</si>
  <si>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</si>
  <si>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</si>
  <si>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</si>
  <si>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</si>
  <si>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</si>
  <si>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</si>
  <si>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</si>
  <si>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</si>
  <si>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</si>
  <si>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</si>
  <si>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</si>
  <si>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</si>
  <si>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</si>
  <si>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</si>
  <si>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</si>
  <si>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</si>
  <si>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</si>
  <si>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</si>
  <si>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</si>
  <si>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</si>
  <si>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</si>
  <si>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</si>
  <si>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</si>
  <si>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</si>
  <si>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</si>
  <si>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</si>
  <si>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</si>
  <si>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</si>
  <si>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</si>
  <si>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</si>
  <si>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</si>
  <si>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</si>
  <si>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</si>
  <si>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</si>
  <si>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</si>
  <si>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</si>
  <si>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</si>
  <si>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</si>
  <si>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</si>
  <si>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</si>
  <si>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</si>
  <si>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</si>
  <si>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</si>
  <si>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</si>
  <si>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</si>
  <si>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</si>
  <si>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</si>
  <si>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</si>
  <si>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</si>
  <si>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</si>
  <si>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</si>
  <si>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</si>
  <si>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</si>
  <si>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</si>
  <si>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</si>
  <si>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</si>
  <si>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</si>
  <si>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</si>
  <si>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</si>
  <si>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</si>
  <si>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</si>
  <si>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</si>
  <si>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</si>
  <si>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</si>
  <si>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</si>
  <si>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</si>
  <si>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</si>
  <si>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</si>
  <si>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</si>
  <si>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</si>
  <si>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</si>
  <si>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</si>
  <si>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</si>
  <si>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</si>
  <si>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</si>
  <si>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</si>
  <si>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</si>
  <si>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</si>
  <si>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</si>
  <si>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</si>
  <si>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</si>
  <si>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</si>
  <si>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</si>
  <si>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</si>
  <si>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</si>
  <si>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</si>
  <si>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</si>
  <si>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</si>
  <si>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</si>
  <si>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</si>
  <si>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</si>
  <si>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</si>
  <si>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</si>
  <si>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</si>
  <si>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</si>
  <si>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</si>
  <si>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</si>
  <si>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</si>
  <si>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</si>
  <si>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</si>
  <si>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</si>
  <si>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</si>
  <si>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</si>
  <si>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</si>
  <si>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</si>
  <si>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</si>
  <si>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</si>
  <si>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</si>
  <si>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</si>
  <si>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</si>
  <si>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</si>
  <si>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</si>
  <si>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</si>
  <si>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</si>
  <si>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</si>
  <si>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</si>
  <si>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</si>
  <si>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</si>
  <si>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</si>
  <si>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</si>
  <si>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</si>
  <si>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</si>
  <si>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</si>
  <si>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</si>
  <si>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</si>
  <si>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</si>
  <si>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</si>
  <si>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</si>
  <si>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</si>
  <si>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</si>
  <si>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</si>
  <si>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</si>
  <si>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</si>
  <si>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</si>
  <si>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</si>
  <si>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</si>
  <si>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</si>
  <si>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</si>
  <si>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</si>
  <si>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</si>
  <si>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</si>
  <si>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</si>
  <si>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</si>
  <si>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</si>
  <si>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</si>
  <si>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</si>
  <si>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</si>
  <si>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</si>
  <si>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</si>
  <si>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</si>
  <si>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</si>
  <si>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</si>
  <si>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</si>
  <si>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</si>
  <si>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</si>
  <si>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</si>
  <si>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</si>
  <si>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</si>
  <si>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</si>
  <si>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</si>
  <si>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</si>
  <si>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</si>
  <si>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</si>
  <si>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</si>
  <si>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</si>
  <si>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</si>
  <si>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</si>
  <si>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</si>
  <si>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</si>
  <si>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</si>
  <si>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</si>
  <si>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</si>
  <si>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</si>
  <si>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</si>
  <si>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</si>
  <si>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</si>
  <si>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</si>
  <si>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</si>
  <si>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</si>
  <si>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</si>
  <si>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</si>
  <si>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</si>
  <si>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</si>
  <si>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</si>
  <si>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</si>
  <si>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</si>
  <si>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</si>
  <si>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</si>
  <si>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</si>
  <si>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</si>
  <si>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</si>
  <si>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</si>
  <si>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</si>
  <si>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</si>
  <si>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</si>
  <si>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</si>
  <si>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</si>
  <si>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</si>
  <si>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</si>
  <si>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</si>
  <si>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</si>
  <si>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</si>
  <si>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</si>
  <si>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</si>
  <si>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</si>
  <si>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</si>
  <si>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</si>
  <si>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</si>
  <si>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</si>
  <si>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</si>
  <si>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</si>
  <si>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</si>
  <si>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</si>
  <si>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</si>
  <si>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</si>
  <si>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</si>
  <si>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</si>
  <si>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</si>
  <si>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</si>
  <si>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</si>
  <si>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</si>
  <si>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</si>
  <si>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</si>
  <si>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</si>
  <si>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</si>
  <si>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</si>
  <si>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</si>
  <si>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</si>
  <si>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</si>
  <si>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</si>
  <si>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</si>
  <si>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</si>
  <si>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</si>
  <si>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</si>
  <si>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</si>
  <si>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</si>
  <si>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</si>
  <si>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</si>
  <si>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</si>
  <si>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</si>
  <si>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</si>
  <si>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</si>
  <si>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</si>
  <si>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</si>
  <si>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</si>
  <si>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</si>
  <si>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</si>
  <si>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</si>
  <si>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</si>
  <si>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</si>
  <si>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</si>
  <si>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</si>
  <si>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</si>
  <si>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</si>
  <si>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</si>
  <si>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</si>
  <si>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</si>
  <si>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</si>
  <si>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</si>
  <si>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</si>
  <si>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</si>
  <si>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</si>
  <si>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</si>
  <si>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</si>
  <si>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</si>
  <si>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</si>
  <si>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</si>
  <si>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</si>
  <si>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</si>
  <si>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</si>
  <si>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</si>
  <si>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</si>
  <si>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</si>
  <si>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</si>
  <si>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</si>
  <si>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</si>
  <si>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</si>
  <si>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</si>
  <si>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</si>
  <si>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</si>
  <si>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</si>
  <si>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</si>
  <si>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</si>
  <si>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</si>
  <si>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</si>
  <si>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</si>
  <si>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</si>
  <si>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</si>
  <si>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</si>
  <si>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</si>
  <si>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</si>
  <si>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</si>
  <si>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</si>
  <si>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</si>
  <si>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</si>
  <si>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</si>
  <si>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</si>
  <si>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</si>
  <si>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</si>
  <si>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</si>
  <si>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</si>
  <si>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</si>
  <si>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</si>
  <si>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</si>
  <si>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</si>
  <si>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</si>
  <si>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</si>
  <si>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</si>
  <si>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</si>
  <si>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</si>
  <si>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</si>
  <si>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</si>
  <si>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</si>
  <si>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</si>
  <si>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</si>
  <si>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</si>
  <si>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</si>
  <si>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</si>
  <si>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</si>
  <si>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</si>
  <si>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</si>
  <si>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</si>
  <si>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</si>
  <si>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</si>
  <si>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</si>
  <si>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</si>
  <si>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</si>
  <si>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</si>
  <si>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</si>
  <si>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</si>
  <si>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</si>
  <si>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</si>
  <si>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</si>
  <si>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</si>
  <si>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</si>
  <si>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</si>
  <si>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</si>
  <si>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</si>
  <si>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</si>
  <si>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</si>
  <si>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</si>
  <si>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</si>
  <si>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</si>
  <si>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</si>
  <si>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</si>
  <si>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</si>
  <si>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</si>
  <si>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</si>
  <si>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</si>
  <si>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</si>
  <si>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</si>
  <si>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</si>
  <si>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</si>
  <si>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</si>
  <si>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</si>
  <si>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</si>
  <si>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</si>
  <si>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</si>
  <si>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</si>
  <si>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</si>
  <si>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</si>
  <si>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</si>
  <si>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</si>
  <si>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</si>
  <si>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</si>
  <si>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</si>
  <si>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</si>
  <si>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</si>
  <si>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</si>
  <si>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</si>
  <si>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</si>
  <si>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</si>
  <si>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</si>
  <si>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</si>
  <si>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</si>
  <si>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</si>
  <si>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</si>
  <si>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</si>
  <si>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</si>
  <si>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</si>
  <si>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</si>
  <si>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</si>
  <si>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</si>
  <si>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</si>
  <si>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</si>
  <si>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</si>
  <si>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</si>
  <si>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</si>
  <si>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</si>
  <si>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</si>
  <si>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</si>
  <si>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</si>
  <si>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</si>
  <si>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</si>
  <si>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</si>
  <si>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</si>
  <si>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</si>
  <si>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</si>
  <si>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</si>
  <si>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</si>
  <si>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</si>
  <si>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</si>
  <si>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</si>
  <si>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</si>
  <si>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</si>
  <si>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</si>
  <si>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</si>
  <si>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</si>
  <si>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</si>
  <si>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</si>
  <si>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</si>
  <si>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</si>
  <si>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</si>
  <si>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</si>
  <si>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</si>
  <si>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</si>
  <si>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</si>
  <si>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</si>
  <si>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</si>
  <si>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</si>
  <si>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</si>
  <si>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</si>
  <si>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</si>
  <si>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</si>
  <si>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</si>
  <si>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</si>
  <si>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</si>
  <si>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</si>
  <si>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</si>
  <si>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</si>
  <si>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</si>
  <si>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</si>
  <si>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</si>
  <si>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</si>
  <si>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</si>
  <si>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</si>
  <si>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</si>
  <si>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</si>
  <si>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</si>
  <si>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</si>
  <si>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</si>
  <si>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</si>
  <si>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</si>
  <si>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</si>
  <si>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</si>
  <si>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</si>
  <si>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</si>
  <si>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</si>
  <si>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</si>
  <si>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</si>
  <si>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</si>
  <si>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</si>
  <si>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</si>
  <si>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</si>
  <si>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</si>
  <si>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</si>
  <si>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</si>
  <si>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</si>
  <si>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</si>
  <si>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</si>
  <si>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</si>
  <si>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</si>
  <si>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</si>
  <si>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</si>
  <si>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</si>
  <si>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</si>
  <si>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</si>
  <si>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</si>
  <si>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</si>
  <si>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</si>
  <si>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</si>
  <si>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</si>
  <si>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</si>
  <si>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</si>
  <si>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</si>
  <si>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</si>
  <si>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</si>
  <si>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</si>
  <si>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</si>
  <si>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</si>
  <si>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</si>
  <si>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</si>
  <si>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</si>
  <si>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</si>
  <si>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</si>
  <si>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</si>
  <si>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</si>
  <si>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</si>
  <si>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</si>
  <si>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</si>
  <si>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</si>
  <si>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</si>
  <si>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</si>
  <si>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</si>
  <si>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</si>
  <si>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</si>
  <si>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</si>
  <si>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</si>
  <si>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</si>
  <si>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</si>
  <si>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</si>
  <si>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</si>
  <si>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</si>
  <si>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</si>
  <si>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</si>
  <si>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</si>
  <si>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</si>
  <si>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</si>
  <si>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</si>
  <si>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</si>
  <si>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</si>
  <si>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</si>
  <si>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</si>
  <si>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</si>
  <si>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</si>
  <si>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</si>
  <si>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</si>
  <si>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</si>
  <si>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</si>
  <si>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</si>
  <si>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</si>
  <si>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</si>
  <si>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</si>
  <si>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</si>
  <si>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</si>
  <si>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</si>
  <si>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</si>
  <si>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</si>
  <si>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</si>
  <si>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</si>
  <si>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</si>
  <si>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</si>
  <si>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</si>
  <si>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</si>
  <si>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</si>
  <si>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</si>
  <si>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</si>
  <si>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</si>
  <si>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</si>
  <si>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</si>
  <si>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</si>
  <si>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</si>
  <si>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</si>
  <si>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</si>
  <si>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</si>
  <si>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</si>
  <si>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</si>
  <si>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</si>
  <si>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</si>
  <si>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</si>
  <si>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</si>
  <si>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</si>
  <si>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</si>
  <si>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</si>
  <si>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</si>
  <si>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</si>
  <si>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</si>
  <si>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</si>
  <si>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</si>
  <si>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</si>
  <si>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</si>
  <si>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</si>
  <si>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</si>
  <si>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</si>
  <si>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</si>
  <si>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</si>
  <si>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</si>
  <si>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</si>
  <si>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</si>
  <si>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</si>
  <si>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</si>
  <si>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</si>
  <si>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</si>
  <si>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</si>
  <si>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</si>
  <si>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</si>
  <si>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</si>
  <si>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</si>
  <si>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</si>
  <si>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</si>
  <si>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</si>
  <si>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</si>
  <si>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</si>
  <si>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</si>
  <si>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</si>
  <si>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</si>
  <si>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</si>
  <si>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</si>
  <si>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</si>
  <si>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</si>
  <si>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</si>
  <si>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</si>
  <si>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</si>
  <si>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</si>
  <si>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</si>
  <si>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</si>
  <si>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</si>
  <si>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</si>
  <si>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</si>
  <si>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</si>
  <si>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</si>
  <si>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</si>
  <si>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</si>
  <si>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</si>
  <si>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</si>
  <si>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</si>
  <si>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</si>
  <si>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</si>
  <si>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</si>
  <si>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</si>
  <si>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</si>
  <si>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</si>
  <si>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</si>
  <si>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</si>
  <si>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</si>
  <si>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</si>
  <si>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</si>
  <si>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</si>
  <si>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</si>
  <si>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</si>
  <si>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</si>
  <si>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</si>
  <si>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</si>
  <si>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</si>
  <si>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</si>
  <si>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</si>
  <si>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</si>
  <si>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</si>
  <si>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</si>
  <si>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</si>
  <si>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</si>
  <si>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</si>
  <si>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</si>
  <si>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</si>
  <si>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</si>
  <si>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</si>
  <si>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</si>
  <si>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</si>
  <si>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</si>
  <si>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</si>
  <si>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</si>
  <si>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</si>
  <si>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</si>
  <si>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</si>
  <si>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</si>
  <si>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</si>
  <si>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</si>
  <si>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</si>
  <si>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</si>
  <si>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</si>
  <si>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</si>
  <si>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</si>
  <si>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</si>
  <si>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</si>
  <si>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</si>
  <si>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</si>
  <si>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</si>
  <si>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</si>
  <si>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</si>
  <si>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</si>
  <si>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</si>
  <si>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</si>
  <si>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</si>
  <si>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</si>
  <si>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</si>
  <si>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</si>
  <si>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</si>
  <si>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</si>
  <si>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</si>
  <si>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</si>
  <si>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</si>
  <si>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</si>
  <si>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</si>
  <si>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</si>
  <si>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</si>
  <si>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</si>
  <si>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</si>
  <si>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</si>
  <si>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</si>
  <si>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</si>
  <si>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</si>
  <si>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</si>
  <si>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</si>
  <si>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</si>
  <si>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</si>
  <si>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</si>
  <si>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</si>
  <si>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</si>
  <si>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</si>
  <si>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</si>
  <si>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</si>
  <si>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</si>
  <si>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</si>
  <si>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</si>
  <si>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</si>
  <si>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</si>
  <si>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</si>
  <si>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</si>
  <si>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</si>
  <si>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</si>
  <si>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</si>
  <si>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</si>
  <si>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</si>
  <si>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</si>
  <si>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</si>
  <si>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</si>
  <si>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</si>
  <si>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</si>
  <si>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</si>
  <si>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</si>
  <si>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</si>
  <si>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</si>
  <si>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</si>
  <si>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</si>
  <si>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</si>
  <si>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</si>
  <si>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</si>
  <si>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</si>
  <si>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</si>
  <si>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</si>
  <si>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</si>
  <si>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</si>
  <si>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</si>
  <si>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</si>
  <si>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</si>
  <si>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</si>
  <si>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</si>
  <si>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</si>
  <si>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</si>
  <si>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</si>
  <si>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</si>
  <si>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</si>
  <si>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</si>
  <si>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</si>
  <si>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</si>
  <si>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</si>
  <si>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</si>
  <si>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</si>
  <si>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</si>
  <si>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</si>
  <si>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</si>
  <si>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</si>
  <si>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</si>
  <si>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</si>
  <si>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</si>
  <si>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</si>
  <si>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</si>
  <si>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</si>
  <si>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</si>
  <si>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</si>
  <si>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</si>
  <si>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</si>
  <si>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</si>
  <si>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</si>
  <si>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</si>
  <si>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</si>
  <si>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</si>
  <si>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</si>
  <si>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</si>
  <si>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</si>
  <si>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</si>
  <si>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</si>
  <si>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</si>
  <si>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</si>
  <si>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</si>
  <si>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</si>
  <si>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</si>
  <si>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</si>
  <si>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</si>
  <si>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</si>
  <si>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</si>
  <si>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</si>
  <si>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</si>
  <si>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</si>
  <si>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</si>
  <si>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</si>
  <si>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</si>
  <si>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</si>
  <si>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</si>
  <si>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</si>
  <si>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</si>
  <si>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</si>
  <si>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</si>
  <si>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</si>
  <si>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</si>
  <si>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</si>
  <si>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</si>
  <si>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</si>
  <si>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</si>
  <si>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</si>
  <si>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</si>
  <si>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</si>
  <si>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</si>
  <si>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</si>
  <si>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</si>
  <si>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</si>
  <si>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</si>
  <si>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</si>
  <si>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</si>
  <si>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</si>
  <si>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</si>
  <si>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</si>
  <si>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</si>
  <si>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</si>
  <si>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</si>
  <si>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</si>
  <si>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</si>
  <si>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</si>
  <si>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</si>
  <si>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</si>
  <si>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</si>
  <si>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</si>
  <si>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</si>
  <si>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</si>
  <si>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</si>
  <si>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</si>
  <si>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</si>
  <si>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</si>
  <si>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</si>
  <si>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</si>
  <si>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</si>
  <si>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</si>
  <si>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</si>
  <si>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</si>
  <si>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</si>
  <si>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</si>
  <si>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</si>
  <si>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</si>
  <si>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</si>
  <si>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</si>
  <si>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</si>
  <si>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</si>
  <si>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</si>
  <si>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</si>
  <si>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</si>
  <si>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</si>
  <si>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</si>
  <si>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</si>
  <si>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</si>
  <si>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</si>
  <si>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</si>
  <si>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</si>
  <si>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</si>
  <si>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</si>
  <si>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</si>
  <si>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</si>
  <si>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</si>
  <si>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</si>
  <si>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</si>
  <si>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</si>
  <si>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</si>
  <si>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</si>
  <si>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</si>
  <si>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</si>
  <si>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</si>
  <si>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</si>
  <si>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</si>
  <si>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</si>
  <si>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</si>
  <si>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</si>
  <si>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</si>
  <si>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</si>
  <si>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</si>
  <si>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</si>
  <si>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</si>
  <si>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</si>
  <si>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</si>
  <si>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</si>
  <si>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</si>
  <si>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</si>
  <si>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</si>
  <si>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</si>
  <si>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</si>
  <si>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</si>
  <si>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</si>
  <si>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</si>
  <si>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</si>
  <si>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</si>
  <si>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</si>
  <si>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</si>
  <si>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</si>
  <si>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</si>
  <si>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</si>
  <si>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</si>
  <si>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</si>
  <si>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</si>
  <si>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</si>
  <si>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</si>
  <si>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</si>
  <si>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</si>
  <si>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</si>
  <si>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</si>
  <si>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</si>
  <si>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</si>
  <si>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</si>
  <si>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</si>
  <si>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</si>
  <si>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</si>
  <si>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</si>
  <si>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</si>
  <si>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</si>
  <si>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</si>
  <si>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</si>
  <si>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</si>
  <si>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</si>
  <si>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</si>
  <si>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</si>
  <si>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</si>
  <si>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</si>
  <si>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</si>
  <si>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</si>
  <si>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</si>
  <si>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</si>
  <si>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</si>
  <si>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</si>
  <si>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</si>
  <si>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</si>
  <si>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</si>
  <si>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</si>
  <si>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</si>
  <si>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</si>
  <si>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</si>
  <si>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</si>
  <si>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</si>
  <si>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</si>
  <si>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</si>
  <si>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</si>
  <si>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</si>
  <si>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</si>
  <si>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</si>
  <si>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</si>
  <si>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</si>
  <si>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</si>
  <si>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</si>
  <si>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</si>
  <si>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</si>
  <si>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</si>
  <si>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</si>
  <si>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</si>
  <si>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</si>
  <si>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</si>
  <si>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</si>
  <si>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</si>
  <si>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</si>
  <si>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</si>
  <si>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</si>
  <si>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</si>
  <si>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</si>
  <si>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</si>
  <si>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</si>
  <si>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</si>
  <si>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</si>
  <si>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</si>
  <si>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</si>
  <si>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</si>
  <si>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</si>
  <si>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</si>
  <si>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</si>
  <si>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</si>
  <si>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</si>
  <si>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</si>
  <si>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</si>
  <si>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</si>
  <si>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</si>
  <si>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</si>
  <si>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</si>
  <si>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</si>
  <si>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</si>
  <si>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</si>
  <si>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</si>
  <si>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</si>
  <si>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</si>
  <si>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</si>
  <si>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</si>
  <si>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</si>
  <si>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</si>
  <si>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</si>
  <si>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</si>
  <si>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</si>
  <si>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</si>
  <si>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</si>
  <si>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</si>
  <si>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</si>
  <si>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</si>
  <si>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</si>
  <si>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</si>
  <si>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</si>
  <si>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</si>
  <si>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</si>
  <si>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</si>
  <si>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</si>
  <si>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</si>
  <si>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</si>
  <si>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</si>
  <si>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</si>
  <si>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</si>
  <si>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</si>
  <si>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</si>
  <si>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</si>
  <si>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</si>
  <si>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</si>
  <si>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</si>
  <si>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</si>
  <si>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</si>
  <si>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</si>
  <si>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</si>
  <si>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</si>
  <si>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</si>
  <si>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</si>
  <si>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</si>
  <si>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</si>
  <si>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</si>
  <si>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</si>
  <si>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</si>
  <si>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</si>
  <si>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</si>
  <si>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</si>
  <si>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</si>
  <si>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</si>
  <si>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</si>
  <si>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</si>
  <si>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</si>
  <si>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</si>
  <si>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</si>
  <si>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</si>
  <si>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</si>
  <si>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</si>
  <si>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</si>
  <si>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</si>
  <si>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</si>
  <si>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</si>
  <si>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</si>
  <si>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</si>
  <si>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</si>
  <si>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</si>
  <si>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</si>
  <si>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</si>
  <si>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</si>
  <si>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</si>
  <si>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</si>
  <si>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</si>
  <si>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</si>
  <si>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</si>
  <si>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</si>
  <si>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</si>
  <si>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</si>
  <si>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</si>
  <si>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</si>
  <si>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</si>
  <si>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</si>
  <si>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</si>
  <si>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</si>
  <si>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</si>
  <si>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</si>
  <si>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</si>
  <si>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</si>
  <si>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</si>
  <si>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</si>
  <si>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</si>
  <si>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</si>
  <si>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</si>
  <si>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</si>
  <si>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</si>
  <si>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</si>
  <si>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</si>
  <si>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</si>
  <si>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</si>
  <si>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</si>
  <si>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</si>
  <si>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</si>
  <si>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</si>
  <si>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</si>
  <si>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</si>
  <si>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</si>
  <si>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</si>
  <si>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</si>
  <si>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</si>
  <si>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</si>
  <si>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</si>
  <si>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</si>
  <si>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</si>
  <si>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</si>
  <si>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</si>
  <si>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</si>
  <si>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</si>
  <si>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</si>
  <si>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</si>
  <si>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</si>
  <si>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</si>
  <si>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</si>
  <si>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</si>
  <si>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</si>
  <si>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</si>
  <si>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</si>
  <si>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</si>
  <si>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</si>
  <si>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</si>
  <si>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</si>
  <si>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</si>
  <si>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</si>
  <si>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</si>
  <si>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</si>
  <si>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</si>
  <si>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</si>
  <si>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</si>
  <si>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</si>
  <si>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</si>
  <si>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</si>
  <si>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</si>
  <si>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</si>
  <si>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</si>
  <si>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</si>
  <si>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</si>
  <si>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</si>
  <si>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</si>
  <si>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</si>
  <si>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</si>
  <si>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</si>
  <si>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</si>
  <si>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</si>
  <si>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</si>
  <si>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</si>
  <si>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</si>
  <si>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</si>
  <si>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</si>
  <si>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</si>
  <si>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</si>
  <si>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</si>
  <si>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</si>
  <si>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</si>
  <si>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</si>
  <si>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</si>
  <si>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</si>
  <si>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</si>
  <si>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</si>
  <si>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</si>
  <si>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</si>
  <si>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</si>
  <si>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</si>
  <si>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</si>
  <si>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</si>
  <si>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</si>
  <si>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</si>
  <si>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</si>
  <si>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</si>
  <si>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</si>
  <si>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</si>
  <si>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</si>
  <si>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</si>
  <si>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</si>
  <si>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</si>
  <si>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</si>
  <si>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</si>
  <si>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</si>
  <si>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</si>
  <si>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</si>
  <si>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</si>
  <si>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</si>
  <si>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</si>
  <si>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</si>
  <si>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</si>
  <si>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</si>
  <si>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</si>
  <si>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</si>
  <si>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</si>
  <si>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</si>
  <si>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</si>
  <si>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</si>
  <si>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</si>
  <si>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</si>
  <si>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</si>
  <si>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</si>
  <si>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</si>
  <si>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</si>
  <si>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</si>
  <si>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</si>
  <si>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</si>
  <si>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</si>
  <si>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</si>
  <si>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</si>
  <si>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</si>
  <si>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</si>
  <si>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</si>
  <si>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</si>
  <si>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</si>
  <si>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</si>
  <si>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</si>
  <si>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</si>
  <si>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</si>
  <si>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</si>
  <si>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</si>
  <si>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</si>
  <si>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</si>
  <si>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</si>
  <si>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</si>
  <si>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</si>
  <si>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</si>
  <si>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</si>
  <si>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</si>
  <si>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</si>
  <si>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</si>
  <si>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</si>
  <si>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</si>
  <si>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CATEGORY</t>
  </si>
  <si>
    <t>SUM OF PROFIT</t>
  </si>
  <si>
    <t>SATTE</t>
  </si>
  <si>
    <t>SUM OF SALES</t>
  </si>
  <si>
    <t>Sum of Quantity</t>
  </si>
  <si>
    <t>Count of Order ID</t>
  </si>
  <si>
    <t>Sum of PROFIT MARGIN</t>
  </si>
  <si>
    <t>Count of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</si>
</sst>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quot;#&quot;\ 0"/>
    <numFmt numFmtId="167" formatCode="\$\ 0.00,"/>
    <numFmt numFmtId="168" formatCode="_-[$$-409]* #,##0.00_ ;_-[$$-409]* \-#,##0.00\ ;_-[$$-409]* &quot;-&quot;??_ ;_-@_ "/>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5" xfId="0" applyBorder="1"/>
    <xf numFmtId="0" fontId="0" fillId="0" borderId="7" xfId="0" applyBorder="1"/>
    <xf numFmtId="0" fontId="0" fillId="0" borderId="6" xfId="0" applyBorder="1"/>
    <xf numFmtId="0" fontId="0" fillId="0" borderId="8" xfId="0" applyBorder="1"/>
    <xf numFmtId="0" fontId="7" fillId="0" borderId="6" xfId="0" applyFont="1" applyBorder="1" applyAlignment="1">
      <alignment horizontal="left"/>
    </xf>
    <xf numFmtId="0" fontId="0" fillId="0" borderId="2" xfId="0" applyBorder="1" applyAlignment="1">
      <alignment horizontal="left"/>
    </xf>
    <xf numFmtId="0" fontId="0" fillId="0" borderId="4" xfId="0"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8" fillId="0" borderId="6" xfId="0" applyFont="1" applyBorder="1" applyAlignment="1">
      <alignment horizontal="left"/>
    </xf>
    <xf numFmtId="0" fontId="8" fillId="0" borderId="5" xfId="0" applyFont="1" applyBorder="1"/>
    <xf numFmtId="166" fontId="0" fillId="0" borderId="0" xfId="0" applyNumberFormat="1"/>
    <xf numFmtId="10" fontId="0" fillId="0" borderId="0" xfId="0" applyNumberFormat="1"/>
    <xf numFmtId="0" fontId="0" fillId="0" borderId="9" xfId="0" applyBorder="1"/>
    <xf numFmtId="0" fontId="0" fillId="0" borderId="10" xfId="0" applyBorder="1"/>
    <xf numFmtId="0" fontId="6" fillId="0" borderId="1" xfId="0" pivotButton="1" applyFont="1" applyBorder="1"/>
    <xf numFmtId="0" fontId="6" fillId="0" borderId="1" xfId="0" applyFont="1" applyBorder="1"/>
    <xf numFmtId="0" fontId="6" fillId="0" borderId="9" xfId="0" applyFont="1" applyBorder="1"/>
    <xf numFmtId="0" fontId="6" fillId="0" borderId="7" xfId="0" applyFont="1" applyBorder="1"/>
    <xf numFmtId="164" fontId="0" fillId="0" borderId="0" xfId="0" applyNumberFormat="1"/>
    <xf numFmtId="167" fontId="7" fillId="0" borderId="6" xfId="0" applyNumberFormat="1" applyFont="1" applyBorder="1"/>
    <xf numFmtId="168" fontId="0" fillId="0" borderId="0" xfId="0" applyNumberFormat="1"/>
    <xf numFmtId="0" fontId="7" fillId="0" borderId="8" xfId="0" applyFont="1" applyBorder="1"/>
  </cellXfs>
  <cellStyles count="1">
    <cellStyle name="Normal" xfId="0" builtinId="0"/>
  </cellStyles>
  <dxfs count="30">
    <dxf>
      <font>
        <b/>
        <family val="2"/>
      </font>
    </dxf>
    <dxf>
      <font>
        <b/>
        <family val="2"/>
      </font>
    </dxf>
    <dxf>
      <font>
        <b/>
      </font>
    </dxf>
    <dxf>
      <font>
        <b/>
      </font>
    </dxf>
    <dxf>
      <font>
        <sz val="12"/>
      </font>
    </dxf>
    <dxf>
      <font>
        <sz val="12"/>
      </font>
    </dxf>
    <dxf>
      <font>
        <b/>
      </font>
    </dxf>
    <dxf>
      <font>
        <b/>
      </font>
    </dxf>
    <dxf>
      <font>
        <sz val="12"/>
      </font>
    </dxf>
    <dxf>
      <font>
        <sz val="12"/>
      </font>
    </dxf>
    <dxf>
      <font>
        <b/>
      </font>
    </dxf>
    <dxf>
      <font>
        <b/>
      </font>
    </dxf>
    <dxf>
      <font>
        <sz val="12"/>
      </font>
    </dxf>
    <dxf>
      <font>
        <sz val="12"/>
      </font>
    </dxf>
    <dxf>
      <font>
        <b/>
      </font>
    </dxf>
    <dxf>
      <font>
        <b/>
      </font>
    </dxf>
    <dxf>
      <font>
        <sz val="12"/>
      </font>
    </dxf>
    <dxf>
      <font>
        <sz val="12"/>
      </font>
    </dxf>
    <dxf>
      <font>
        <b/>
      </font>
    </dxf>
    <dxf>
      <font>
        <b/>
      </font>
    </dxf>
    <dxf>
      <font>
        <sz val="12"/>
      </font>
    </dxf>
    <dxf>
      <font>
        <sz val="12"/>
      </font>
    </dxf>
    <dxf>
      <numFmt numFmtId="167" formatCode="\$\ 0.00,"/>
    </dxf>
    <dxf>
      <font>
        <b/>
      </font>
    </dxf>
    <dxf>
      <font>
        <sz val="14"/>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2">
    <tableStyle name="AB" pivot="0" table="0" count="10" xr9:uid="{830DC447-CEE0-4A26-AA29-888F92E0E7B4}">
      <tableStyleElement type="wholeTable" dxfId="29"/>
      <tableStyleElement type="headerRow" dxfId="28"/>
    </tableStyle>
    <tableStyle name="Data-style" pivot="0" count="3" xr9:uid="{00000000-0011-0000-FFFF-FFFF00000000}">
      <tableStyleElement type="headerRow" dxfId="27"/>
      <tableStyleElement type="firstRowStripe" dxfId="26"/>
      <tableStyleElement type="secondRowStripe" dxfId="2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Dashboard.xlsx]TOP 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CEF-4BFA-9870-699AED179C21}"/>
            </c:ext>
          </c:extLst>
        </c:ser>
        <c:dLbls>
          <c:showLegendKey val="0"/>
          <c:showVal val="0"/>
          <c:showCatName val="0"/>
          <c:showSerName val="0"/>
          <c:showPercent val="0"/>
          <c:showBubbleSize val="0"/>
        </c:dLbls>
        <c:gapWidth val="182"/>
        <c:axId val="970233471"/>
        <c:axId val="970240191"/>
      </c:barChart>
      <c:catAx>
        <c:axId val="97023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0191"/>
        <c:crosses val="autoZero"/>
        <c:auto val="1"/>
        <c:lblAlgn val="ctr"/>
        <c:lblOffset val="100"/>
        <c:noMultiLvlLbl val="0"/>
      </c:catAx>
      <c:valAx>
        <c:axId val="97024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3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160-475C-BEDE-53B8E154BEAC}"/>
            </c:ext>
          </c:extLst>
        </c:ser>
        <c:dLbls>
          <c:showLegendKey val="0"/>
          <c:showVal val="0"/>
          <c:showCatName val="0"/>
          <c:showSerName val="0"/>
          <c:showPercent val="0"/>
          <c:showBubbleSize val="0"/>
        </c:dLbls>
        <c:axId val="575180799"/>
        <c:axId val="5751793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160-475C-BEDE-53B8E154BEAC}"/>
            </c:ext>
          </c:extLst>
        </c:ser>
        <c:dLbls>
          <c:showLegendKey val="0"/>
          <c:showVal val="0"/>
          <c:showCatName val="0"/>
          <c:showSerName val="0"/>
          <c:showPercent val="0"/>
          <c:showBubbleSize val="0"/>
        </c:dLbls>
        <c:gapWidth val="219"/>
        <c:overlap val="-27"/>
        <c:axId val="574889759"/>
        <c:axId val="574892639"/>
      </c:barChart>
      <c:catAx>
        <c:axId val="57488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92639"/>
        <c:crosses val="autoZero"/>
        <c:auto val="1"/>
        <c:lblAlgn val="ctr"/>
        <c:lblOffset val="100"/>
        <c:noMultiLvlLbl val="0"/>
      </c:catAx>
      <c:valAx>
        <c:axId val="574892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89759"/>
        <c:crosses val="autoZero"/>
        <c:crossBetween val="between"/>
      </c:valAx>
      <c:valAx>
        <c:axId val="5751793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80799"/>
        <c:crosses val="max"/>
        <c:crossBetween val="between"/>
      </c:valAx>
      <c:catAx>
        <c:axId val="575180799"/>
        <c:scaling>
          <c:orientation val="minMax"/>
        </c:scaling>
        <c:delete val="1"/>
        <c:axPos val="b"/>
        <c:numFmt formatCode="General" sourceLinked="1"/>
        <c:majorTickMark val="out"/>
        <c:minorTickMark val="none"/>
        <c:tickLblPos val="nextTo"/>
        <c:crossAx val="5751793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AA-4419-99D3-E1D2C2B425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AA-4419-99D3-E1D2C2B425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AA-4419-99D3-E1D2C2B425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AAF-4609-B3E8-D3868C02C50A}"/>
            </c:ext>
          </c:extLst>
        </c:ser>
        <c:dLbls>
          <c:showLegendKey val="0"/>
          <c:showVal val="1"/>
          <c:showCatName val="0"/>
          <c:showSerName val="0"/>
          <c:showPercent val="0"/>
          <c:showBubbleSize val="0"/>
          <c:showLeaderLines val="1"/>
        </c:dLbls>
        <c:firstSliceAng val="4"/>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Dashboard.xlsx]KPI!PivotTable5</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3-0236-4724-B8CF-017CF7F05D4E}"/>
            </c:ext>
          </c:extLst>
        </c:ser>
        <c:dLbls>
          <c:showLegendKey val="0"/>
          <c:showVal val="0"/>
          <c:showCatName val="0"/>
          <c:showSerName val="0"/>
          <c:showPercent val="0"/>
          <c:showBubbleSize val="0"/>
        </c:dLbls>
        <c:smooth val="0"/>
        <c:axId val="753335423"/>
        <c:axId val="753341183"/>
      </c:lineChart>
      <c:catAx>
        <c:axId val="753335423"/>
        <c:scaling>
          <c:orientation val="minMax"/>
        </c:scaling>
        <c:delete val="1"/>
        <c:axPos val="b"/>
        <c:numFmt formatCode="General" sourceLinked="1"/>
        <c:majorTickMark val="none"/>
        <c:minorTickMark val="none"/>
        <c:tickLblPos val="nextTo"/>
        <c:crossAx val="753341183"/>
        <c:crosses val="autoZero"/>
        <c:auto val="1"/>
        <c:lblAlgn val="ctr"/>
        <c:lblOffset val="100"/>
        <c:noMultiLvlLbl val="0"/>
      </c:catAx>
      <c:valAx>
        <c:axId val="753341183"/>
        <c:scaling>
          <c:orientation val="minMax"/>
        </c:scaling>
        <c:delete val="1"/>
        <c:axPos val="l"/>
        <c:numFmt formatCode="General" sourceLinked="1"/>
        <c:majorTickMark val="none"/>
        <c:minorTickMark val="none"/>
        <c:tickLblPos val="nextTo"/>
        <c:crossAx val="75333542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222222222222224E-2"/>
          <c:y val="0.1797752808988764"/>
          <c:w val="0.84722222222222221"/>
          <c:h val="0.670411985018726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71-4131-8523-A9F956FA95A7}"/>
            </c:ext>
          </c:extLst>
        </c:ser>
        <c:dLbls>
          <c:showLegendKey val="0"/>
          <c:showVal val="0"/>
          <c:showCatName val="0"/>
          <c:showSerName val="0"/>
          <c:showPercent val="0"/>
          <c:showBubbleSize val="0"/>
        </c:dLbls>
        <c:smooth val="0"/>
        <c:axId val="990585871"/>
        <c:axId val="990573871"/>
      </c:lineChart>
      <c:catAx>
        <c:axId val="990585871"/>
        <c:scaling>
          <c:orientation val="minMax"/>
        </c:scaling>
        <c:delete val="1"/>
        <c:axPos val="b"/>
        <c:numFmt formatCode="General" sourceLinked="1"/>
        <c:majorTickMark val="none"/>
        <c:minorTickMark val="none"/>
        <c:tickLblPos val="nextTo"/>
        <c:crossAx val="990573871"/>
        <c:crosses val="autoZero"/>
        <c:auto val="1"/>
        <c:lblAlgn val="ctr"/>
        <c:lblOffset val="100"/>
        <c:noMultiLvlLbl val="0"/>
      </c:catAx>
      <c:valAx>
        <c:axId val="990573871"/>
        <c:scaling>
          <c:orientation val="minMax"/>
        </c:scaling>
        <c:delete val="1"/>
        <c:axPos val="l"/>
        <c:numFmt formatCode="General" sourceLinked="1"/>
        <c:majorTickMark val="none"/>
        <c:minorTickMark val="none"/>
        <c:tickLblPos val="nextTo"/>
        <c:crossAx val="99058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85474860335198E-2"/>
          <c:y val="0.18803418803418803"/>
          <c:w val="0.83612662942271876"/>
          <c:h val="0.6239316239316239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170-406F-A787-CB965EA1A7BF}"/>
            </c:ext>
          </c:extLst>
        </c:ser>
        <c:dLbls>
          <c:showLegendKey val="0"/>
          <c:showVal val="0"/>
          <c:showCatName val="0"/>
          <c:showSerName val="0"/>
          <c:showPercent val="0"/>
          <c:showBubbleSize val="0"/>
        </c:dLbls>
        <c:smooth val="0"/>
        <c:axId val="990582511"/>
        <c:axId val="990576271"/>
      </c:lineChart>
      <c:catAx>
        <c:axId val="990582511"/>
        <c:scaling>
          <c:orientation val="minMax"/>
        </c:scaling>
        <c:delete val="1"/>
        <c:axPos val="b"/>
        <c:numFmt formatCode="General" sourceLinked="1"/>
        <c:majorTickMark val="none"/>
        <c:minorTickMark val="none"/>
        <c:tickLblPos val="nextTo"/>
        <c:crossAx val="990576271"/>
        <c:crosses val="autoZero"/>
        <c:auto val="1"/>
        <c:lblAlgn val="ctr"/>
        <c:lblOffset val="100"/>
        <c:noMultiLvlLbl val="0"/>
      </c:catAx>
      <c:valAx>
        <c:axId val="990576271"/>
        <c:scaling>
          <c:orientation val="minMax"/>
        </c:scaling>
        <c:delete val="1"/>
        <c:axPos val="l"/>
        <c:numFmt formatCode="General" sourceLinked="1"/>
        <c:majorTickMark val="none"/>
        <c:minorTickMark val="none"/>
        <c:tickLblPos val="nextTo"/>
        <c:crossAx val="99058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5F-4235-912A-35779015F959}"/>
            </c:ext>
          </c:extLst>
        </c:ser>
        <c:dLbls>
          <c:showLegendKey val="0"/>
          <c:showVal val="0"/>
          <c:showCatName val="0"/>
          <c:showSerName val="0"/>
          <c:showPercent val="0"/>
          <c:showBubbleSize val="0"/>
        </c:dLbls>
        <c:smooth val="0"/>
        <c:axId val="990578191"/>
        <c:axId val="990577231"/>
      </c:lineChart>
      <c:catAx>
        <c:axId val="990578191"/>
        <c:scaling>
          <c:orientation val="minMax"/>
        </c:scaling>
        <c:delete val="1"/>
        <c:axPos val="b"/>
        <c:numFmt formatCode="General" sourceLinked="1"/>
        <c:majorTickMark val="none"/>
        <c:minorTickMark val="none"/>
        <c:tickLblPos val="nextTo"/>
        <c:crossAx val="990577231"/>
        <c:crosses val="autoZero"/>
        <c:auto val="1"/>
        <c:lblAlgn val="ctr"/>
        <c:lblOffset val="100"/>
        <c:noMultiLvlLbl val="0"/>
      </c:catAx>
      <c:valAx>
        <c:axId val="990577231"/>
        <c:scaling>
          <c:orientation val="minMax"/>
        </c:scaling>
        <c:delete val="1"/>
        <c:axPos val="l"/>
        <c:numFmt formatCode="General" sourceLinked="1"/>
        <c:majorTickMark val="none"/>
        <c:minorTickMark val="none"/>
        <c:tickLblPos val="nextTo"/>
        <c:crossAx val="99057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98421767580315"/>
          <c:y val="0.24691358024691357"/>
          <c:w val="0.80045337222373791"/>
          <c:h val="0.456790123456790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23A-43A1-95AB-8D0A1202B376}"/>
            </c:ext>
          </c:extLst>
        </c:ser>
        <c:dLbls>
          <c:showLegendKey val="0"/>
          <c:showVal val="0"/>
          <c:showCatName val="0"/>
          <c:showSerName val="0"/>
          <c:showPercent val="0"/>
          <c:showBubbleSize val="0"/>
        </c:dLbls>
        <c:smooth val="0"/>
        <c:axId val="990581071"/>
        <c:axId val="990582031"/>
      </c:lineChart>
      <c:catAx>
        <c:axId val="990581071"/>
        <c:scaling>
          <c:orientation val="minMax"/>
        </c:scaling>
        <c:delete val="1"/>
        <c:axPos val="b"/>
        <c:numFmt formatCode="General" sourceLinked="1"/>
        <c:majorTickMark val="none"/>
        <c:minorTickMark val="none"/>
        <c:tickLblPos val="nextTo"/>
        <c:crossAx val="990582031"/>
        <c:crosses val="autoZero"/>
        <c:auto val="1"/>
        <c:lblAlgn val="ctr"/>
        <c:lblOffset val="100"/>
        <c:noMultiLvlLbl val="0"/>
      </c:catAx>
      <c:valAx>
        <c:axId val="990582031"/>
        <c:scaling>
          <c:orientation val="minMax"/>
        </c:scaling>
        <c:delete val="1"/>
        <c:axPos val="l"/>
        <c:numFmt formatCode="General" sourceLinked="1"/>
        <c:majorTickMark val="none"/>
        <c:minorTickMark val="none"/>
        <c:tickLblPos val="nextTo"/>
        <c:crossAx val="99058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2225">
            <a:solidFill>
              <a:schemeClr val="bg1">
                <a:alpha val="97000"/>
              </a:schemeClr>
            </a:solidFill>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a:solidFill>
                <a:schemeClr val="bg1">
                  <a:alpha val="97000"/>
                </a:schemeClr>
              </a:solidFill>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251-454D-8A93-1667E337FEC5}"/>
            </c:ext>
          </c:extLst>
        </c:ser>
        <c:dLbls>
          <c:showLegendKey val="0"/>
          <c:showVal val="0"/>
          <c:showCatName val="0"/>
          <c:showSerName val="0"/>
          <c:showPercent val="0"/>
          <c:showBubbleSize val="0"/>
        </c:dLbls>
        <c:smooth val="0"/>
        <c:axId val="753335423"/>
        <c:axId val="753341183"/>
      </c:lineChart>
      <c:catAx>
        <c:axId val="753335423"/>
        <c:scaling>
          <c:orientation val="minMax"/>
        </c:scaling>
        <c:delete val="1"/>
        <c:axPos val="b"/>
        <c:numFmt formatCode="General" sourceLinked="1"/>
        <c:majorTickMark val="none"/>
        <c:minorTickMark val="none"/>
        <c:tickLblPos val="nextTo"/>
        <c:crossAx val="753341183"/>
        <c:crosses val="autoZero"/>
        <c:auto val="1"/>
        <c:lblAlgn val="ctr"/>
        <c:lblOffset val="100"/>
        <c:noMultiLvlLbl val="0"/>
      </c:catAx>
      <c:valAx>
        <c:axId val="753341183"/>
        <c:scaling>
          <c:orientation val="minMax"/>
        </c:scaling>
        <c:delete val="1"/>
        <c:axPos val="l"/>
        <c:numFmt formatCode="General" sourceLinked="1"/>
        <c:majorTickMark val="none"/>
        <c:minorTickMark val="none"/>
        <c:tickLblPos val="nextTo"/>
        <c:crossAx val="753335423"/>
        <c:crosses val="autoZero"/>
        <c:crossBetween val="between"/>
      </c:valAx>
      <c:spPr>
        <a:noFill/>
        <a:ln>
          <a:noFill/>
        </a:ln>
      </c:spPr>
    </c:plotArea>
    <c:plotVisOnly val="1"/>
    <c:dispBlanksAs val="gap"/>
    <c:showDLblsOverMax val="0"/>
    <c:extLst/>
  </c:chart>
  <c:spPr>
    <a:noFill/>
    <a:ln>
      <a:noFill/>
    </a:ln>
  </c:spPr>
  <c:txPr>
    <a:bodyPr/>
    <a:lstStyle/>
    <a:p>
      <a:pPr>
        <a:defRPr lang="en-US" sz="1600" b="1">
          <a:solidFill>
            <a:schemeClr val="lt1"/>
          </a:solidFill>
          <a:latin typeface="Lato"/>
          <a:ea typeface="Lato"/>
          <a:cs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77777777777776E-2"/>
          <c:y val="0.13533007056880239"/>
          <c:w val="0.84722222222222221"/>
          <c:h val="0.67041198501872656"/>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7A-4158-9ACD-80BCF5B2CFC3}"/>
            </c:ext>
          </c:extLst>
        </c:ser>
        <c:dLbls>
          <c:showLegendKey val="0"/>
          <c:showVal val="0"/>
          <c:showCatName val="0"/>
          <c:showSerName val="0"/>
          <c:showPercent val="0"/>
          <c:showBubbleSize val="0"/>
        </c:dLbls>
        <c:smooth val="0"/>
        <c:axId val="990585871"/>
        <c:axId val="990573871"/>
      </c:lineChart>
      <c:catAx>
        <c:axId val="990585871"/>
        <c:scaling>
          <c:orientation val="minMax"/>
        </c:scaling>
        <c:delete val="1"/>
        <c:axPos val="b"/>
        <c:numFmt formatCode="General" sourceLinked="1"/>
        <c:majorTickMark val="none"/>
        <c:minorTickMark val="none"/>
        <c:tickLblPos val="nextTo"/>
        <c:crossAx val="990573871"/>
        <c:crosses val="autoZero"/>
        <c:auto val="1"/>
        <c:lblAlgn val="ctr"/>
        <c:lblOffset val="100"/>
        <c:noMultiLvlLbl val="0"/>
      </c:catAx>
      <c:valAx>
        <c:axId val="990573871"/>
        <c:scaling>
          <c:orientation val="minMax"/>
        </c:scaling>
        <c:delete val="1"/>
        <c:axPos val="l"/>
        <c:numFmt formatCode="General" sourceLinked="1"/>
        <c:majorTickMark val="none"/>
        <c:minorTickMark val="none"/>
        <c:tickLblPos val="nextTo"/>
        <c:crossAx val="99058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73184357541899"/>
          <c:y val="0.1642238470191226"/>
          <c:w val="0.83612662942271876"/>
          <c:h val="0.62393162393162394"/>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DC5-4E4C-8A42-E0A4F3396403}"/>
            </c:ext>
          </c:extLst>
        </c:ser>
        <c:dLbls>
          <c:showLegendKey val="0"/>
          <c:showVal val="0"/>
          <c:showCatName val="0"/>
          <c:showSerName val="0"/>
          <c:showPercent val="0"/>
          <c:showBubbleSize val="0"/>
        </c:dLbls>
        <c:smooth val="0"/>
        <c:axId val="990582511"/>
        <c:axId val="990576271"/>
      </c:lineChart>
      <c:catAx>
        <c:axId val="990582511"/>
        <c:scaling>
          <c:orientation val="minMax"/>
        </c:scaling>
        <c:delete val="1"/>
        <c:axPos val="b"/>
        <c:numFmt formatCode="General" sourceLinked="1"/>
        <c:majorTickMark val="none"/>
        <c:minorTickMark val="none"/>
        <c:tickLblPos val="nextTo"/>
        <c:crossAx val="990576271"/>
        <c:crosses val="autoZero"/>
        <c:auto val="1"/>
        <c:lblAlgn val="ctr"/>
        <c:lblOffset val="100"/>
        <c:noMultiLvlLbl val="0"/>
      </c:catAx>
      <c:valAx>
        <c:axId val="990576271"/>
        <c:scaling>
          <c:orientation val="minMax"/>
        </c:scaling>
        <c:delete val="1"/>
        <c:axPos val="l"/>
        <c:numFmt formatCode="General" sourceLinked="1"/>
        <c:majorTickMark val="none"/>
        <c:minorTickMark val="none"/>
        <c:tickLblPos val="nextTo"/>
        <c:crossAx val="99058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DC3-4FB6-BE03-F49DD1A4ED6E}"/>
            </c:ext>
          </c:extLst>
        </c:ser>
        <c:dLbls>
          <c:showLegendKey val="0"/>
          <c:showVal val="0"/>
          <c:showCatName val="0"/>
          <c:showSerName val="0"/>
          <c:showPercent val="0"/>
          <c:showBubbleSize val="0"/>
        </c:dLbls>
        <c:smooth val="0"/>
        <c:axId val="990578191"/>
        <c:axId val="990577231"/>
      </c:lineChart>
      <c:catAx>
        <c:axId val="990578191"/>
        <c:scaling>
          <c:orientation val="minMax"/>
        </c:scaling>
        <c:delete val="1"/>
        <c:axPos val="b"/>
        <c:numFmt formatCode="General" sourceLinked="1"/>
        <c:majorTickMark val="none"/>
        <c:minorTickMark val="none"/>
        <c:tickLblPos val="nextTo"/>
        <c:crossAx val="990577231"/>
        <c:crosses val="autoZero"/>
        <c:auto val="1"/>
        <c:lblAlgn val="ctr"/>
        <c:lblOffset val="100"/>
        <c:noMultiLvlLbl val="0"/>
      </c:catAx>
      <c:valAx>
        <c:axId val="990577231"/>
        <c:scaling>
          <c:orientation val="minMax"/>
        </c:scaling>
        <c:delete val="1"/>
        <c:axPos val="l"/>
        <c:numFmt formatCode="General" sourceLinked="1"/>
        <c:majorTickMark val="none"/>
        <c:minorTickMark val="none"/>
        <c:tickLblPos val="nextTo"/>
        <c:crossAx val="99057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98421767580315"/>
          <c:y val="0.24691358024691357"/>
          <c:w val="0.80045337222373791"/>
          <c:h val="0.4567901234567901"/>
        </c:manualLayout>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962-417F-B3AA-701E2A5F9D0E}"/>
            </c:ext>
          </c:extLst>
        </c:ser>
        <c:dLbls>
          <c:showLegendKey val="0"/>
          <c:showVal val="0"/>
          <c:showCatName val="0"/>
          <c:showSerName val="0"/>
          <c:showPercent val="0"/>
          <c:showBubbleSize val="0"/>
        </c:dLbls>
        <c:smooth val="0"/>
        <c:axId val="990581071"/>
        <c:axId val="990582031"/>
      </c:lineChart>
      <c:catAx>
        <c:axId val="990581071"/>
        <c:scaling>
          <c:orientation val="minMax"/>
        </c:scaling>
        <c:delete val="1"/>
        <c:axPos val="b"/>
        <c:numFmt formatCode="General" sourceLinked="1"/>
        <c:majorTickMark val="none"/>
        <c:minorTickMark val="none"/>
        <c:tickLblPos val="nextTo"/>
        <c:crossAx val="990582031"/>
        <c:crosses val="autoZero"/>
        <c:auto val="1"/>
        <c:lblAlgn val="ctr"/>
        <c:lblOffset val="100"/>
        <c:noMultiLvlLbl val="0"/>
      </c:catAx>
      <c:valAx>
        <c:axId val="990582031"/>
        <c:scaling>
          <c:orientation val="minMax"/>
        </c:scaling>
        <c:delete val="1"/>
        <c:axPos val="l"/>
        <c:numFmt formatCode="General" sourceLinked="1"/>
        <c:majorTickMark val="none"/>
        <c:minorTickMark val="none"/>
        <c:tickLblPos val="nextTo"/>
        <c:crossAx val="99058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alpha val="79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2177589154298"/>
          <c:y val="0.18254051576886227"/>
          <c:w val="0.73310144085751816"/>
          <c:h val="0.68907664319737816"/>
        </c:manualLayout>
      </c:layout>
      <c:areaChart>
        <c:grouping val="standard"/>
        <c:varyColors val="0"/>
        <c:ser>
          <c:idx val="1"/>
          <c:order val="1"/>
          <c:tx>
            <c:strRef>
              <c:f>'COMBO CHART'!$C$3</c:f>
              <c:strCache>
                <c:ptCount val="1"/>
                <c:pt idx="0">
                  <c:v>Sum of Profit</c:v>
                </c:pt>
              </c:strCache>
            </c:strRef>
          </c:tx>
          <c:spPr>
            <a:solidFill>
              <a:srgbClr val="00B0F0">
                <a:alpha val="79000"/>
              </a:srgb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607-49B9-BD85-659909F721EF}"/>
            </c:ext>
          </c:extLst>
        </c:ser>
        <c:dLbls>
          <c:showLegendKey val="0"/>
          <c:showVal val="0"/>
          <c:showCatName val="0"/>
          <c:showSerName val="0"/>
          <c:showPercent val="0"/>
          <c:showBubbleSize val="0"/>
        </c:dLbls>
        <c:axId val="575180799"/>
        <c:axId val="575179359"/>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607-49B9-BD85-659909F721EF}"/>
            </c:ext>
          </c:extLst>
        </c:ser>
        <c:dLbls>
          <c:showLegendKey val="0"/>
          <c:showVal val="0"/>
          <c:showCatName val="0"/>
          <c:showSerName val="0"/>
          <c:showPercent val="0"/>
          <c:showBubbleSize val="0"/>
        </c:dLbls>
        <c:gapWidth val="70"/>
        <c:overlap val="-27"/>
        <c:axId val="574889759"/>
        <c:axId val="574892639"/>
      </c:barChart>
      <c:catAx>
        <c:axId val="57488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4892639"/>
        <c:crosses val="autoZero"/>
        <c:auto val="1"/>
        <c:lblAlgn val="ctr"/>
        <c:lblOffset val="100"/>
        <c:noMultiLvlLbl val="0"/>
      </c:catAx>
      <c:valAx>
        <c:axId val="57489263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4889759"/>
        <c:crosses val="autoZero"/>
        <c:crossBetween val="between"/>
      </c:valAx>
      <c:valAx>
        <c:axId val="57517935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5180799"/>
        <c:crosses val="max"/>
        <c:crossBetween val="between"/>
      </c:valAx>
      <c:catAx>
        <c:axId val="575180799"/>
        <c:scaling>
          <c:orientation val="minMax"/>
        </c:scaling>
        <c:delete val="1"/>
        <c:axPos val="b"/>
        <c:numFmt formatCode="General" sourceLinked="1"/>
        <c:majorTickMark val="out"/>
        <c:minorTickMark val="none"/>
        <c:tickLblPos val="nextTo"/>
        <c:crossAx val="5751793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Dashboard.xlsx]TOP 5!PivotTable4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6969866897201"/>
          <c:y val="0.17759797888340717"/>
          <c:w val="0.73258440617771448"/>
          <c:h val="0.59782226224788226"/>
        </c:manualLayout>
      </c:layout>
      <c:barChart>
        <c:barDir val="bar"/>
        <c:grouping val="clustered"/>
        <c:varyColors val="0"/>
        <c:ser>
          <c:idx val="0"/>
          <c:order val="0"/>
          <c:tx>
            <c:strRef>
              <c:f>'TOP 5'!$B$3</c:f>
              <c:strCache>
                <c:ptCount val="1"/>
                <c:pt idx="0">
                  <c:v>Total</c:v>
                </c:pt>
              </c:strCache>
            </c:strRef>
          </c:tx>
          <c:spPr>
            <a:solidFill>
              <a:schemeClr val="accent6"/>
            </a:solidFill>
            <a:ln w="0">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56C-4EC7-A746-C417E888EF7E}"/>
            </c:ext>
          </c:extLst>
        </c:ser>
        <c:dLbls>
          <c:dLblPos val="inEnd"/>
          <c:showLegendKey val="0"/>
          <c:showVal val="1"/>
          <c:showCatName val="0"/>
          <c:showSerName val="0"/>
          <c:showPercent val="0"/>
          <c:showBubbleSize val="0"/>
        </c:dLbls>
        <c:gapWidth val="37"/>
        <c:overlap val="7"/>
        <c:axId val="970233471"/>
        <c:axId val="970240191"/>
      </c:barChart>
      <c:catAx>
        <c:axId val="97023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70240191"/>
        <c:crosses val="autoZero"/>
        <c:auto val="1"/>
        <c:lblAlgn val="ctr"/>
        <c:lblOffset val="100"/>
        <c:noMultiLvlLbl val="0"/>
      </c:catAx>
      <c:valAx>
        <c:axId val="97024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7023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Ecommerce Sales Dashboard.xlsx]PIE CHART!PivotTable2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6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5">
              <a:lumMod val="40000"/>
              <a:lumOff val="60000"/>
            </a:schemeClr>
          </a:solidFill>
          <a:ln w="19050">
            <a:solidFill>
              <a:schemeClr val="lt1"/>
            </a:solidFill>
          </a:ln>
          <a:effectLst/>
        </c:spPr>
      </c:pivotFmt>
    </c:pivotFmts>
    <c:plotArea>
      <c:layout>
        <c:manualLayout>
          <c:layoutTarget val="inner"/>
          <c:xMode val="edge"/>
          <c:yMode val="edge"/>
          <c:x val="0.26375510753463516"/>
          <c:y val="0.14152700186219738"/>
          <c:w val="0.54216222972128481"/>
          <c:h val="0.82687312130676405"/>
        </c:manualLayout>
      </c:layout>
      <c:doughnutChart>
        <c:varyColors val="1"/>
        <c:ser>
          <c:idx val="0"/>
          <c:order val="0"/>
          <c:tx>
            <c:strRef>
              <c:f>'PIE CHART'!$B$3</c:f>
              <c:strCache>
                <c:ptCount val="1"/>
                <c:pt idx="0">
                  <c:v>Total</c:v>
                </c:pt>
              </c:strCache>
            </c:strRef>
          </c:tx>
          <c:spPr>
            <a:solidFill>
              <a:schemeClr val="accent5">
                <a:lumMod val="40000"/>
                <a:lumOff val="60000"/>
              </a:schemeClr>
            </a:solidFill>
          </c:spPr>
          <c:explosion val="3"/>
          <c:dPt>
            <c:idx val="0"/>
            <c:bubble3D val="0"/>
            <c:spPr>
              <a:solidFill>
                <a:schemeClr val="accent6">
                  <a:alpha val="76000"/>
                </a:schemeClr>
              </a:solidFill>
              <a:ln w="19050">
                <a:solidFill>
                  <a:schemeClr val="lt1"/>
                </a:solidFill>
              </a:ln>
              <a:effectLst/>
            </c:spPr>
            <c:extLst>
              <c:ext xmlns:c16="http://schemas.microsoft.com/office/drawing/2014/chart" uri="{C3380CC4-5D6E-409C-BE32-E72D297353CC}">
                <c16:uniqueId val="{00000001-8E1D-4CEC-8A1F-6E85834D96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1D-4CEC-8A1F-6E85834D9603}"/>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8E1D-4CEC-8A1F-6E85834D96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E1D-4CEC-8A1F-6E85834D9603}"/>
            </c:ext>
          </c:extLst>
        </c:ser>
        <c:dLbls>
          <c:showLegendKey val="0"/>
          <c:showVal val="1"/>
          <c:showCatName val="0"/>
          <c:showSerName val="0"/>
          <c:showPercent val="0"/>
          <c:showBubbleSize val="0"/>
          <c:showLeaderLines val="1"/>
        </c:dLbls>
        <c:firstSliceAng val="17"/>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3646B40-B3C1-4BE2-AF44-B103F23AED0D}">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B71184D-6709-4D09-BBD0-54301D8070BF}">
          <cx:tx>
            <cx:txData>
              <cx:f>_xlchart.v5.5</cx:f>
              <cx:v>SUM OF SALES</cx:v>
            </cx:txData>
          </cx:tx>
          <cx:dataId val="0"/>
          <cx:layoutPr>
            <cx:geography cultureLanguage="en-US" cultureRegion="IN" attribution="Powered by Bing">
              <cx:geoCache provider="{E9337A44-BEBE-4D9F-B70C-5C5E7DAFC167}">
                <cx:binary>1H1pc9u4tu1fSeXzoxskJuLU6Vt1KFm249gZnKS784WlOG7OBOfp198FS44tRrF9qn1fldRdUVkk
xA2sPe8N6N/Xw7+u05t19WrI0rz+1/Xw++uwaYp//fZbfR3eZOv6KIuuK13rv5uja539pv/+O7q+
+e17te6jPPjNITb77TpcV83N8Pp//o1vC270W329biKdf2hvqvHjTd2mTf3Itb2XXq2/Z1G+jOqm
iq4b+/fX/0nX39bZ+vWrm7yJmvHTWNz8/nrnptevfpt/1U+PfZWCsqb9jrHUOZJCMEcQRW5f9PWr
VOfB9rLliiOXEUod4qjN6+7Zl+sM459B0C056+/fq5u6xoRu3x8M3KEen799/epat3ljFi3A+v3+
+nMeNTffX1016+amfv0qqvVic8NCmyl8vrqd82+7y/4//559gFWYffIAmfmSPXXpZ2CqZJ3Xa5D3
YsiwI1cpl1Cbbxbe3UVGOUeMKptz7m6Q43fP3iLzDIp+Ac2PkXNsPh4kNn/c1M2rL1EVRHn0kqLj
HkFwuHTtrWjIXYBcciRsKqki9g/R2jDHBqBnk7UfpdnwGVR/fDlIqC5vuvX3l8RIHVEuGFM23WBg
72Jk2+JIcE4V5xuQcP0hRk/Tsx+cu3EzVC4PE5X/VNGk85eEhR05ijqOa7ONbpuJjm3bR7BKXAku
bnGbwfIMgvbj8mPgDJj/fD1IcbmIrsMoWOd3TPvP/QEGqyOZVNBqe62Oy48kJUoqtb0u7p69UWrP
oWg/NPcjZ9hcnB0kNnde2yv996uFTtvs2wsbH0UYUKJsV6NJeURs4ShB4T2YF64/1Gj/LVn7wdr/
LTPglouDBO5Kt034arlOdPOCKg+CxaiwGZeQHfOaqzxCjhxKYKnEDLHn0rMfqd3RM4SulgeJ0MW6
GtN1/v2Os/+52qPukeKOpFzNpEkcSQL/jqqtoaJ3z9yqu2dQsh+X+znMMLk4TExWqa6il3TdHPeI
G7fMoTNMXAQ+rqTMcbc+3QyTZ1CyH5IfA2eIrA4zJF3epOt+Xd3ccewLSIk6IsSVwoGcbF4zaeFH
TLiCUXtre2Yh6XMo2g/N/cgZNsvjg9Rgn26GF80V2Fh46jLX3oaa8JcfZnEUwiDkcJSU21AVuYSH
TsGT5OxHZTtsBsmnPw8Skosoz2/ql7X54ojCoCNNs03RzGFhR7aCFkMktIvHs2jZj8mDoTNcLi4P
EpfFOo3+1tXLpm7kkcOZEAhifpEWUMjdSEfabBvm7OLzPJr2A/Rw7AyhxX8OEqEvN1Wm8+Zuif65
nYGvTCR38B9M+0M9Jh2kBRyhhEs39mdmYJ5ByX5QfgycIfLl00Eicqmr/4sQRh4xmBmCoHOv+Yft
gRkyeZ2t0MBxe2hlnkvVfoh2R89wujxMp/n8pWsGLlxjBiMv5V69ptwj6hIbRYWtA4cg9CFCT9Oz
H5u7cTNUzq8OUnqQrdHV+ru+W5t/rtBMeKlczglz9uJiE37Ekc2hYhbLPIeU/ZDcj5yBsnh3kKD8
MWqUQoOXw4Q5wETBmvyivmYTeYTwkzFOyF2w81BWnkHQfmR+DJwB88dfBwnM5U3/6s1NVd+ML4gN
OYKNIYrTbTwD/3jHD2BHQrocdfetIWJ3z96kZZ5H0354Ho6dIXT55iARuojqWrdVdLdGL6LPqJAo
PLP9+JjatJTQZnybCPipSvA0RfvRuZ/LDJuLw1Rrb3Ub1dH6RYtr5Ei5wMWde8/KRkeB7aLstlVo
M6l5Fi37YXkwdIbL28OMaRYa2YDrJrpum5cTG2YfccltTilsinnN8gEIbyR1URV1ZnHNM6nZj83O
4Bk6i08HqdFObjS6OdYvhwzaoATDyrt3CbJZdcalCH0YlYxsMzkzP+0ZBO0H58fAGTAnhyk276qb
QL9kOZoeKeoip0zF/pDTIXDSkPakEKWH3tnThOzH427cDI53h9n5dPZ9Hb5gGIO8DKrKRDp3WbFZ
S5ptwy/jikrEObtwPEnIfjS2w2ZgnC0PUmmdpWmU66i+W5l/7oYxuMnAgiGw3EjHDA9XHdkMssPd
+3rNQyF5DkW/AObHXObYHGatzLiV5v+ieEkvGebcQb3sx+qr3SgG8KC/yYGwbLMCe7zkZxC1H6Gd
Gc1AujjMvMxZ/v2FPWV1ZNqYJCLNvdYFzc9wxlwi1NZfmznMzyBoPzg/Bs6AOTvMEs2Z7l/QF0Ni
hkgmuGRs4yXD13oY/Ct6ZOAQNtlen4nNU9T8ApLbOczxOEwvzKQw/tJV8oKWBskyqhxmNgLcvmaY
SH4ERUY4Gpw2kjTD5DkU7cflfuQMm8u/DtILOIcBbq+T8eWwochTonXJQevFrqCgV9NxUQlA0WYD
ykx9PYeU/aDcj5yBcn6YoLxLUjjKL7qvBgl9l2Llt5ZjHuorgEZMA9NdOyB8g4eu2XMo2o/N/cgZ
Nu/OD1JgLtZRfnO3OC/gM3P0ZJje8gclsIfWRagjx4YagwnaKzRPkrMfle2wGSQXh9m9dLGu6/V1
2NY3TfOS4YxzhJ4LJFnQYX77Qkz/EBqJTQGEYzOaOytbPpueX2GzM505RofpA3xu1uHLSQ1FAxmQ
QfLrvnD8EJrbDRsSqWVHzCz/U3Tsh2QzaobE58NMVhoP5uJmiK5fMBND0U3uYHOZzTb7Y8jMH7OJ
OLJhXxSaNe644L409jQ1+1F5OJMZNpcXh2lc0Lf0osUXhu0XSO/bCqnifY6yTRD0M3Q1C7Nx46HF
v3ialP2o/Bg4g+TiUMXlW7Wuk/Xd6ryAyUfZBa18VMqtsMyqyeiORb3MZP7376S9vHmaov3Q3I+c
YXN5mIbfKIDTdVbUYfSSfeWMHgkXsaO6q4vNtBkMP7bNYFPT3Sb1WXb52WT9CqWdWc2hOj1IzbZp
l1usK42s8wsKE0VgQ5Hi59gFePuaVcokcs6oPLtCbIVt5g88n65fgHXb2ng/rzlai4NE610YvaB3
gLoAw8EA6D3ftgHO5Ak7aCSBsLm/aNR8ipr9yGxGzfB4d5jS8/4mz+sx7dYv2nYOXFwlsKHMtGeY
1wwX7N10qeua7s2NbCGh89BFeC5V+/HZHT3D6f1hRjkfQxwB8uqsftndgOjTEI7rqLvuJQUcHkY7
xh7ZLuoC2KF++wKOD3F6LlX7cdodPcPp49lB6rf/g9M3kEDDxkziqv2OtsTpHBAkl9213M5aap5D
0X587kfOsPlymDK02SF8b1E3nPzP3W6K3g2CjbPO3aa0mbbD+SgGPDRvbLs4Z57C8+naj9N8/Ayt
q8VBStIfazjfedC8aJcNNnaghQZH2fxib/ptlw0apO76Pe1dffc8mvaj9HDsDKE/DlOePsF3wFFX
Ny+YtIbT7TLEpwRG5/Y1i2BRqKaMYkvbLwKkZ5G0H58HQ2fwfDrMYvUfUX2t8zp6yS41tD1hSxSn
OEVt89r1F9DogfocNrOr/TvWn0XSfngeDJ3B88dhegonFQ52ePUJ+3DTOyXzK1P0gse5XT964txD
i7hz53972J5C0Q9qFnXyXQZBBgpBAUU3/X16/aFDOTsB79f07GeS2fCdKfx/Ol7v11j9OJ1wuW7W
x7fHGj44fe/xq7fTxVmLs6FbZ3wv32zW7uz7768lmkofAGi+Y8eLv99BNR9zs66b319bNkGnCjPn
7EDybYpWodevepw1d3sJiOLgMYENRK4yh8S9fpWbzMXvrxFc4EQRVB+R70KZUZhe79ocOYPDGAW2
JMGpdbG3giO5T9SP0yTf63REZ+2P5dj+/Spvs/c6ypsaX0xevyo2t5npobws0c8MfYS6DOVMMdBQ
XK8/wnvA3fb/I1lYEN+arHO38ctYreCGuWP7Z9UplldvYpLJqPQS5bphfCLrRkT8LVVp1h8HmcI5
No3H9ciK4A1TvpvQi9zC+TVi9KwmDEhceG5aRfVJm8TN4J8kbsSj6C0P+q4MvQmf+u2pX0541mfC
u76cAi9os3YI39pdxscp8XpXWl7oWv3C6oSbZ29QGaTtIqF9Go1e6fsd+cvJK79ZaNFUxXgVlxO8
mGOXBb384IZDG6p3UdQc941ifuplrmNlC97mNPfStpqs0ZOj5SeLgOvSLbyHp0juLPe1LsYqCsLt
+Z0//vyfTzrD/7fHSt5/aI7/vP8Lp1ptzg199C50gZvqTD2/yUjNj++6P8DSsOqP0yxnvL85afQX
gvHoxR2p2dERd4rYsJXDULf4ccToT0IzUzX3knM7bis4AnwuKUWLF3Y83grBneCg/nsX1lGOHfru
vdwg6AYXm01F2w0SW6GxsbcSrg+Y10aSX2HT/n8jNBRByQOhMU+0HQLZpI7EVmZsCdgVmtSOq9zu
E37j2n7TqmOnYIWVLkjRRdMXztsiWTOr4vUqL8d6ZMvGGXg4LCztk29BXrHcWmhnSOQbFfKxXSbK
ysvTXmVpfZHyrABT6mTgxTeeNPGgl5YQaUwXgZTMvpGDHtuPaTjIdO26vPCvaUZLcRmIqCyol9lR
DVJYwavsXWiTps+XQcqrpPB0z7PsrS3HEiQHWWaP505G8/hvq+40xjyAdI9mQYp3Z42Qh3eYgnpT
5ggFNLDurpG0s6gNReje+L3O4/K0yVjKTlPW1ZU8neqgifrFFBU41yElfuT4q8cfb8Pb3X0+9paZ
hieKAifaAJW5/kCxTTF1a0FE9D22E5pEi0ZTTkNPKccq41U19EHVLKuwCVjoWcyaivx9z+hYOwub
TaKnbxoR5nXiaV3Syr5EHqjEtceJhCl5SKNEFZCi91qZM7/QZCpnNA5hZDlhRa3vwqo64iyDSQay
XKUuayjx8qoR4mvCid/Ajfshbk9jY54LVS8dh+PEXpfOn1u0o5baou73YATPCa8jRVr/GTLfyQOv
j6M2epf7OPy48cJQo5y/UYubs3X3PB5tS7NpS5xCg600sBBoB5BmWR5AE/AussgQ0u+WTGVJF7wn
gq8hSFZzpqdIppeRZWv7gibl2F4lNSFT6CHiTbEojy/Ez5TA/hkLjN1uJg1hrOMDSkIZ+mk8kuo7
Ez1EbjXaYrKTFa/6tmbHkesz8bVqsQSlVwtUn75qMnaVOu4iTYr+CVRg03eXhTsIn7FTxTR841iL
GTfAtpJ4THL/2ldTzqsTXRaZPx5bflar8WR0qwEs8vj87Zkmg5eJEwIhJRBU+CjY97+7AIGaYq6K
xvqGYp7MrNMBdhsCkQ06xAnLbR+ziS2irB6dwhuUQ7EQPCJhe5UVIh4XuWVX+ZXKwqzKlyXXlfMx
66K8/vY4mUaf3jspTMJio0GRoCSOnXGQlpkuaXvfrUg5Dd+GqqnABKRNCPAhQ0+55Q0V7ayrwklK
IzRNr81bVATtE/j8tFg4CBY9x/BflMsog2rbXSy3dOpmrIX+lqfcgg6Pob2m3utG0oz8nPocer8O
WpycnMU8h0atiqyy+alrxVaXeGUIbWs0/xhiVB5NaXfOhqTQ2RNqxZ6zNZJl2HrrYPuzY+II0/P5
kK0H2ueFyif6rfYdYWXHcVMXafu+nJqoyBd9OZYgzpJZh2t6LDM9Lt1kGq2rvij8s1pVaRwssmki
43kWlnnje7kiAk5Wy4mVfhSZCqZsgUPZBqhEx4pHO39DJpXiW5PI78vyCTG14STvMAA24KMoogRB
Agqbh0xo9HBC4My87PKu+Cq55jFfFNjYClb0/VapamFP0oJq98eN9kxbhmvtrTopbN/FpaFvqChX
bU+fliE21+Jo00COmSsbHruR3RlbJENSZ36oi69FBSkqj2mduOzCsUM6ntO6HbEcyu/S6UsWDuMo
vTas+jJcQOH34mNQTr51WmUsnr5UVluLSzcSxkEYWJel6iRpuYFH11SBhcZO8u5jUcXJ9GVKRdIn
HklTY7QirL7xgnMV4kMKX3X64mbDAOwoj0e81RMJGndZ8JrWKyFbg10yBBEcjPL28coNrLH3XD3E
+AoN5wGUR1ZufIOm4FmyHmqRl8VKdZXdXTGqp+ZtVSV+5aVpVjnZwgr8bDgNGIzrX7mb++xLRzob
TCbdAH5GV+YaLsrjumGuNbH6Eg2yJjKWAmcBzFiD+mMe2KpIv052VleBNzhEFrXX61inZ7QteyiK
x58410aO2XTg2LDb6KxSPz2xrkgd9hnt/6JTa5ixb5lRf04tExhv0ZVcfPVjOoEJe6dt6uBCQrGA
Tx8nw8SAO0JBcSi/I2ErcMaBw+Al7wrFRLu2tJTIvmQszxrqNbrl1o0uwxLaKEzq3D6ufKmj913t
BtA4Rch1cBy4jdNpDz3hfdp5jROU56nviquBVqk7enVvi+5j41okWpR8GvQ5mIiEXkyYHxUe84Vt
hD1EvPZRdyG8izM/Thoj+R36ad+h+08Wo0eTig7dyeMznus1F12dxHQPOrenoCAw3p1xIvww78ta
fu7anMCJ5VXlwIntEMb1HoOTxU5Dux/AtkOiKN6C5taztURhWJq2ce/4V/4gDEs7ZTRl1WlUONSo
yHKqib0q066oo5OJjwmkzu8z41Pbo5tBOqVdQowen5Iz02wuPCBE3g60GhBEEWSmqkuaZ5OOc+ez
24QUstUUgSGgsWhrRPdWjrGpYgRtfjgYEYeuNCqlKkoYGiu04cbbAzcf6TJBz1SqYslOoz4161CO
vRaXfjngriikZopjkIl6lViyoqvCrTpaL0bYC0z3ianNIgBMDSeqo7IDUSEcOxBnU2uGxJZpq8fP
NOiMpmqqEqw1pVOkrxviJk7ujY0upy/SyY19zCxtA5BBZGkwHk+ZsJtgpajV9p/hpVZYjl7GFNxH
uwnaJI8sBRZjfVoY7dZCbZ5GTtFDrTXwSPDAqPEJ/kKMZWMpsoBhKZpGhlaz4GkbQyRC5cT4a7M+
RhWalrPHPO2ZjLpwF+BdSYe7CDvJT66u3U9MjKK0PnWZ1NAOG/fWCd2hSxaILMMgf0otzMyReSRD
j5RDYJZQfZ4HXiTW8FqLQX6qWxsc0ozoz45OYPuxPiwumObHfm/pofZESkcseNr5OVwWKD2sUl8N
afNeitr145XfMBfKAALZfaxQ/IYFyCwIfjPkMFRb2IKyz7GUQ+rmkBVIkYEjSAYDhBVHNt7UGKvu
I9GZBiU8SWCbEtGYOPXx1WaK7upETN4YASgJbDOGFzSPbOAO1lZAhvFTGI4i9b2mTWix8Hvix5fC
mVg1HpdhJQrXU46j4tCrqjIq35C0pQP3Cng71nkVZBa78LNQ0kXZ6yG4JlFKTnu/ZWKZyFyn31mc
TtXHTIsMv/4y2Wn/jnU2GaalG+eKF4sS/mPdrvqeu91lVYb+oD2Rkcx+S0llq2WeV8pexEPTVr6n
B7ecYi/Mu4oNi2BIOghDN1X9mHqDxWMWr5Rjt+xKpM3IggUZ7LZvTwrVh7YP/80PmrMmlPDMFnJK
+2lCWAtWLM6GZPRbr6yLWKw6JQO65Jk1TJ96oZ3oS8vSwF9S1jj2YkR8qkdPBE2tlipyepMQS4NT
dOI3y1KTfjr3VU7Iid3bobMKrNoNyXGR6Ix9HnkXJNZnpckwfBqagTYXVt3k1kdYDNl+55UQ1edJ
dkGuvUJrO6w/qGFKkxM/QnZjNWnmZtpTiaZOuJDVVJfuNzuL3fx76BS6G5ZglbG8UW3T92SRpH1t
x6eNn5fcXSIO4Kk48TMrEZfKllaSnHSicOo0vAndnDZY5cGmbsUuJqo7sPRkV3URfkCVphHkOM9Z
UcizVvlRmL7N+ZCUwXHcBU3fve25H0TRytJMR+Ijb6pKn4mYhYG7Aq8ImnhFNxGY9bR2o155gcVE
2SxDv5ri8awPaiuMTvoog7VZJKpnULBdEbX8T221gtdnYI7e8hc9hdtiX7YFvC7lNSN1B/EudaTE
W7P50IqiFNfQrcXwuEnXrPw2taVyujexqIrAObUHy5JyMcY8aeXJkMd2lnqcdcYuEm5FmE5AOYzK
evBHFKgWMQ8VD96NfdEX8n3sW3GfrmRCLac4S9pRud07EVMeKa9UyuQkZNXwMPkiAx/Z4nPG0hor
ZY0lVPYFtHYZ8nOL+pVM39pRGdnp+zjuY9c/7mMoguBYRzjLqVpAZRmSxs5KiXNMgnCMyiUpkrhy
l3lDLJ7/6QROjudlcarU5zZwy3JRIfTGyjpuG8GCLGwRmi8B/XBZvLJUxqdnYY3ZL4rQzqlYxWFv
VoymTYI3XYeNdZVn0qh81jWBKxeqbzQYYMrhb5w0qspwX7GZatjwCctXxhIv2JLax9PS0EaQmduR
gccuWOjwP+x0MOucMxUjl2S1VgUorDxxQ3ZTlghoylUVRfC0Fr1rj7JcRG7IWwsIsrZsvzRx3kY5
1ssKJ30SthOzhws3lobkCEgX05UAZ+EJFJfKb741GAYTlWWQ56OFz1KVmaXpOhu3wsS6ZQ8aOpQ2
McftfKqK0vIbEm4hPuNDocVVwpmv6IL1Cgkgr5ChjbXYco8/1QpfKWPLTM5vxtvFaME11WLr4yo+
cfMXrXlyQUlUWVfbpbY2t98t8uY+ZAqc5EI6RQYC7NwKu29JJIqoOolyOmLSpTPhR7e8wKFBRK4Q
gAdaeXwDlJ66BqyGyLutgrPcVqPPPTsJu1G8U1mrsUqdk6W4xSmQY6sWSHP4nfISMhqnN8i4gw9T
GZDym9qsoC4gQdBrmzmFToQYbVHoXPT26di6JjonG2g37CH8JMX6CBZhxDGXqZn8IMYQfBrYlXlM
yEKBD0ddEhl+nqyItc0bzJSa5d0w0tSOLajEJM232FFVYxwKgRTcVTehIX2zoNbUT/hDp1QzeWwR
nifx2YT60VCcBARJJHLcR62GTKs4MJmPuge+USed8pstghzsU3N4rJh81cHZfVcjl22+0OnMG+sC
F29pTow4ZBM39OetCML+c5sGaRCt8sDF94YltQN6mtSjtJtzuuGVKK5VI0+2S67irgI5Q0QTfAks
gMbD4yJKYOc7u5wE+QzPLXa7ZVFaTR4tSB34eDiPQ5zmu2zSArnNFAkDpGwAU9ieSR0YcW5hX/FZ
MrYidlcJnMVhfENVnQ76tGGaZNkiVSzNOs+vA6QNUUZrcX/YlDXe4DTy9DIrW/w7Zj3ydpz0NlJF
JXL56WWXND6SAn0V4+l2GOjui8j9AVGAP06G93sFVR6vBlo60DBuFaate5xmMLHZ8WDlvqrPuIKp
Gv4iYoihb4JU6yQ53aaT4yYNq3jVhini3euR1dgyfVrEIZbjhN7KTKndFAtW+33iT19o6Oq++VzS
PuzFabOZ+qCCGktEi2FKMKMk6Gt+LCZiQ8s1FTPLZw+F4RrkqwyLb/Knbp30WAG7dcx8myhy8FaB
wXF/GSH7aHlROiGvjJ6sJFceUhajyC5oYVe4Q4y2iWE73tbgq02SZbJ5WvmrNi8r3zkLUK/Dd0yb
1JuPsBxZw5KzBClK304Q+mYZYqd80aRITPDzLBFGnhrWR0jCB4nbQFVS4Y+wefUITROvENmaxWsj
alIFTusmyMXHaR5gOH7jAbP8q4d75ltver+uquhS0dgkKXULc3chE5+K5gNDGmv0jwc/tsZwJfqC
p/USqQv8koYnkQQSX1lAbYTkMIYK4E8WmzArkWfGbGTcN+xWORXqucvNSsaNRiaaRiSi3Zt+4pkv
PyRT21tXFZxpZBWmolTiK/Qt+MvqiwkrEDNi5uAXuQXlj/DSZKnSCP4qPGuV6b74KtQYlvY3NqQi
vRSiLEZ/xRxdN9bffWTHg38Mi0ZT7tUp8t/Wwk1tWX1BRrJPmk8kKOMgWPh8pOHwsZfwbcrvqou6
0vmr9l2kJk6qpO0ytbCcqU6+TKx1mPZaWIcBwb5ta/iUUnLV2i24PIuVs+jwoSU7T/aoTA3L7Uw2
WJZFjATxAoXo0UzrVt2kaWf0nxoDo03g/RvhjerM3JHfZu/92DGf4de0LNwxBqO50afITmTHiNxN
bSNK/QKiHMBb9C+nZrSL4xiCaqRSZebKlmXhU0ITKez8wKVNCt6oUytYVMNYUenZTkXc920og157
PcmRsGfj5CvnrC9zI+WBNZl0YI06Ed4Y3LLmrJwI+JsR1B8ukbc0lCcRKo1ftw/ilYJJK8Eq1tUm
YsujeJKJF+dFyz4kG4WVbBKNJRq5wQ1WWpokZF2JirFlFmSl9r2wFK111Ua8wJybHlW87k3kBMaN
C9mAZ8guNWS1twJn6QR2xPN5a4S8cEyZcZn3g+FJ6U9OEnk8rPMsOw7jFNK42iwI8sBG6SU45Aff
y2rbis9Dh6bSfSLxNQvokcuBfgAHO1Buwv4prRw2qCEgX+1chVoLUC2DYIA09BpqtrSYkaC0Q+Il
9LqoNLQ/Ed3txnbm8diTjc3y5hc/8PxZnrVqB231tUSqaqMaY+SAQQXiAEjS44+aJdAhTQS7IvAs
pKzwrzBh/YO6UO8mpevDlbzjEZIMWi/KwmfsHX4Xy3C3EqEBtY1iIKxZxQDZVjk+TstuCgFHA4B/
XJwHiIYPiu1p1Nmlxe+og/RtHFxhOyHUWMRt44/XNX7+5HjScJ2fWuefH4guQiQOBJpSkFxUs7xi
ElbETjPifyyHHIYiSGDxz+SYQM1tJfvxCdrzHhTsQWWoU0gb/fQ4sGWeyBzSmAV5kyLI2miMPpxM
0n4UdOR8NbDa7VZx4U/Vh7anY7zM2tzoc1pBNVj1xGCPnqBol9Ox5gilzDGYVCqOw33nZbFREauX
Iy0/phuh6uHXQcaHNvGh1yO3iwBByNoRkqkojANcCys0hMQFLdtp0ZWI7Fc8o5oTb4BqGRdQ9SVu
h3z49mU0UoeWi35Tzyo2avbxScxhBHD4UVaCMwyQkrXxiyy7fAO7WzbOYHWXYZ0YzTTdOkJFzfP2
w2i5LcMpXc9PdXEUQLDVAT83dtt7anZ27T5PDvBGcKpoe7k1e0MQlrFHNDSr9qoaP1H33z0PKX+z
vwKCgYZJ9pM6oL2PTHQXxZcbswQn2aAhkxRykdelMRiPP9Dol/sqJPKz+JFOMKppSkGlGH/vTrAf
pyGqJp6cytyqEr6QWSbpV1FBYJ4SwZ8fBehwzqRARy+CzLmqy3wnG9tABKcbV6TjyI6Aj5wyw9vj
s9q2YjyYGHKFt0daIl2I7ikXJynuTowQ1GVkFNYn1eSQsD52+GC6EVocStbqv+spRw19oesAuVXl
Zf6EaNFreNDY2TmsNVpwgoVOCmR+3joMuQfyPvN5EOjTEb4B15f+ECX2MC58ByWnv+qyzBAGVbHD
8vI4S9vJaRZEE1FnS7fiSLW9pYOtqXivNvW8RCAYoe/8PLPL4SIJwk6hZabtRGQjJxKjVeMUgYaM
smVqxQWg2Doo0sKw0Es2bgU8dBfGQtyqsU2okfQEqrsPMweqG6GhcQP6Dv1h1qnGKaDpZe60uAEu
lmjlJa1T48xZG9+mQHEU0k4K154iL6mbzJ68vK5UHi1FIdO49e5SHiXMZuhtHZlbDwqVtR7rO5Wu
MeKy7Gh5htgiEc5x4Wo8MksQVXRvCKoVUbBIhwyn0p0gn5/G6WcKt1fRSzGioa04iwWxTDKg7irk
WcdNHKb6sablMkzaDGlXZGAkqgxeHDau9hdWq4OeZF6JTWbcea9KVUh085UQ7vITH1U36U+oN5iK
FnxA4ohL3dQoInyKCmSbgyWakNBOsAqr0rbjRWbD6fx7ROhZu2+4GHrnq82HsXEvWdb7xYdcqThx
juO8tggiYZzYNTQLtECiln6c6xHYLvvBmarRIxYyE90CrpnN3cXIRr9/m6i6qScP5eg+QjSt3Ap1
0Sgk9QkjadN/EyRLxnDpMzjcuZfJPKv+zJF5sVrP3ZTctrqoRD08EG/dDHo7XuVhKpwWXvStn4XE
t/ETx7wxRmfDGumtN5jLNEHIVil0xBReVxGR2dBkgZYgw0kSx+sTq1OfoMS1e1XkykpXWcQD7oVB
0F/xMeLxcox6/yRiHT2NCJ3OsmroTpHJ0B9lJZzFoHh4KaMmJcgZd9UnH0x9ytCMWHuQvvBbXBXp
nwGJ9HJQNvoX3ZQ2Jwh2kVJycn7uFuSrTiCOeV+It6KPiqVkYQh0iVWtYjmw41hH7bspThtyDK+8
OXZHQlNwrMiuw6K9cmxWnFfMCs6zrm6OeY0UNHpfgtNOt2oZqt79IIuwRF2/iL5Hdekv07AIvJHl
+ZL7qnzjTk62Gv0cVeC84Axf7Y75gsW5XPX4yjMX8di3atDtCfoe/O+lStKTZLDTyRtVzFdhTPRV
wZCb91KkaGrPojr43A+Tu06t/H/Z+5LmuHUs61+ECIIEp2VzyExlap6epA1ClmzOJIiBBPHrv5P2
q65nV/Vz1Lfs6I29sCVmksDFvWdiiFHeDI9r4jel52vvCHND3WQTIcElA0y3k1rBZ9HG/A7gYQO9
kg7STwqqB/MMFfR+8du62YltJCVVg75XCwPggFJQqM2aY6Dk1mXhsCY5j1NeJy/N4qfbBRQI5kP5
rKXlZITGmNMM9ZYtsMt+TXQYDwXhRB6HFHKEglHd3tkl6DAnDdMpVJrOOU/q6d1rlbi0SIE4qYie
VygPzxxqtaxHi3b2you75QLoNzk2XVD7RYLq90nXFeJU5xJaY2wW5HUV8/p1JsTmfkPdu1Lt5ENR
ICAfdE5h5da96DMopqQphFs7e4xMNVeZR0VzvdEYhRgjVb6sQR8c4d/pxVHaWe58YfxT2A82A9L7
HK7bh2c4v2YU22dRRheAFr0mq+ywxEW4TUHJYj1ei5rJ101Y9GQe6O1KZaaDBqLL46YKRUZMwN7B
TE9Z4PfjfgJQkPneoO8sHbs7VW+6yzutq6e53uYXacXgZ7M1NudUijZr8fnAuCbA3LDxbO1yZpP1
NvVV3eejW9r3dhAuA8kzPCNIdc6EWOhdChLhQvgyyY30+JE1I3tXSWQvW+D9C2gHBs2w5jrjhsyY
SE11GSVkarKedum7JGhqigT9WZuFrZpvozXqdij0UZSnjYsPmk71LXQ60HastXzyp1HsF2PpvhVL
9C4D/rRiTn5y8+CS/SzYlrXzUH3dcEP2tY6NKdEGbg9apiHPJJvB2HaVzrx6WS6itBP7GX0ozapY
pU/pqNMvgRXBYyv59GVxi/tqsMCLJZ78KwZhwd7DSVHMdtYP6C9JFq7jckmk6t6cN437oKccyizA
ydf15jGcZRYVyWubBHhQ2EUHhMHxXKix3XehkU/QdgX4/It/pN4Y7NooUK/A5ebbdKzlgW59+jAM
0p0q1c6ljVFyMQYPzfXIPH2Uhq23o+LyUSYJ+wi6BcXBn7flmm0DNg8wrRsaaHOyMl4vmtUGE3Cb
ZNzzaGAFxmMoLAF7pBeOSH7JeS3vnJ/UTwmgk9fZJfoRB351wGaLrxwlGhqmqNn1KQ8vwXDTINdD
2heJ28YA612OO1eR6bYDBH9b2UnMOZQh3k6u7fwqtGEVhmvnLmXKzAlCpQ7owDA9VoFLB9TswZZB
3CUHCs4vX4RjN8lSBUDmJfkk3IcG7XILmWvSfBsset0iNoC0k8suDJZYlx7SFnud9anglysR1S1Q
lv6asG187rV8x89UAHob+qwGdDCtidtrm7aQX4aCNsd0Ev6bIdyseV+v3hWkPuap8Zdl3td+H7A8
rWl8YnySyS71hjE9DnUiCvC4zGUL+O4iSd0QZ63T6ZINAR+vJwK+/7SROca9jrxVy8s5XUD0UCvp
ejGyebgJLCN38Zg2Io+srKeyToW8b6tmGUpQvlt9GppuagoixxAiRM4p2ceLUu5+S0Zp6v259fCK
dLZ4YU6HuzatVXfsMJPLPqcxOpc8HAxfroCWtCoPDK0e19hNWz55fXQJuR6nxUrRIp40BnH9HDaY
/iTqiBQ6jNA4VSNkRYdFR/Ex9K03to8u2Li/ZJudvdQcfRQ77yJhYAT2c7+NsqgXFZqHlFRdCwVO
1acyk4RXfZcTltqHJoBqJvNr1t9NGyVuv2LQbHMvnn3vck1bO+a+BI5/FfcopwUEcq6YgGwdW183
OV4J1x012axqb/qNRKkLcPtHzw4FcJqhO6u0hB8ON1qzNtHFFrVR7wNgVxP2QwJ6Mzd084eSUdPX
l10NdjYbRsC8udN2HrNg2ED8xKbtDmPDwqmsQBRedQ1g0qK1jT0EFaNJESVeHQMSayW96CopQEea
MN4yfwX7HWlfX5MwtXE+tJypLGZdACgOmN0zFUR+LilakwCGCX8/TRyGiWqpfePnaOFqMuXg5iFF
W7O4ju43wqYYjZlJtqbPUUk1/sPkkQZpVsAtaJuUAVcvYTVTm5bdENO4LoVvpzC8onBtmCdwuQM/
tHPC3qtleXOurp6qWrxVqQjbDFPC8LBC2lHyhMu9h7PDQ42IJNiv2J36ze+vZdCY3VLLNBezcCKD
bccT2TCEw4Mc+6iQEp4TkzQM5XXRw4euuNvFUw8Wr7L8CgRj4uXUqnUuHM4adpuqOniIoR+SRbMA
6sFywHrJIIdbP+kkujsxjyopVRxXl2oapwczK12VxlYLvwBoXMUZGWx6MUztXPjj3O+6mYcPY+fR
MtX1dOp4SK78zrKTL8BZTpUCd51iKip8nyNSwsRm76zv9xnectcPhZcusyoFjaZryAdXfSHkyrNU
rZ7N565qcxapRWQpHTgkpNBDmgsV4cuVGzDuB8fx3l0O2nvet6DXCok9uWZu6+Q1Dnmc/U3U9UXT
or3AR+D3OHSanYnTKDejqJ/bpqJvAN7sDpqddD956bCLRdzektaT+TJE9Ys3Dk99CyFYhbltF/u8
fZ1WX09ZGEzTa+BxeTR+wG3GpW2TvAE2euTCx5euPADcjV1yzLrBTYup5ListPno6iB+63hFXzoa
rJcLiNsiFPN0EQAxfgb27nfnkmZFFrTefBVxHqBtRW08r0H2wbrzLLyNw/nQtr76Mi0Jaco+asCD
AkueoosxHJspV7KxGlSTm4AVxmtL86BHGcki0rThVS+U/6Wua91lfo/PkLV9XCd5h9+bA/3Cmqg3
EV4MkfHjQtfQcUq0Wl11HMSk/xAY2uq8E0HgveHcXWWWkmRdDkR3UaFFSw7NHPpPZ9nAjrqlM1mz
EXEThrb9YpZE4HTA4LmbDIcYauJhcAnmTp7EBk1JJit0NJdWGfGl87VtcgWUccmapbcfWm/YK9iT
GNOMAIj5uYC0WjIQcks5tktwBEZdQTHVWIdeHqrRr3gD6cJ3Q1zrE9swvmUE3Yguej6TsCTzAMmv
55bwWau+f43FYvNOBaroPTJ712aN6QPItSSFKAgtXBbpte73K3qqI4rfuJZ2rusWnVyKzhMiDjJd
B/VKSW74WYi3DV4oSikWGAwgSMEiylk91C3rll21RGBShi5vO/RosjxPsUvOt7nx0VIHI3cvozJj
d+NPdFUFhgreoaKl0eRELqmp+m1PPL8d2U1kAp5kHZ2b4L2HapSM+UIS2/Id+LLOelddPUVTmmPY
tkxkxtWDMnmM8zbcihr0VdJnBmJuthXjsvGhO20J9wMvVwbzl7jtF4BDQWah8k7NThoxNy9V1bGp
KlZsFbAoMOMEo8wWO8OQtqvQqo0XpjZk+KZmZZewrCF/GsYynEG1PXDPB/WyF9BJ6bGQGyNee9sa
0eE5MAK1lGkhZAYFsEDljq//dSBp7OE+qnbcilTUNnwJQTLVDz+wWiLOfIPu0zMy6lNuxQnevzNz
D7nAmQbBPnTxZ8W4Z6M9ZNUO+22mKm1ejVhrUmdjApyLYLDl7RrhhEA51s+mBp6QXGr0k/baa1Nv
Y7mplJm7vQO5haeFE6+d2i9BYsZlKMJem208BQZfz2XNBJGFyqF5CQb+EOhQNFEZQafaBEfPmHmb
IENqNFocjA7VvBMiaVGPiZ6KDiKkKx9aLnTuIkXF3NIGPVTC9o2Oh20TAGEXAKlNDkWV6VdWVqNl
TV+KFYKbFNDBOCWXDp1fUnLSRxwk2MJTYTLK5pSV8eYCtgftNzyLxPRPBOIanfkTTPYZM9g7JcQm
w6c3dmiyIH6vZVdOkUrrYpGQqdjM+TO4RxeZ7bvI/pg21XILrHQ5AAZuLiePB3nnR+aqpds2lCIY
oNVaUvDAgvQPbWrX+GJGBxdnwSg2ltlx7ca91B5EjDYR6whvztJ9CufxDqWVDTyLcI6aQgduu1cN
WS36A9KXaEAxIPJWhOFeRkwPBR8S+4U4bjeR0Wqd6X3SNV1YrHjH8Yf0wF9nql0wGYyOLBhGZEvr
Et2EVAdTh93yWRF7BlzQUPtj7rq62sGmtXCyGwxNoM3x53TMucemqWSbpw5UTfFrv/SMqjzmfjXl
wBObEANqvKnrIYk8U/heaPQLlA9QTUDCCpFdDknHvKA/oj5kRcC2risM3kPGZrThVxZ8m83WoIvL
uIv6I6nUBCW7CeGtgLRODFBu+JtRRTKGKRgp+E73sC3gwcS2IlkAad1hFv3c5gZ42RcHvQLWBk/v
DPEmfE8ndhEV9nbDwy7OHta0bCGt+EqgXQJ22IrqkqAMqzfMlmt9F7eDPDddgd8c0MFER8nisPmC
Ehls+2Bh7f20BvwKKsnqs5IUdz5ZnYVajRsAI841NhONtz4lNjS3q+xrfAW42EAOx8OEahoP8Cp0
YXpPgR7GRdpO6wUFZtEUK6Qxf6wBg40w7BQ7jKxtoU6U4cPMq2mn/dF7iaSiWRpDhljL3kGgr9yW
wXG0XcNS6TeFb9QCT1c/Qh+fNku6XFSRhDhNjQ5q0IqvFh837c/KCAzDuRjjzd+BIALN6gXwFRbV
EiwovQR2hybTIoa6MKgUvLzVuKmrwAhzWfl0SQovrES8gw5CPK421hAd6xHfEmKA+I3JOqmyAf33
zUzODa/CO8vHDC311mRRx1OoUbq5qQsc6C2EV0BLbt0AACBzkRBR2S3Q1xWBNzSlmy1+pgqhpoNq
ZBDFEohvq6rH0ufK5qsOt9cY1WI5WT1KUfTzktyrUGqDy4XhjHmgAQg0+NNV0HP/lNR9F0MlxLch
k5SnJ0Jq/8vWN93REqFuIdVrc0jA/HeYYswImiFOt7wJVSvzeGXNVph1a1XWS7ipS1M3SY/6K4P+
1FJ/C3c6WsNnwmthrwFcdQGwgGnYsl4M9LVJIXjIBugwricITLwyXuGAzl3qw9Qwcy8cyoG29WMX
WrnmODfR1aE9L+pAzsn5vkU3a7AChQ78iV8n/RC8zBBZVNli+tdADdOL1NOUITcG0CMEldBJVQuW
fC9fK7J6FXorS3KCzuNKGrh7FGCXt7Ey5EK22NSFbLr4Rhs9HXU4w+oh4+4SsEB8INxLngEYNzGW
QRV9Eb4LSss8db/Izb/o8Dp1P2+XZD13a94A5cwIhCcGgXlQQT1GhUsJGqehSe1+DP2lv4dZtikk
sK1CYqmzfA5CU6J9oadxm2pIA1f6UvPNvqRc00wo48E5GXblkPT8G1TFXsFCpp8StPt7yjj9MkGA
/uLhR8KMWNw4KP5fYLlJriw4/r1YNHZdYt6hT9a3wngbzxI9eRT7wN2mFenQ0VA27HEeyBFjhgqK
JIY2BT99uc6+/KMF1lEkFoPKDB++y2xNp2eS9OyhrQM25Ayg/oUQIwUTBqFlFwQfmwH4L8tOAA6S
X3BAdcNSgAKHiekFA+00iHvJ1MTCG93WM6q8QiYcpElyhv0ZGgG7tcMMqgF843TDNihptv3qw6rh
F8HkWV1feKYeWncBHfemn3hj1/AjHNnUHdopGTTLOZOeJkWyhGyVKF4dxCygtCCPaFPaRF4B3R11
aBsTb2ty2UXSsxdmswAxs8i34Y6xcU3eonHUKCqz6Hrbo46FtRcW6PMgUyjIFlUV9CwMEiuokdHG
Q1S1wQqNTQMVOwuhBK3F9NWbyRarAnwmdHqlEuvW1SAsm6qDWEhU/KwhxxqcwYJUbeW8+W4JEo0R
pglsJOXzlKx8aQvwsAnmPjiGGttet+2kzFSoFW8Oo6UnAqPmL6ZzC90y/BbRbPk6MbRkmRM1KsOB
wyXZpjkA6/M3YVHlpf2+ruwSz38YUjk/zBqEHODfIIWPI3siWmFePrWb4n2UWy9N4mX3G3buZ38I
uD/4p5HKgB4TpDSSIn5hcUcPM0drRfrhtTCR/El6+1EXgn2SwVBB7Lkmyzjk3sCkH2ex7OFDynrQ
KCrXwWjjp/Y7z/X3n+tnchkfCzELEdyqSLUAdwiq6GfKsAk3OJOqJv7sJnG2Ng0/dB9Dl/ZYiGQC
W/YbnvJnSv58Rbi4cTfO1mEwvueEgb9KMoAZJtqDXeLr8OOKyw9RTRCOEsy8imtmoIFbPEvg+Gha
cJU/HsWfoSO3PwjRH9kZf41T+Gu6wv/mMIefkoH+GuaA55zgZv+3FOBf4hz+Ei/0zyiHP3/qzzAH
ZE8hCREBDOHZCQMiHcv4zxQUvAYWcQrI7U1RSc4WPvzTP1JQkJMNVRYeOP4FPPg5DRts8veAFLw8
9vwOuXPAAF6fBcHOfxLocN5E/yTAsYqh6zq7RrCm4Vf6Hvny17UFUQpQibCOTmk1SZgxqb0N6SgP
bts6B7WlCn+jXfh3FwS776WMIoIFxrSfF3OHby0gh4ZpOASMTJcVlrPU2NuoR79abYr+Rs/083b9
8QVhXcb9SmHyTvxftBlpG0HUDV/jKZ7q6L1NcYGgbemjghV//5dn/+cu+WuizHnn/3Iv8ajxrMMw
gojq130q67WuTEfZCcR7+N7ErTyEGkEPODMqeq2dS5/jrqXXkof2/u8v/W++JVYSAjkhC4H359da
uc4drNhEspPyW3YxJtCjZLAUJIAMKlTIv7/Yr57k86LBCqQI7oE5GZEgvzxD4N1qiG3DToCacKFY
YFbOgAL0Tb7ouK2yMWhFfYR9UoHPlgClXxid+rqwfUNyzx/T/0iAc37ISFOGRA5qsRhG9V9TSTC+
YcqoODslKwyheTrMzR5AB/74/7sWhRs/oFjCWDi/LKiqDby+3jYGg/MK8woj6jPWg703rS9e//5G
n+/jzwsKtm8GN+E5EyvxQv/nvdJoIUk0GXZaeP1N+SotjT+Q3zzNf106uEjkIyAGf6NK/fIwvaUF
t+n37OTQr57aBG1JlkSCwFvekeY3R9kvgrcfTwrZMd8D/nELfz09Ex5QeFZpcGr9phuKYME1KSeg
gnq4k16TuQvfIRnDJkVTfL+B1L4A7hz8Ls/g597ix8dgKHveeaviBYO/HOIc1k3Oo46dLDzBx6Ab
KWRsPE0uBVx0uQdMDrrYzpdRtsG8QIvvmzc821NRQeTh7x/zv3sCeHtuimASPGkQrj8/5q5PIzt0
ApsXnoV7dENrto5mOjGBvI3//FJRBDErjXG0+L+uKCsSOUmIOE8NGJJ7mH6wZUlvUeqTCE/i7y/2
c6lH+YZvEq9DTZExi8v9y/IVtZ76eRbkyDcYLjICXut1DHrx6tbE3i4YnJPfrGX6cwk+XxL+aIS8
ROfEBAb938+3UnRQPIOmSo9A5Zs9hmvSQ5es7H20EnvfKI7nGsDbfVsnrf/YVNhSg9XTCXCpAI3Y
RPPBzTj+vlcQzTrABRuQHJfxmjhaNHT63U1CFtpPuzzEwR+fA+PDKPUAoeJo/PkzjwBpmR0CdlS9
N+wQ+OJ2sN0R+GsUUHMYPjZwsn3fSkiYplZsUYlw8+hOStIPcC4Bxs/4wPEgIT3Tnw442yckOli6
ae2wr3wkXtTFGeNaoEtfMdHRKmXvM4y49300y4PX4seg8AkuAHp0slCtH1ysPnhjDeL9lFQsOEqI
zUi2QWh4WzU9kSVwoPRZu5q0eZ3ymQICC/Gr0YzKtRjSOupy5J+Bt6hgboj2/TjjGhgtTxF0ELcQ
Knke/GjQ+UBGLOCHqCesEMGoeEVAj3Z7wl0aHVeMeCewT4MsMNCP9bHra/3ZQQIOmH70xRGZT9s9
1JL2lviaLJhnuqp5o8BKXRa7IOrOOWorf577CWsP1MR7B2gdygqMFO8bTdWnglQEJ/SyhO9wb/gf
wnEMFnM838tID/twhXkN8g4QDKi/mJjWNMQJQzdKH0kwY5Na0OCMdyQHn4w7yhv+vDG/2XP4XT4l
ENsCKCJ91BCxV1m68vheqco9+0uoPkXK8JyGaE2fQUyrzw5TjZ9FMG+WToGbzJNNps9GbPhfgGaC
ixR+ZSBIiB15dBr3jRkPrOr3Uw7C4GQnFJzNoBxgwjmHUegeCGSMlQ2PFqQZw7i5+FifGxMChdRt
NQ/pJaYrew/Lf2RLEB4kKsKxp9ewBmPVdBDZvscRXMvZ1rZC58t0ljgtHo+jozjXS4IRUe0VW+Z+
74OLmnP4ujoQ6BrnYjTV2H+TV21VCX0Iva7J0ONRhoOG6miCY6+IN4bzRnccCi/QYFjLS0vSZ+Vx
/NpEm6SwJLC3goLhyuBgPycVAWb1Mw3AJMhFULkrF/euAjg1hO/LNIfvUW1SP1MwGvcFDPDyASoH
/+DcWsWFX0XsbVyW8TFxzXaF4bcvwE5MNGtJT5MdbTx5bHoM7eBWcBnYroCmjW4yhad49NjDww+P
HAL5uixGush14iXeaWAIQQHGl6ZnSCzIbUhYvo1ue+wQn1KaqRbiCFteg84o6jDfe2q800IB/EMQ
4PB1AjD3LWFuugj92FxjGjZjvoG8gSKtQ2XKXY/CtXpC4iaQTbxEfSfVToVb9GFdTAu4jsfLSXmy
2p3VtbCIGtEUtIUoBmq26RrkGF0hIlL1WwWHWBZPWlxtUR3t53HjJ7rpeN4DNYpeRTPo3TYK9xbB
V3IEhgNszq7MvY393JVh6LtcUXCBRcLDJe+6dXxrYUzRoI1qVXSggvbnZhQ0lUVsGPjpgZQzekCg
cZDLIYVQnwsTcnXAENybTpELYJ6Qc8pa7bbQbF8B6q5lTRpyt6XT8NJ0C8shbtCZGM/8JqCQLO7k
e6wZ9kfjSAHJcJ2bRdIdmEn8ooRcM1t7KP8BB+7XyaCmRRTDVKjzbkb0XpjBV5uAkMaTF+slOt3k
4Ad0C4uxWeCT5RwXYpDaFMxU9UUC12Tea1UXEG+Q0h8m8yS6CDgx3KY7E3bQHNXeRx+r6SXtGz9r
Ump3ivAAZj58DmB1wx1OJYQ6OpT3y4jNiCSBjKtc48pvL6c4HW89bUCyKY1FTSJ0ZO8bEL5r4rfY
EkphYignof32FMHnBZ1RYPWco9pqgO0gqPPJpfRx8xyWrAeWBZEdIOzLxNjQg8GntkCZIeSHOibm
vcvhjJteOWX2FtJaksdbLw9apTiPExNyaMNgnTpNsj//NpjQ1L5rNEoQqjEaMzGh2lrMUZDjoYWL
FkcfF8HO6o46nA/MstYeQtqJVyGwbHNIKKDp7Pqxf/WnuUI/V5s1o8HkT9jztRLDG0yRifi2iYVl
CnQOL/tYK5C5bP06JOtcAfgn4R9pxNMLWafqAHVOBcIOmgUDHVtbfwG6/w4CKChD1pxdYhvKx0vv
YEx+aJyYggPyJpLrRbZQsQDTLut1nQ8tidwOWh7x5NIK+iEAMOvTEsrhPqrEN793LxavF7/poCg5
oK7GCE5JJeBYI/zPCmlhn65p1ocKegZxix3flvPSVSlEjvEKXVLddIjpBCR1jMJGQcWKtA5gyxHq
eN4ZVa0HDfv2ic3TdgWFRXAfQWQPZGvoDM0iPAUIH4AnPJNxsWNpqe6vrJTsxiE962amzNwPTQKH
+ETVB+zufTlpxF5NabRATiScn4XcbyJQDEGTQ6cPasM4WFSHuUe5gIqsaIeEHbd1+cIFWR9WXXV3
1BjvClmf4VsHHSCcZn2dngWttMnmLaiuU7Y1V9KGwZGkK5RE9VKpd79ZxQl+gLQcm9Cc4KcmPGNa
DXJPUfJ2BM3sUkA15nOYu3lsd3CHBo9RJwTs2oF7EE3NL73NuDtde8hDWKr11fR6NqWnFGuOUP7Y
ME8gvImyhMOhdB1ZbxX7tDbqgCmXXLaQVT3BjO3D/Qfp95iBW/bgq8TiuV5xwn+jkJhcGQgm9xYH
4Wls1dAXIq25yiaK8aJGcdt3AMybXKCzAPW3xMtd5UM5mo0t4s2wLkEXdBZhQzBmhpe28VFGA29L
NcxRy7gW/iANh7cYUkUNchUAbzrTpEz6mKEg0vXrBDKU71Iyu10lKnbBGJTgQR+5gzJxc68g8n+C
Pko9J/3GygXm19xB9ZTBfcQy5tU1zaxrY/hi17jJKcwInxCX4hzSSObLOVmavoDaBJ21w5wy9i4G
9z3x5sb3YvvkyZVcQSccVFkTzMEuIQH4vFGM4Q6xQiGkJX6TIq8Wa/cbR8bmHyIJ9AeSIOLPNUJA
384Dwa5y1cMTmyNgChwq8sWmb067GZRF7TZziLX4Boi7ulXtAKTeNUofg9XWED5OI1T5tpnBysVS
nok3eUP6tS39c7pagaCF9Fi5zVpIQ6e4zkLDdHLqwEggojJeXupomyBXqFx748U89kCKj/3NmPaQ
HY7w+tzVJMBTQyAYZYdBIALIPNt6tpz9mGD/Dwv9TRw0bIfnBKf/GQs9vY/qXf0VPv3zR/4EQlOG
V/7ilSNA/WAsQ2wLnIf/HQeNpOgQaCbgVqRjwnn4TyAU09CfwOf3+GcgPInnBxHQLkb/E+CT/hJe
By8l3tPlYVwEboa4oX9xbc1cJwj7s9Fp8OFlQbhUTNciouu24iRTRGiQ6r6DKhVGmgDE4jRuFOR7
CJwtLRxEG/Shx5lKhqMCLS5tSZyVjB8SbijUZQEa/Cyeeyeu4W2FoG83yGVg67X2zgdyBhphhRRI
kQhZT1AeDdHlwmb1Abv7nWZNzHOKKgatUBTveryMd9shd6QAxbg9kMQ5Cm1HDenqnNLRm2He8Fu3
9yFh8C5HeAzCvEU3SECKqAbn5ZyY+bZF2jMc3Dx9Vb0L6lyq2dBcyqUVp2iU9TlRJ30hQIonXGKL
XGnTHpOMAGYBcSYEZ2UwNclNN4/R64wUtYKk0/rWgPy/daGOIebawryRtdQZRNVWZ1NQkwSdBxH7
DlkaFy36obdIhfOLr0DWZuD6048pTT56e+6kcTxnSzdsF/iDXy0mCm4Qm+0dkOFNS90GaW7P5DfM
COl8Z9oRgjhv27xCr9XSZAx0zAD55IRQPoS1bRlyD5bDSNxwC8+3QjkY+IUvt3XvXLzdpcrfcIy1
s8y2BhUEkYqkOdR923xiPYR3bbcsQblMPrmphzHZI/hGHtRk6eXK9fhYuxjIdWKm28mxOF/g+Zty
BjTpioWL/wcBRsogWIHub2KVgWCpn/IhjuOLBU6GUw9+fikaw0xJ/dGUUC7CUkO43QVr4JAVjPDj
HE2MeyNwMOwSzNx7jGTuAukr7sMb/Piixrn2AMEHv4awf7qcCPLD9wx5cDfWuGihdGcXpsGXZf/4
W3c+W+orEvpCmLzxvgecz4ggP8edC3Qk43Hgau2nAi3YORHdl+Q+IfTMX0M7rVZXgkmm3sf3MvF/
FfV3FdXzUOf+54L6X/37l/d/vnT9nC5Ov//IP5glhhcEJUiX+3/sndly3EbabV/lvAAcmIfLA6BG
FkmxSFGibhAUJWEGEmMi8fRngbb/tuz+7dP3feMIKzQUqwqZ37D32i4eV47DP2yWfP8XmxkrM3oO
NoP/Mif7bbNEVgqp6o5HmOcW9I1l+18HrP6LySKI6T4eVpIYgv/ogP15eA1Q33E3c7NhclybNJ1/
GrEWhjDtwbK1Y6BpdhHmhVqPU2APT394T/7N0uXn4emv/8w2Pwv413T/L5Pc1cDHhFNEO+KGNp7A
ciGQmXT/vpYgXv9hev3nSR0/UgCQF7KfBQbg/Zr647KMzwIEzGwlR2W0wb3u9vMte2ucRavOiMKt
83/y3VrGX388CmeXVRl7ACJa9W2Q/Qc7/lJyWBpenxxz1Sd4OLp2vOB2Simp8G9QFVOHP7Mascy9
PiFSQoAI1vngolBuDp2TTpEzz7YMp6XhIC9yRpvtwihFBb3+tcHViy9iCA4oqYKDXJmZ1q4yI5Aw
zZmJW/1QMZ0+MPAbPxqj25zhn4o9WOb8LlFjfmen0H5jK22yg+oQuDBQhTJH6f9gAhn5jntwfc5K
u3/2RHqrTyqn462aaMKZclxNq7xldOz6UVZY04M5TPWP1Vrb+9WSxUdTz4uw0ZNq73RZs0135mhq
G3nU24TGfe3Mgz/TLfRwHndGhla6Gq3hxjPG9g6BHNwVxCavepVqx8rdxO+9Jo+dQmUR2kuQuIgd
zPZt8OHCu2u94KNasynUO4lCq/ftvT6Y/Ute0ueU8ZL13kA1oCQompeATa8aLlkjir3X0LtHMuF7
HlG4oszXrbr5OvWeeClAeH0qgtK8BugpskjqQ/Ct8GHShbBrPDxxpmpLbLX5su9nHx0SK+Hsa5lV
PrdoY1f3eoVQOsJ62l48uHc3Cj3ss69WiKNJ3iOn31xtxYoPzUbQfQ9F5kqNrUfJUqhrBqJlNxh6
/wJ/cd63iz7u/dmla1mA933r6zo7ZE32pvpCxCkrg5s08CcEk6uT1buBNydrkuq2q+r1Exxt7cGC
23zRV1gr4bAYJV6AWdfiMi8SPdRaoCIkZJwSG9/VLJthZ6m8ZLiYTt/SwR2/lgaj6t2arm6z08Y8
OPMWDCDj3LdurCKJgPyuqRhQAPf/pluLRNdl3yTauIRlmX4MBtRKXSKqgyZ8OgscCMi0ZEPXYusR
DDuXLeR4U7ACRaM8pjAHdL94ZamW8Ju9L1YyWTECaIWNy+2uiazMi5sNH5xFSiP0fc/mq83Ts6DC
Ar5u49s15u9L7Wl7p9fGW4id69eR/IGIT9b5KjD93SNbg2mwjuO1gy8XYaK9wq/Jd5Ozftam3roz
18zcmWod7jRvXXc0zPKxaYIpSo1g3qvafmhk/cljSGUe8xLxvB2ODEfUW+PmOGyTeULE4044ohnj
+sIswhXZalymdQkPyZxUGamqc9eLLyu1nKqAQWsdZXiCaI80ZDvP5SBhXuGenwaZ8ka0XTypeSie
bMhUKdNhqDv+LJ88NWa7wBi8lIEpSt+ISjF3QqfT2SKMftMc5Ly63udFs2EAAsQw8QX4ctBjChPl
74diyDsb4tgIEKqUa3qdS2ejBYp8Tu9YMkwwi/BVyw8pvgLfCoXbDdlNQNOKExEWlPNiCsxmQBOa
RMt2soe4/lxAHKI7xSjsffMWJPVhNoKzO5cKwnn/SI2IVeHAEL980RxRPgZznR+YhnEMt7XnHGd9
rJ69RGkbgsdMKAipKM/OMrd6KNdZTqGjZcHBGS08A2bSXQzmDEez1nQPKapC01hvUzUza9MiHLrt
l73ETR6VmuSbazbo7RujEXsMRtaprbBnh5ONOL2cKvskBr05Iz0LdmM9rU1Uk9jCw+7L9qazt2GZ
N3vG3mDrFrMoQRUvmCQ0g+4vIbZhVIZJEnzBllZH3ag1jysTcdwejTYh9Zxl/bBYtvhuo1O68ELy
dE9t1+KeCOo1BmhWZTsK3faEpTS4r5zcfa3YiWdgAWdouoNXP2iy9LCjAktrGDgyguHNGOsfWP2q
Z0sfmQyWSCfwF9btY1rTaTCFbJlMAYp1J57bKv5vFfie1vRPVSBL3z9UPH+RGP1fcOXtvxKq36vA
9z/yWxVo6EQp2bBA0IdZv/XOv7fVBhUi5eGvfBmUR+gHfq8C0Rdtf8pnW7ppkkxew+9tNkEyMB5Q
wVt42CDB/Cddtmn+zBOiy/YdXhe6FBN1AVvuP21k6w6561K6EtijYNjMBE+OddWEBJ63+k0rZh96
etGx85sOJTTDWv8EjQDZInuPengya3tc+3DTxZm7qgcKIAseHVjs/mPuIud2QfMXTW5MkZAL/iyb
BIAaT0SgmO9KqaGyd0yznk+YJOphRkqNfJnlR1OpouFRyrnOAl80Fwex4ZmiatZPRe6qW8Ua4Kmw
OgF+wf2sDe18kO3sbRBaQLFOIS5FzZytLhaeCscpzafMzXmYcqbbWhjU26YVxnSwA1HIoqvqV4o2
t3KX64rH5VUXJucByVXzLakSeH/MbORE6ueJZVtgpXp1aJa5OiwzcPLYCdr85NZp590FwTgX0aB0
LkRNY7/hCjUexr6cp1Dbcgiy2i6PIunlvlh7jz2o1vAXo5pnm1TPyXxvOknzMkplXCVBL/OhHQvg
rcPATZFii+RmTdUaDiVb18Lp5s8w99RzsraeG/VpJ5bT0gLDwpPh8IPip5nMz2SJdGBjjeowmG6P
wbOcdwzROyMcjP4iYd9ueAZoG6yZ2fflpXROLufQc1Co5WKOktFjXoCm3GdDDy5j5qseAwJX+kPn
ljuTI7A+WGOVRG7rLEzXi9GDvFYUGvUtJn0UK3bfxvqEsBbTYX0EQYbcKJ0nf29KKQnBKui/Geim
e2WOOm90KoQTGUMlf3hJrr+ujsEh6vA07rfiagdPTb3WqGbMfdDXzmFqF/GIMi67AcpbfW7Br4SJ
vm3VhJaOkKRJ/YrN3rsHAtjHk8k0BU8xy2MUtgZfGmMx5l2aVt1ezXgXM68P7henwwCf9FM0IRQ+
s0hfPGYmdfnIFpeZs5NNFEOF1p6gYJmnsYa+QGpU8oWnAW8/rNvga1LPTOfVMM7lIR078wklwHSS
fe3tcfUxSQ2aZHjECPCmS0eLZ+WvMZkiyPx5AvJT6wmrBguwzEGUMnW71G5ln8vM8V+2puIwD5mb
hM5AtFjMXIMNP/ejFQ9J9wTxor9jkb9+rcY6iSF8qmeW+fUxWbmYI03TgyIUGpL4GVXNvWqX5q5z
gOMyECqY9JhznkQOls8Y+Vb70U27kRFI0JywZKefRgpPTBljUl1LW5jRsAILwOB6GFuQPL2X2Fzf
dqk/OFk3RQoET7BvG9skxcFJjOTm3Uo1OaO47+sk2A+uXn1vjFKd6HfaiNFwgVNNBWGTjG+Fntsx
MFIZORhpjxt/N2pt83WR6hMESCdi6R4scTCbXl/GaPL5HNngdZmY3A+SRV/KPwsAclL9f6fNvwpl
/+FW5PHetD3/+3DkcRPD/p/4tSQJ848z59/+4O8zZ/cXm755E0b+T17a75ejbv8CtYcRhbPlQf0k
vnV+QZG7xUNZzFeQ5vzP3WijvfUdJsEuwxHkcuiLfo+S+21U8XcJhCjZf5b+oI5CcKdzMbqIKXVE
WT939wEyAAxSgNdt25gfmJvXu9Xuqa2rtdx5AnMXvlTzypJoPvitjSdvVsGJEXkWp2Urn6AI1egQ
uUEJaPCPZa6jUEmKoomaFkSR5zbZrhzTayqso12OIGNt2AS4F57lVH6Qpj2GpUx9lmYIcQy3wEY3
2AGXV4NsiocL+41dmY9jg9FJCNOLViut72w5D0+NFYB8ZAkfQyfmlIKconzrI1bIH9b76DyZ2N+r
8Vq0rnPopGMzQi6m+gpOcjq3wu9ulJfhvlu6GnK5teYx4NPloqTrnWrIK7sCnsPZ7nl4x2GysMi2
qxunvJ13vauZWOMAJcUz7LV6kxqwb1J6o46r3us7XWycD6dzLnrvH6vKvArdwGgIFP22LjHTJDAL
iiWYwpSJ7a7MtlUt3MP9qLOj5QvT7vzG6LHQlzLM2QekG0OAD6u+WVGF7T1H8851UbioWJKaqt8T
+8VMl+a4NMx4ONVYvpcY0TqHvZdU2XOAmOSjrB33tLDOemkMQDbZ0AWxrrbdgsAvpO+qNssx+sPT
M/SbGYbn+tj0VllOu1y2vvaGzwQVQdhWk7buJxfvVTg17bBGutMiUNLskSN0RJVyJVzDvwtSYH47
6XfWwtJy7uShNhEvmp6zHLy6gcqTG7Z3v9TNeNW8UR8ZhGt1NoagGizsoimJlygt9KjYIBU7rVw1
lo1zANi5wLVzp2FXFlpML76k66EV/dr3t22BxjfD8tfSVYNyReHpwS5gh702Zy9pRrd/ac3Eufar
AIyLz7/NtaIMsWj1hXxIxrI+NECCvfTe8lZanT1wIn1aGW2LfrwGMFuU+xFfx6A/apCwfVjsQVHV
QWSm9bQwBqPoXXJeAJWCvtzi+VSiY8eZNFNkVLrxqfXF8iCXbq0RNTUdPj/gs3gBtXRB4OcEGyhs
QBiYw2pneuXkZWyuWG7D0a2hsDGjpe8Lum/OSoJR3HZmcm2qTBMRJ0knwqIEK5BArq7viIcyjagW
Sr+n3XTnfaV5MuGyz9omNJDsnBXS5WPbVNouXz0rjaQ/qcc+yZhSWVq/fCrzKoDS1LnWly6zzbhK
6/R+wwfduyCNd+MsmA9B65QHXoB+i67I2VElwqVm/8vMsBEfXFjKz8HSLRPbKAL+QhufHp1/YPQn
syiSUwZx6OQLT5Pc8yisiI5ZnNjQjHFF/dF4fORrCUTNsUYVGsAydpk+jNdp9poPnS/Sg0frnxmz
c4/KKKX+EMuNqLBFhx0ziF8l0f9dFvzDhQiz2qB9+98vxNt867/7/I+X4W9/6Pd9AY0iwv1fL7ut
4fvtJgycXzwPTjYrSH7xdwOK/gtrBe64LXCI8f32j//eILpb74hogN/ARJIr8j+5BNm1/vkS9DzT
oBd9b0aJb/nToqDn3ukoHrPzyvMKM7pKXa4F2hVTUcvb84uOOAeki9Nec3Bmd6hYEGv7tW5EDNOK
neFBzi9GUtx2vbmU95k/cp64WlOg6OkPS4DZfsRkHZLPJ7rY8RcGUBhNN95wKb29ypzsZq5ke9FT
8HJha1YXwRDsg9da/qFmdHtIkBwc7LKyx4iElCQeptLF/5/1p5KO93YauIk2IBki0EmNODrBtt2o
ynQ/5ZO56RYALUaLl6SRlU0zoBIURXMDjaRlFsQNg5f9NOlfy3JtX8F4+rdraaGd7VGn7/gNKXBG
d6EvgWgvk4Ujz3ADuHmUzfrJUIl9LHtTe5Nt3/3wRB7cW0Xjn7iZ+u/pwmCLllAYH3LK1QOzrv5q
D7Y8FyU66ndJbx1ZhfkdGh0nvbPJcCthwciAmHOX6k16M4hVYyaZstY1RGvegU5oTsRXfJ45Vq6F
JEaizPz5YybG8ZH2dKnDSlv7r2h90s89wSQB6XnIT103BQ65NgFAAb85VXrp0QUg2zllTlB6EdE2
/WunFjlFpi0/IZWGVTc11dcqH8djsObj3rDz/G3Vp+qCTvNeW1PnjFESqluyrjciqWa6fW/Ye4u/
SQ/dXEFRUpPZ86Gm5ecgDyhkeJcm/rZaG/ZsoasbOHEJMqra5QeFSkXHmkxMKxztWIA9OCxdUj3R
WWSfSnIkSsSgwjIhMOH9r12nMODhOcz9M9YZQ8giuTx1vT3dTnawDmwsdNJSlAF+JCMaAUs3yshI
Dk0Ws4LHoowMX/7ICxMHn1iYsNOVDSuLmqz5kLvOEtqd8i5p366xg8ImxItf34pRKy6mhmAxwmlk
a2FrK/BHTivS58RbTWa2U2p/7VBtirAUDriLCilAK/T6uIoVFezsgbNsKXEg1jrBQ5oo1hO+thMZ
W5aMzbTbO3dcPfNb41nlSe+ZV8oCS3gMHU8d7CZbbtZ1JEyrCMaGAJwi+azVborUvzO7Yhc0nvGt
Y+ExhZkup+u8yjbZzao0XsagSpoobboJtVnTfelB10aBkMYrOs1+jmY1QndgTeQfbauUA8uYoCXd
SjGmqZFYE8uRYcGfUEc/W7Oe3XR6Zn+d3A6JgmHzpY1IJ6iOIm38LwXxebe4xpV+WoIyeAJD02pE
xXjUbHa2WbsFUIW9nzX1q5Nmwcc+t79quhS4i3vr1phc9d2hNIOhDj++2ShNzWc2GoOBuH2bQDRV
07+Mno03WnmFwHHcwg7U5qmmDHOCS4YIIgai+GAMfmCHXNnjrtdx3xNpaiMNE2vEKt8N15lSHyxL
jlA7mHarHLtz2Rpgv/RhK7qzwt+WUsWhBYlS4H5VXqQFQj+AnMiv5qw5hzaH1I0gY0zsHRIrssHL
DBW5zYk6m7pQUQC5jiDzUVSnVFndHWo3yAxBa43Xnq6XN9arCwqOAo1WZ4yW5ERLplNCVYssVIPf
P3tK9Edb84cj+DEQO46uhnt76LW3FjAkUA2jmD+oTvE1SCk+gSsimAzxh8x7zc+6Ly7amu/oyuUL
EE1Cboc8qXejHAjfsxz2myxyrO4+U0EC/wiTIEXIMJ8nbwxAWOniER63IK4zkDeg5vOorkp84I13
tpmAxfiuq4cgG6p4TvPkVNDY7FrD7g7gEZ7SxpkOw8aVytHtzHhCCH0NtRIxO+M0d9eRYIV1Yqbt
mA23i1vYm1DtNlVGxSLpfoELPk83NuuWZozsXor806qlVXNUng366rNPK8bOJustYxw/T5OCkZYQ
3IAwp3DvjUIme8BG/ZWEN/3Kyj6F1Ifr3yN89ITe8Zn2qLl2jFGvk0F0acj2M3mWvdt8pg70Gd95
jTxnKi2f/cZlEzRIHiufTNMP+rTUH0DjAEYn8SUa89Km8q+HqJ1X1lhOD27R4MqLllrld5MJvafz
YcHGkBHqO4g2vFy31PaMwhBpDxWFrCQcwQ7RErmXzuDlrwuyFscBRxT265g82n7vMiQt5ROQBL9D
Bppk361NegKwDhXKuAlS1CZNAe2HSGWTq6T84G9ik7BI1TsH5MvTftkELuW71mXttPWYGpXaF7Yy
Q+SuE4vkZKJ93ZQy0yaaMccV2UuOzqaWxYeOEHsqYwQ2ybvWBqhQcpVrcmrdwkSk2kJhaTZpjtpE
OuRLE0nF+/nUbxKegNHokePCO6D/0e7Ld62PaUrnoQrQVSYIsI75ojHf7LtF8O/oozqrTTaEQ0Ye
AhUEp3kTFQGqrD/Mm9CI5wnNEb6tPrTelUis3FAlYaRFoPSuVZo22ZJ8VzANm5gJtZyxyzaBU9FV
9v20iZ5WL1hOAxdjHgpT3jVoo/RNJGW866WcTTqVbyIqXSbladiEVc27xip/11sh8+WSthkeRrjq
vX0+F+WHZBNpoeGScTkaLhpsJFzmJuYas+3QBHuCxmuV0ll3fW+a7WODCiwnD5sTO/MzcdO968T0
Bg01RDQZvOSbkIy44qH7AHgFfRnyjI5kFBdzPtQ9o9Mvpjvm3GO/itPYLqJU4+LnnW83AVuPkm3B
rqv21iZvE4HrRVnTuElUoH5bDbMtbkbs/PUR5F722RHkcb2aLo94hEUJR0WPViF16fFo49xbg8Xd
PB7alAHIdOYra/blmSWBqw2vXbK+UPvSSpVa81bMi/kcjJP3ZHSpOHdd/tTBetnVVlefcLKIyJvm
OvJaHGPV+sIB+MPOs9didF+2DfxXq92YL4xoGIQ604sXaMURK0H1oTOqnbRr7cKHYzL3FyW2hrH7
Ya3OjPZedJsTqbP8PCRivDr2rRofLEdiHZgmO4Pl2kPIe/LdqccpY64P2Uq9w6BUklv335ni/9dM
0dRtnwHb37RQr0i3X5tvP7VQv/6h31ooD/EUGHxM3izPEEj9QXLlBdjyWcMFjoOolKCQ/2mlrOAX
GEM+kBIbpenWTP2rlfIgALAew/vP9gPPuPWftFJ/kSfpCGiZPjBWZC3h/tl/Ti5s0ddZuR691HCw
LM52c0mXVH3E1T9Haeo40R/enn+jvfqLxIszhP0hzk5euY+G9efxJbA11vGrq47LUvQPujbPkQuJ
+x9s9X/aIPKu6pyEpoUuGM2vaf7JHzk6gz53yMqPasTWDemleyhbKsXcs8WOtApmGdzssd0V2lY4
Lh///odk5flzg8oL2PpgxsHASPifgFb4jxosLnM/n5U3HluCiwBFEtKxB5WoH2fb8S+LmfXnpcC+
ByPWA5MuEqCgYS9yDW6hbjmPLXbclI7TV7eD3DbpqQEs3IdXzS6q5PdiZ8EnY9E0oX8Bitrg3RiQ
0o6+Uj+6UZVXq/BL+J3+esyQl0Lsdrsz3Uf3OUFSf0jmmt5CpAZbHbjDQAfJEV6PercYTyxxxF0v
S3QM8H8+jNaUnKU7iFeUT0iFWGuqH9nATzQ31fxcTY06DHBgL9BuSXFPcpTREgraJUv09guJWeLF
AMquR3LJg8vQLSa9qJtcg9mrqcEGobcn3ir2P+mW7QIMnJ3wwcTDDdbdG8ydt+bmk2oVCOGlze6d
bsW4RioQaJkUJKjw8v6hBTYIvcmTY0SV7UMdy3D5WUt+TPRaxhb7uXMJhO1hqMfkvE7ecnA5gE8d
JsudYY3zc6HX83NXrO4jn46JmZLtcWPiXJi4Md5UK3kePIPvkGzUx2xM2pdJ30gNnWj0oysDniHZ
J2drBFXgGuiCO4ZuPyROTIwU/BFFS/TJZcR5SRasHF06Gk8Etw2filE2F3rD4FLXsIbgmHWIH0kE
QIzoTitZRVUldgOtKo3kbIKJNsurcLMgnIzUjQqz7d/shP9NS5SIUVqYQCyh0Q0scKfuDfyi+ugT
NXhwKQNO0NzFndoMnstU4NccADA27FiHCv2Jj/IaNhR7V205aEZSXlNplHuXSvyOECCHGLl0/o4r
UWcNPZZ7CjR0Q2RifcmXbn6mbFhv4dPxV1mZOogauQt1pH8JIDzfJVRMkat1zj088jmy2Y3tXLsI
wjFAsjKXJV/FmeXyd6PMgSfnpn2fQunZJXMAXxDgH20S3sK4EhPva5mKV68KnGiRbC/iEYViE7dZ
klxdjKBvTqCvt43M1EdTIvEBbFiyT+/KvVY2IwtS13jK7VzGWVqte0PjvR1SPkfU5rzV21eUxcL8
HT1juV9LxRKzW/kkbLellWWj8oPduXipUi85V2iJpDZMZwbx9X3q/9CnQAc8SnPLtiOpTWTXzhfd
hN8OQGB6Tk2+m7iNQE2YeuvHpIN+Yewxfx9ZCdyJwuFLuZgz+0Y+KBdG3z7pbHEvasu+D0bp3E8q
MZ6aHPTBhCDiizYiPSNuC7y/mbRfrNpRNwWGzcfFRwGGVtCnbGxk+5r63oDWgHCyMOiDcrNHlzSy
PARDO2hXyIfNGC/sWm6lr4ZPYtDKq2pHww/nlPfHGI3kTPpQHblSz49ja3rExRJXcnDQhL4JQh/5
mLCiUT6TWPHZyMvgUuiKgBkX6OTdCNLENz/Rixml+zKjyxzfcojoL7nR1CXYVWttyKQeV63ZUYnK
6RbWceKcZWpN9tUqFT2mvaiPhq/GqHWnjOYdulvcUc7t+R4SHTSaZgAZdhk5mqbmbmoDTL98w862
Vn4Y9UF7AKN91ZyJvA1R87N7zsPaO5yd3mLdUaE9Jk5yV8MnjHWPhyhFjneqzfLj4NjGbqroLSZb
fc39GkvfPH0rM7M+aU0Kn8zOTtnqgjExJnFp61nuKgd22kDc8DdggN0uzQe4el2yr2RvnHFqBbGh
eo+sTSeNMXehjF1tdUuLPqMYXJMzUY5nrWT6mFcdlDSBZf7EiLWKTW2B8qaDqQc2Tjh9XVU/UrGO
Ph1x4x2mwaZzt5urarwc56kW3BRZKm6BX8u9m/HAdkVt3OQqWXZT4KenlcTKyDQQsegkix+RfqpI
jJa/ayV0KGH5PJaNURwy3RMRgS/6jSTq9jilxiOI0mCP9XS4GA0xfDuT9/5tACfqRk4XQDOtVz7D
MK3G+WiK3AMfCSavTfrLNJgkFJj6dEplACwDoAVLC/KiYpUMb1Yrp0PqpNx5XOA+MGuuuW0yQjYK
WkwLyAzLkHKAhjvhi8lKjcGtv3zxnRmIuVUuNxg9Z/I/yvIl0JLWi1wSSA9gHHPJilP4qHF88pNn
22LIbnUPVGf+3p4cyzsJzlc9VhwiWdiVApIispv21q4GcUOvuO5a5OsnE4trbGUZT9WARqPsMCfz
DVSj4ZyF2y8fV2kVUV8wHPOH5igruCVaezZ6d31FyuycTFWvTwDpWmzoQ3BcVgc+9pSoD4RbrPGc
TIxzamFHrlnhh3XLOaxgxe9Ix7QfPBatFAfKYBnZyzrUhb/vNBj0WkBSiCR/EFShVXz23DQPAdLJ
vZ2oOZwA3e67rCLiMEWmbWjc5fA1TzlgOCu05zlOtTR4rvzUOFQ533jXarEyz6QsAiGwb1uCI/AW
Su1ag1u9I7GUBhe9Evg3J8jsXef29XeYtHdZsnqXgAmAG9kSeGlIGJAT43gvbwWykBMzQ1Queeb2
N9WaWC8kNkBzxVHogbLFNXKzTS18doiF/l3UNb5L22vcJdYLfT6tKGYjUWv9gcAA50VWU57HK0Oo
i028xlttFa5+a4AXWDd1dFmgE824nGVGzGpI5MNQgDVsWMhmzvy1LQz47WSqUheI7mEBfxC7HXP2
nY8y9EZbqgrVEoM6j69fnZ16a+4vQTe0dtQvAzsx4vxyNrh+MkRF3jr3ihCi44rQ+6spfG2IgMaX
22ejg4+lRCoKi3uoMlYGxUNzCdhqcjiL8ZtPwIKIUmm25V4vBy4cwSn8o6lQcgmlJVdRstrkm06Z
4CW6SOLUgXTgZTlqz0w4eHxz7aoxO3kh4dLK9hP4Wj9OcdYROwTdIbbdRXxdxLQKBgh8SAay7JDE
2O78a/EFQNp4KjCTfsOaX/ixSXoidTKYkCRclGKFlwv3kcxvyrKtYAQbOttlXJC3cLKQDVyQq61H
Wx+AebTYf8a+QANbC5MUnMwZuNyJ9NSuTRpMzznZxfeMnsq4cVxxl67vryLomFwBGseywBI8JFda
/RgLapI88ChPgq4zPnAMNt8s4bZzrLH04daeOSpTDqKw7nk5ahDqkBHK8pzlOp+d0Wl+E+l1rw4p
PoUb2EX8/NMsY9Du6tBSbL3gY8JlrbbyF0w2DNSlOpkDP8KWHfDk14v64SuRH5Y1aXGYE/Nt5HJQ
oXIgUjMjt6pTaTKn+fsmwvh3PYTheib9Egs1TqCfe4jeJOU9TbXxmGpmd2b5tNHvB6+JOgZQD8Ty
UN5bnR9jGxdfBrWFgsuGN3sanX9qaP4MyXnvZ7ZXwj4aSwnOmZ9fy9RaMDaLbjwy2hiyyIUpfO+5
6CBSIinO5E+RJhzwzo4pthYvbZFiDI51XMf2S5qQbq8BtD2z2MdHLUXHsJNoyJnNx0dJxb3/hzeO
5lj8i4GFv4fma0MVYfkkZg9I1c8vFqRe6ZFmhtE7B3o/D437qAQPGmnA2b0GfCHmKuILZsx848tx
gMDLPXUum6WFCEDd7OGQuP37F/Xecv78oqCYQOfbXpRn/6XxTcF/m4jUhmPN4MiKIM+xE8RieVml
Nh965O4xR/O6U5bFxZNMVFAFwPSDl22PqT2XbM3s7vxu/p4Sp/0m8sp78FFMEqHQrVvoy4bsHxHs
/f0rd/7NF5EcTZ/hBU21BRbvTz27M2mWqJTsj0hmikh5uYBbUOMubdXC6ZTjZA8yy/sxm2o+5r6V
7jXDfPUL8Uk2qbXLiTTZaY5M40nU7e3cm/YLIoTmNl+t8kbXa+uLaZfZcitS0cw3fZb5p8Q1yli3
UVbmCw80uH3gNEHu3OtGBhkfZPR1QcBxoYBc981iqRs7o5pnTUcEyXbCmPakXee0dx81x1M/aj/V
ndBsbFZf1sAZS3Qqda9sq9M0cYBta1EaaX+lL4FQz2ASVHWD4rPmJH6v1RGjdA9Y/rczJdjK9pKC
Pqgx7Np67oKPLsXOXBKcu5bhX4oJy/5MmhJUgGx+Thn8I6t0zOpLb7EIPhOw4M2XLpEpb1Kep1xJ
w7jsnLTMdLxOVlJpRwvtExIiByXrYMf8QI353CY2+tjOYlbouWuVnkpKmjhZt1/YUqKTWB8Qt0W4
WwwfeBMV902g2/DmKmsR3MbU9L2eIWMmPYifOG2CFuGHQ0cCtYZv22LgzIGWG9FO60e6b45Y3x4+
4cpxIxMmbzQAAgFhGogVuASNm5/Z4qsqpnLf52N+mGaqKx1DB5rOkYYCZvH0PObVF6+nf1wXA2Kb
rCz8/yon92h774JS+vl5XXnzuXS0a19Ak8ILyNDGgriYlBmHnu+M1Wl0/PaV6MH21VZkPsCgg33E
Y1vurdHvP9CJ+hdcZcQSSJp+t2qGT0RWD5+W5f+xd2bLcSNnt32hg45MzLg8NU8sziLFGwQlSpiB
xJgAnv5fYNsOtf5j+/jeN45wtMgqVgGJb9h7bWkd4fxWb93S25VxsGieuwE09JyPhOPkuidyIiqO
TZvStbDCXFE7efeF1fRfhOwx5ZRm9e6wBNoLmw5LSbrnTVPOPAE6eBovZspAqa5zde28BA1taHOa
dCE8ReC7dEahbXfeumIlOxxa0ZfYIiT/sRNz/b0qRz6VYkZBR3e4chJ7PpQxz0RCtpjKmZpHzoiM
idglIMU7Z/IYABVm/aonz79IzZilVXFwiaSCRDR55cVlj0BAZTHtS2E6a/a2wxffpo9Gw53s/WUC
BH9XXYuM+RBplkwIIBb99LlL523iz+orMsG7YfQUtOWOdhtG+a0sycYpdOyupc0vLY2lcF7e9WgH
DLH8pOLCqEAiXSZL50e53Krjcr4LkD+ErfGYctAU7camQAmdEti47YeEycjSvCajoIGPR7u+F2XD
N1NBCv74fBarMirDZdYznTPL51Kl6GWuY7l8VMtQArLEdJ4jBPjwif3L52VojoxguLxrcRh7Y7qx
IyYeVjvV958THyR3OX8KfBZXMjmpC7rgHGYJNmoKKnJs/Usfug7OKMYDRmTwMdg1nS0DRz76ZZA3
J6wiMsVASMfxz4ZQrZuZ261cj1NEMaJHZmF+xPRK4Px6IOYMiQMFMEpJkiRZ8sPSqvuB4VxJMt8q
0iI/jjN/0ZJPzxBn5hasAs0ILnRRv0dsMNaqN6ptkHIJlgzu9LYsuGOQPTq3ZuY6jxQ8goWqO7Qv
XcraijMsq1+JbGBQ5nS6/h7hsN+2rKWeS4PbPDSb/Egi49I32hxrdPTh6XNSg5NfrHxKjYZ1GJYJ
bIcMe2rk1FtL8vKf85vPh+SYMbstq9g+GsL4IcS8lMtkiRLLVVAs1a3Idn9emgmjS2UzGkJmGj6w
Gy0vCEOQRjv4kfyurV8rSZku24iZWr/UyhogyC28N86tSHQc7obZflR5UL2NEcVOI+rgoj3O2UrH
fISAhJrvorT4QpA/yi1mBEY5gHQOXco9vVzP7O04htuwas95S9A8eXUeNW/W8OM8RKfzsul9ipep
N3XJ8hSgQXuTPpeEPfftR1+H1Xssw+jW6xVjo2a5fjL2frQ6DCNd/pxwmX59lrc+yCqcbWX2gK+Y
KRL8b4hS0nz6fDbIjhFw70fxrceRz9yJISo7efvWiwxCILDo+thsKUNqnHNPGi0miFKb+VlFJWzT
Dq9jN5VPivw51kN8kQED4uOUi/IyWz3WFJMitli+A6QP6mvbaly4zVxRnGvJaUas4pdJUyarjPmc
qHLzySjw+4acY69V66uvsZuHJ+YX7vpzJDh0DC19U4UnrLsaJSzlZ8tpolj0t9kuwt6xq6sRw3ZH
s1NwYy/CIaagVc5NMYmhesvh36zJdR++WElIq9BROFsuRheT4fKWhz0Xz+cxO3p8GkyOpnMDCeGF
rn5SwC+KpZ9oR6ZQDXy3hqHNMzvK+WAgFZnWQzvwYUIP2scD9xHJ0Ty13EHR41lcawbosFEzLzNJ
iE2Ic3Pqk0a29O4tR6Ul+FCazMpuZ98ECI4vlamXgSW1Dng+IP1nOj03TKfLzptuPDzfT1bt9T88
dMF79pb5qqTAs9ZJQBMCuEF9A2ZEyVG3MwwLdrIrIkHjW9Mr34bB4VObPcM6Et7HrTJkfAaEmtIN
Dbp+pSpJbdzXE5kauagC6pbeSa7aEByyuqacIISMCnIaps3Q84VPKAKwmzJS//y/nzfmVIBgInup
b747RNU8KB4qx3LuxrvRNKYdYULJvtIVN3RCVRkBoiez1eHKBokBiGh2kvlGuTMdmfam3dhmP3tY
c+42bmlgPwfFXqvebJPOVC9VwESEz7ABNdLvGSTwF+sjub760Pv2V/aucNCWTUzHQAWzq8eLZVXv
nwhEqv67qvz/WlWiDWIL9s83lev3PPlJblPyF+/Dnz/1d18g5j/JUs7B3GeirXT4hX+3Ppj2H+gt
2RbakAE4S2hW/y77NP8Qkkxrn1hxdoif4Ii/yz7NP9he+jDHxJ+uwf+IDvF7H7JkpgMUIoDAswBR
mIsJ8telGqwyMir7fryWGnLYoIkGwfqULp5UTw/3ruFMp3QcymwrRNZ97RC4P2d2i5ypDcr65ZdP
7+7Pzu1Xcven0eKXhu4zwZ3FHvwVm4Wv6S7t+y+YBVy7KgMnNlzNGlFclM3UKL1XkXCGsKAKwJ/Y
bPvxMSUA2nzQe3Xa4O8L59azFx1H+RF0nbjld8Qk/TATep4dw5f7CZDbDzkZ8AD/9Tv+xDL//o7x
ofgIdx26uN+3ogCC0G3jr7haI3akjTvO+fNAUWjtONMqDrxplOkGjJC/mj0X8uSUCWtfEEwiycir
uo+YkZdcJ4ZyOPqTCr1/sTQRXgPHdRtVaXyX9SRtkvjUbmAWw+SM63OWa0iECdCiGzg/Q/FvVr2s
49Vf/ygPKjNiZA8gNZvJZeH8y9fgTQaJTipvr9higi9VxBxlZeNNUbAfYcTrsQkeVSjz13/9YS7X
2q8vSy4jjBRAGzh0lv9Z3tYvL4vsOLKZG5XX0p/lVWZxfyXQfJ0QhPTlX7/S0l3//kqBMElz8LH8
oBP46yspTIUzMMzq6isBgxfFbr6HQ4XiCdfAVtTsEFHuTH61JphYF//uovndb7TwYGgRTObKrsvp
8NvLkzOQxPDgk6u3cLaLtHfes3x5D4zn2i2JSBUmGr76vc5rTThxVnk/mOa3Rx1M9mV0LcwgwDlI
O009UhGtRplgFdhS/1DGoDYC1pKHfaayId9bzJX+fByQMxH9gJOUT1FV/uU2/d9flO8tx4ZF3YwO
w16kAr98UcLtndJxQgNpZli8J03XQjM2sq60V9Y0ldGJ9Xr2LfIDsqfnOt65pJwkyzrE+9mBYACp
FEfU/VU6/Egay/sYHBV7p3/9FbPj//1LtnCPMSUlcUCCwfGWkdYv79JFTimauLNuUrteILkbdqIz
irfFotgBdWDaXIv7oZgc5LFx7K1BG+/Bjah9buN0zPK6eFC5U4wrjzXBi04LduptBwDVqdUzucE+
lWmJj+TTRgnSD0tlmLblVS8+S4R0ZJpGEiUzEWgs4s0hLg4OptUHM43uIvKCx1XeeyzxMHF2n3ZO
d3F2glI2ORvsfsb3of30ki8uUOy99ilenKHzp0lUI7elm1m8o8anjVQvjlKpGVVBK/yu2rp77IVB
06wLkGAh2rGjHZrmUx0Dn0ZJb2BXneMs/AadDRNrUtbGW784W5VqyUwiYPoo6yD/SAblct8vbtjk
0xg7LB7ZZnHLTnwOe9rW4LbWJBcT4lPvpFwMtrnjYbYd8LTV62Hx4BathRtXBbdxSKOzQcbbHXjU
mMBwFwev33n561ggIzabQD1iccHpG6DP37VuMb/7btVsWzHS9g6ZzyiMlKF3c/EMt5HCPjx/WonL
T1vxuDiMrcVrPH3ajpvFgQyTpjiU/NNV8GlQxpqMWTn9NC57oQYo8Wlnthdns/Vpcm6wO0f2YnzW
eB03SbvYoVOupI6xyGKTHi1vvLgkquXhfa/rrsDGlCzhvx9xGJvm/LUFdb6kqQUNR3n1nd1U2lk4
xbq+V+LaZV1BTnqAEnM/BH0XHosmoUtLzbx6FEsdmzK1XBzJCLVJqBXByNdF1vOmhJgfs1/JdL11
UdcK8KCskW9jKCEkrWeTp+PNNOZBd3HbzuKK0iHDFL3ueRbuXCNOw9uBW8eN1tiGwOxIFPPFrsyT
JlgBYiaDbjsS1wr6IpAUylMoSntdLcx2GOM9CloNgxU0TUhVsHPKqIBaPzucmKWZkXIO9Bra9NBO
UXvXsrEvtlWU+D8NjEqJ2IjK7PaJ7ff+1cGwG55Ky+sgOK/LsWX3xRiH04303ij2im3YDnON77st
E3DTbjEdIJEWivEdiWhrb3SmfN8kNWEWfK3A3lQBHB64+4LDzQph3JIXa5AOj8XrJS2KoDhaTdDl
GA0792Hu6aV2uLpNeSYyhM6csGHc//uwGVT5yMPYOhH1ZGa7XvEO4LrmzHFgnM/s/tNJ6ZvCn7i0
DW6VZhNK2Z8a3K/5JgotSHNeic1llXgt9Uk5p9b8AxBS4G583gCBC2yP6qPE8HxgJJYxBswyNuRJ
leBg6cOMmDCay+AuDXVqr62EiQ9rn3Q2zqCY7J1UIatqLw48tZVTDLA6TiRC6ww3DY5o/h0DVcA4
XD6RVSPnSNgbE+BqvKGaAZ68SriPTNZVsITYZg62wc4212Z/dVUwVRt8dd0N8GseSRFhTou6gVRR
axcmmNy+oqCGAV9PBSqsFr1qcpZd1D19wtydEQj+ypdcvLue7CeLcQGoXJpXmSIzseqsXUOC3yYy
qb/mUH/MFXPo4bF1XP1NNbF1QG+E5NXPHKaA7AD5PU5epeOOARY+iVGxq207Rz7JjsjVlUZc6q87
OXnjdjCLNDk0o2kSLe4xJ7pNDC/4ApdxuTjTFJS5l7fghsbJhnwu6oUNEeuSN1bhZ5RnnmDBF9LG
uLoLTknY2jIYcf3D6TXv0qbPsgfTLwMb82iKlqIbu6X4jKfxDjAy4PZKF7x0VTF1BfZTwM9fvDX8
8ctbZ26/vC+S9q62U/JX9LXDR8X2ERB+AF0bdEaOdPa+ZARCinRPVRDx3zhTza6MbzENThgcLAWc
9xiD5ulvCiMGS43YtkYOt8gat9hLzeXQ4GZCois5QEiNXepkpGBfyJENTv6QJP7KJ1+T6wJv0bsu
l0Xf2GBXtbpRtGf2mwCuK1Vm6SNSFr1vSwGJPojqr7YwXXTm7AXMU+WzEziHUHkGZC8eLG102dae
EbPO1sKrJ3yymXM39i05lzVs3OxFg85gWROSRTvNwXKGfOLt6QN8VhrmBHocfFvwwlwBRLlWEbAv
m2NuanT8kFRdeyakN3U2jtmYCxXZsT3UTWbwpUmNIdrmZsltMgP8Do42I7H6R8GBPJ18ySW11cuJ
jRAf2xRIxnnY8pDR9Vk2PSv1MEBOwZMWKwuld52+NcEQPBkTZfppDrpGfnQtQRmrQkpvOCba5FeN
hYyJMNCRGx0VX4vGvx24u7kahu5mnDzSVYe2Xvlee7ALpqiHWUOLWhPQvViL8qyqbljA2xejExid
47oshnM0aRUzl2+L+IlKpP0QQckxwtHZDqssbjHiBHrwa54CU/2YR7VMXmU1Wz6ZC1Rg0zMiEyPg
l7WgTGKP4MCTESr9DSqGMaCLad3smLDrux/BJcz7pq/bBM/rAjtJTNCedyN2aedauGpJLleDcG9s
GdvjeqK6abc6Vnxr2i/ZrjSzV3B2sLDfytFCNDTkUItgcdZc/Zk94m+aSBxp16Fq3fpFOxNjwRgK
BLdDEnzhWi/auzIABrHrTRWkO7+IXb0a+68RzgSD/IVc5g+OWTLI0U7U2Td2mPvDA7vygIjmiCt6
qxKLb5PGAXpJYnUZgLZGxdadOYrcPYbjEsALitmIbrLGYFhdtMt2mWqs727yHH7eCtFWtGtjP4s3
ehTiONU29/0EsRGSKQbgP1eW//XN/hvfLAZ2Sf39z0cpx4/3uPpV8f23n/jHGEUi+aYqgbNpofte
ZiV/H6NI7w/Tws5PoflX7yxGWxpiwZnkOw7bYRqEvw1RbPnHEp6FnJgn8tK4/0eCb4Yvv7Uay29g
juPS1zPG4Qnx11Yjk2HNBC50r05sG0e282N9xs+AwIPpw+RgI+dxkFnlaUQNkT+ytXGCb9L0fsTV
7DzaXoZTRFbA2F2JQ8IzkrPDYUVQrkmgKE23i14MH2NQAeOZgTkYucnZGEda188CfYKxotrIreKc
BUm7H4Y8Ta8eEh1ifevc3yUE0h4LgkvWHoPydTHJaFMWuU0d7js7SgcTh1LQ32fAz5pliRReckup
S9tTrE3uUJ8wkOkPnvtvNpkhHzbpsDy8K28vSG15g5Uv1rZTuEcm5+8WETf8vX48pYCbAfXME6Jx
oSp7xxdlXMsUvu7GI6gyRpmM26wJ0CUTX6t6WQw7pyW6e2UmOr014th8YYBysXtLbSRba7RVsXiY
WhJku76GG9WJF7BqwfPojAB3WVrz/AlYTfrudhATvLmhuLdTgziEvjGvwBabY08cxVqkSXIpBsKN
WdMmN4GRv7OsoBFUpdo6ys3O4DAgblbG8A0bUHicQsfakU+V80wBSzSnvvyBW5v+xm+b6hCYyQ+W
3g2irmR8dSSbv1WUkBABIIs6u8j9N9Psye3w0iXptXopkuIFwERyA0KLPi/Ww9eQROAt2e2EWWcJ
/bsCDrHykCcvi8nBkSsrCYpHbx7tBXkUq+NyRT7XQ+vufEllhsAhzw6e2dfJKva8jnc/eBvkh4O1
F4PlTszQMfVCdJTRg53J7I7Q1vk21KzH49muL7FlUi0nYnR4FYu1GK3/3k7zhsgaw0oe0avnFweO
wiWeXOtmYV0jfgz1HY1fsyvbdvxO1DFQMSkscGCZoX4GhFMgqNO23Bdeqi+IMNnsOGV76UJ/rlaj
q6MP1E7GOqc7O8TQGCIEVMo7S2IBqlXSeYLKidWZ2wQsBBrkjYh13AFltt/2X6wRCCDSKWKiWTTU
ExmoHjHTUTygb2SfmhkFMsaqMIPzUBRjigWInf96qKtmF2geGjVvyqtddSKpun2O4IGizGTU9bPq
ZwRrfh6wys3cC0+kDxdn/Ap9YkpLzw5nZcEyxSPHinttUQDsvFQEL1gUstXQeNigy+SOhi3e5ZEj
vg2uzBfEhfsdtdd8msdiQPMzxC52OGCgjez0KxMb687IQg+pLBQUoo6DCOiRns7IRjG9+xhbTz5N
n9pQRMVbLNXznedQPcxLErrrjiWibcs8ttjjHlBEOnufLfwXJ3aq+yQp44mcmwwaeRChw1MWZuUi
8JEbBPxJDGl8sTIZMwHI1vVqboZpK+chZWQSTqBP/Pl5gF/BELaWuxiAwCYOJr6Szg5vYr9s7lyU
phKo1RO8VvchsPpDQ67Ere4Fm+cRF23Pbb1Kc3M84jjVB5/V0V1amMZWatlCmVL+9Ji1ubqBEGc+
mViY3xIh641BuDTyg0Yf/YmQimMJNe9xTGscy1W7RoQhbkCEbkVZ6fvIrpvLRBTOmsNTXFucuigE
SvhzRQICiwUnlFUtkDzKD8Yl7lXZ2OiZTZnHou1dWCxtsR5LxcaKL3mP/jvehIl6MjxFKvNkWt3j
HMTTj0LA/JgNbzqg7EA+OtVLNSHjgQYUgx7G9WxP+IvaJCEHuTDn7gySbnyGrmrv8DdEaxcM7I0Y
SyzhFQdRELECDLPA/0p8cnygwczXaCWDbWN3k7FB++V+5SHIji8IjB8yxemHBcZaT67d/0xDo6Kt
SKqHtnblWhFfvwTNvEdzQfyxzFE4U5bu/aGFwqmQ4X7F0NBdmiJ/aKsKnX3glmuradTZzKPubi6d
aqeR7twJCcegBcNQr7oeoa5NYPu+sCvGeRZCJYZguEKJvv3BQGsAKzx+x3m35BERcLNwHcDbu45x
iQ27RtXn6Be8/cnalmp+cH0dbDqrcr/2xJ7vTMtVm9nxETkk2XhTxr3BgRURwsea7S3LB2CFXp1c
ZQgHdRaVfNdFZG8Qpj9DlQ3Xpp7MgzO4cIhIPnEek0SOGyVm/1gE+QNpxEeqB8E4xpJEuAssPyus
KMHGS4Z7TV7ZizE6IBD7gqw5gE13ad5O5cqocQWLCN1IwG7yFGHE/Mw6Dw6cm8a67cSlZVrzMM/9
XR8lxFDnIj/3C7zV4dp7Aj1TnELoqtwSbPUxYsI5Jswo8I2HDEwovXlToRawgFLYZeRjd3V7Nr9M
KVrMz2vhhxdQNtm+cltc4AIHOvqYZKNVYR+5oRClFhWh1F2PzHfM6+3oh8UlchqObx3qdwQMao9U
1j3PQ+t9l16efyPh0bgiu7lvMTY8zr79LCa7vWao4S9aI9dusJPtfQJ1trXjDc80I/3JcYv3dE67
Y5x60a7Okmo/gL499HOOc54Suz0lJmJ+gn/sB4b41d1cowr0eXINDM7uZaTMr2TQ6Avu8gEEqgyH
F4nA9pDPg3MpVJKezMTZsXxaktRY4rj2F6y/NoLjIt8mpRWuWCvnT8jr1b7v/PpW+R1uiVZZO1GH
P/ws4giM4pgArUCtmOjk5ATk8yUG3XFWrFNeh2AJrWqHCuFMXqPedeafTp0/ESxQMoFJvUeYg86u
k1m35v2BykitG5AfJUQG+QaTy1gVlR3fojC/5BoFzOiOF5wj9jOZXOWpTi1M/0Yz7FnKBKhvsvCt
Ia98z/S7eRuN0l3RMgfbajCHo6fTfpe77ZuGHLIK2EPvIr00TlGxzfv4HU3lhJ4LsaXnp/OJ4Ani
tqIcvwMRuky7VjaOiKudo3WPfVGtcRLkz0QplY8UVdm5rH0e9Y4M4TPqDOt8hetkH3iRuuaRvStc
S+39UTQ32rLLTUlu0j5ObXIPYzO6eCzXt42Z9ocoTJetvU7du9oBORnbOYEGfk+LlKYoOmz9Rv5B
SrhU46g945z5llicdJ05GDIqwup3jq/H994PfYRY9UyRkqEfwX4V1eXKpdvaONU8fi+zWL25CDIE
Ze57EZH5xRv5WfRFvUsLBHXEuBkN43fh42zOjAPCAaZm7E8KMN52Vt4owhbXIKNdIC1FHa9BJOMf
b8yNXc6aR5qLIxsDExl7WXpL3bvu0DLvgKYgpQoVT1Ad0upzDoAcpNqMQbMihzLET6SvzqqbcrT+
na42FTkhWzDoDQJuXMJtnt07RIpZq1ZM4zkMW7GuSzM9ArHp35i7RgcUjOHWK3tGNQQrZ6emJcAn
io12UyO0B0cB1ea1jkUT7GTvEfE+i3sPERTDrSlKr1J38vuovBz//8iBMGDysMLM3IXljLzq0R/D
Pg034eDH1fekLwZiigDHBcUTsOYss08hNMXsjLsgqJ70NPCpsXYcDWOCSUmlvELXJAHKkeDlwW3R
y3wlSDK6d3ZUGwPkZYdsYxp/sAeIP3TAO6RGcF75GYxSEfPgyRwUSslwBBA7+FgKWqSHPVOKm1rx
r6sWATiQiRV+o2bHKxo3JPSBwI4mc49oWFWrSI3lRxMKeVMlo39kKzlzB9PMXb3efZpjNo9147gf
NimbkMS9WZ1DJ9BbZw6ah6aorVXqFs3JwIF0L9CObXBZTHg9Y90f7BwXD6cBwo66MjeVTQlj6rZY
RVGSHdwmt7ceXoqzKFv71IiGEoBQBqgg8bhx3KmwILfyeiJT1fNIyMpLK2GZrFoQmx6oDQYViCOZ
ePHJPWj47esk76avJDbdRim63RXo5/Fx1EG0GVKIGOsO++EN6GwTU2XbbhoLHO+qdfCcr8JI+bc+
T+EFisnCJm0lNXKryuI0grl7ivycFfwiH2qCdriSbBg9Fs7cApTnww4RoOwhjyw4G3wVVyMcNMQd
PHdbl5XDEd5Y/RiGheiYM/NP+zlwjhlYsocugg/CLKn+0sSNfJUKoXRZQbEpPHGxTQBx4IIE6lmT
xBKga3B2+kGcyXlRjwML7EX5qkrvph9jYOpx/e7NDbojNZPGsjJiwYJACx77yRyBWRJ56N5m+ZS/
pEKlzz5Qjr1vBiyMpl6ae1qh7jlrev0xGFgvia8AfVREasM7KncpdDpC3BCJEh4Ik2JF60GtQyiL
uQljR3+bqfqo+A00hSAmyDhFuR4z0M6ThyYKqMTquYHFkiI/bQlV2eLQDY4awRleszm9OPGQHAty
J645UXIQDV0uJmF8y/1qfo4jO3RWriT2kUUnh4YgdPAFsRdDJTloQVCYN98aE5igvFfhvjOH/IE9
H3rVmeuqmQE9QmWITqGZJfhtTGOdJGB1iDaTgBUlZGI+RgpZ6TQXHEc5aznhLCdYtA1w7rHNa5O0
QNbXab+4lVnaWtucYZV1U0ueAquhYpRF/p/bCihytjt/GFMp9J38BCTEVcEvHIzppUMcOz7N2kD/
vjI6Gt7urhet5aEe7fEsKNDHzajPfCSN7++qqEagarWy6rPV/0Ey18Z2Z4xXVpH70PBq4jiL8d+s
6H+3R+CfdwSQQMejKmO6A+PzL+tbBTcpzS2pr0jGHIg6CxrTRBgxYg9kDRZGb2Zh7YfUPFmZszPs
ZufEcut74Q1+nG1bdVv+1H0wp5sMldQvs6n/xwb89wX453tzQWnbaD8Q6PwmkCjkUJOJARhEqebq
KWpFkkGG63/+IqC6F6UP9gvv9w/ASbuRpnfQ18QUTGdpgY18V3rVn2qE/44k/91IMnAYIv7zieT/
bbL/HaX2+TN/m0n6wR8uLATEwxAlzAXf/o+ZZGCD7SP72kUe8Sn64gL5O/Ld/QMtGNIavlNgCph/
/jGVtCxUX0zcAiwh3oJq/4+Y746/mJl+UblIyW9jLul45Mk7C7Xhr3fQciYiZOjpE3KfU8ExhmtT
dsN+DuPxRAHGRsJAEb6utJ4+nKr1Lk5m1+DSpdQPdIVi1dMpvLPtFeC77OCKHIsZJdDoCNq5W26i
1vauALzahykdkqeidfJ9hkoVcKwr3yoV+tsc39sJpde2m9r6G5kX6WFEsAB/JUVGtGrR/H4XKuMg
5LFmEpmSmY+wbLJTANTrHHpWvu+R45KzWt5UjpmsWYcXGyMt4pMcWvZpCV7GdWG4Fh7eCBpsTarN
KszHW9i2OWsWP7hMGNo4yt3RvB+NPrgy0MHNOCU8hjFuk4hbWfUO53W+l/DpXpfN6ZVlyp2kFbsJ
8TPNgp2odEOefbUN9VDUyvqJ0mURV0xE2MihNNdN0XR38GUhNqWsPQEejzyCoIDvnVyoDxqremeB
kQU/xloVQFH2XNsp67SRmDF8/WN6CFCXbKipC+Y/k2SrafZgUpPwtutjfd9Vyfw9mPT0Wja9dY+b
czpYU9pcXSsd7x2XD0eYZrKrQ+I/xejW3wqrHwFyRaB9hnzYezLjz4hGcHZZmUM+/NQW2f2HEVir
pHGmtRUwACgjlCIGRuYkh5OAu3PTOiG8XrUcvMYxz7xsE9UVcTRDU+/renB+RkFKnZJ2yblzbb13
RUDEWxEXd5JaDXI7ZFmoWW1obK057c8K9umXaEqCr4zesLUlzN9C5epHxWzpKQjtBIQqjlOSTRAK
942VvICCanEAifzRrmzFBIKKgeF2JQ7OmGNxzXLLusd1ndxEkU2crEejuyKkxntgfwZprOxw9SW4
5S6QUcRd0HCtVFG3oI5mO//ewy++hq6bH6axt85uR8RNodyE0YSXvNa0f9cyUs594cNzHdn4Xtmn
WWdTO9Wh6avotrOr9imdl2y8AjV5YfRHVYb4tIPS8ZEz0vzS/Ls3dWSzgZO5OqRpzpSmYN6103bs
3OZKn82Y5zHh2c3BEN22j6PuPe59wjenMaNUUaH3Xlv6h1PzEIwmRY7wVDjHqg7tncf0bINNxfxi
2dn3SVsqWhuRbX71/PKpAgTwpW1xfc2iFPdV7GJAGNHinByjFWhUWGlcY/hZUEYMt35ne5hiOcxq
bMiWFXxPQj/elwM/FM1J/oywajEzkT8viAg8Y2NiKWhZRCP0OQoHO2dMbbXdN8snqIpUcfnUVeWR
9bd7qnS9L8lIX5Njw3g7ydPs3pKSRV+YH9xJdyc3nMujnRXVplWUGz2HJbLTIDl6rMt3sI7rjYev
iy3emD6oVtg/ZnTStH5pvJ5jhq8pvf6rJ4zx2SuVca8Iil7zhTL7aeLM3DAfU3dAfZGxuPW5bgY/
xTm4c7q02BO7J24gCOX7Or8fwnB4NULKzcy15H0qIutQEotJCLUWw7UUQ/Pd6ibeiS02WozevpIa
FUIue4Pdq+W/IgGFRMwMKk9WSL4xus5TdDvjldsbzK0Qg7IbWjfD6CIpMTR9EIPWnnhw4jFADOKo
D4bnaJ5Al+RZoIBtRDXHXAtWOe+L+VwZY30zlaHYSmm8pgx9fboadGcwI8nOcWvcGE3prnMjoUpl
6JmLVmwrkRJUCcf7Ww7Q5RxWcXDvFL57bFsHQ82MPfY+6QyIJVjEHLI93t0UtEtKsXYn0GN1VK6W
uA4+oFKGTUzl2VK5W8I5gy8BT43rbMfxC5xENizz8BbMnXvgiThDfKRpaSObORgThUsLYWfNaDO4
FL3d3HVpWN+we6q/GGGSXz+tJkv/vMMaGG1m1KdbB5feS4bI4uAiXN42oV/t4jE1f8xe1N9oJ1Dv
tlUvD5d+tl9jNjXPnSnx0hPkFOysNIhoeuKMfM2IZb0M4zsp2Ztogl5ocevxEZw1hBecL5tp6nC6
jKZ/xuLlpJsRKDgk7FRzoRE2ERh4HfhmAWJPkdXvy2Tsjlkwq+e8D/cJI5FtNoXzXYbSaquGgY5p
wpaWrnsDkaQTjTsXbf9VDpF5ovPJ3jQAmg3TCMAg0LFvEm7xMwBCdUBLOhKeXjcB9jE32RSlFq95
SBQdJ1N8DDtzM5muczf3qfFd2Z44qc43dkXktbcyKfOjYxsh1syovcdv6j9Hms2CFLV4pNPBQzd4
ISzOyXBhwHnNFcrmt5JdyHcx9xz/fdPNrJ9GO0LwpiXmaN9ama1xdvDAgQcuGyA1q/5PPpose5Fw
oiXi3kdUyLM/TaOn3qEQgVRe5+SzW0F3X0d1fqhibukVYw2AbDPcKDZdoV//DBZi27Cw2+xRG5fE
LLYkg+OaQ2t26Jz+qwNRhNFXi5/X7yHBZZ371QENJ0DEeaDifJBxpZzJvZjx/uOQxn64kOUaEHPm
wppDaeo9DSozv2SpLv+HvTPZjhvJsu2v1HpzxAJghm5QEwe8obNvRWmCRUoi+t7Qfn1tUIqXFJUp
lWocE2VGhEh3h8MMdu89Z5/PSLKmD2BrP7rfOHWwaslwOdbfGHZ10zUQ7UiLAYhyzlGrjKCEvqLv
ErNScmtXSQx6ynKCfpx696rB8WQ/dnb40iezgHlPCe59JEnKJK8P0Qmgen3fM+Ba9kVcV+dJ3RAB
X7OBcvbyhsCYQiw/GXa3o6shROjG1Aw45GWnBg32I+Bp56OF7vIT6ctRehVOcX4KdMFo7/p4icM9
gQU54TcTIaEV7SYg9F9cCnTt3mrCySKgbwiBuWhJVp00TiKYDurzvvWqcoe/5wPBY+OmnaI8gEYE
9i6SHybNHA92UgOgKVQPSLKcdl7ucJzM42PSyrPeM9EQ6hpa9yziKaNhEz9wFrkvlzjfxhCwjjxB
tNtYS6IzUuUMoLPGfDGQjwYdprWOiyKJBKPxk8y8+dh6tkbmgdbvjXJaOY7rcUssZo/TV7SnSXKS
hTuiuOnmVKE6uLmQfta4yZ6uok5Uq7wuFpTyTEeAsMhInfRhGB7bwkyOSo+ASOU54iSjBqRlq2CO
nOZTL2xshYgJ90kzJDu6Mt4WkSrBMUlebYF01BOdpIwHGUoW3+JrPvR6jUU1N4u9pYf6i+xDjtF1
VifkhK8agS82eFD3w+pJdbrPvVx13vcghzhx+EieEtD9r6XJP0Xcb4o4U7fkL3Ul509d9/Q57ruv
SnVv9SXff/J7LWd7f3Gf2qi3LJQVhHlRK33XlzhiLdjQiZhkYeFFFVSN/7LprNxAiYDMwq+yFmxv
FCYmxxvqdugE6M8pDv8gouRdv4FfbThrEpjFgM/l3a2V3hspuydmG2yRVh9IIH5BceftNbcCouvS
5nlT4/6+s/H6SmR3ILIhXAWB4LtXyktZytVQfnDNZdww5PxUl9WEhDju/T9/pTXAReig8ImHWT/z
m88UKQRo7Pb1QY1Z74e9ftkNNPPtZvlNJ+nfXDxQHyZWK15O57V+fKGBPcer2qU+0Hx/QZP4QsD0
S8r//vHn4WUsVxoO3/hP35HiLNXF1lRDjSBt0HPB/3X4Pf1sSv4Pl271rcDRRLtENU7j4YdLB0Fc
VjGfaIAtfzbpHJPDysSlXaa/+VDrb3rTQlhvBxfjGmYcj7GoJGPgh1dyhgLKnTfWh3gcgfn38w0Z
VQ+GNj9wqHGDX1/Bd4aNby8mCD12aAis8cc/vphmWBVrs6oPwIDA8GD2PKRuE67PqyfdRWWRyFZs
GJepP78VCSYTFm1dR6LienfTY7iBVwFf6AAcpLrtW+YJlqdlD1rK//v1Z1wv2E8XFGgJuwJuLVb1
j5+RUxrxu3BfDlpPlVdAMtymph7e/vpV/t0tb795lXcGo5WBOmhg9w6aN1l4KqYHgMHlsWz/b5fu
zSu9u3RjVsQVyEpukLyfsb+lT0uFS/9/sbz0nz8UGRcubjrP8aSJN+3HS0eOguUWFcFm9WAywdUH
YnDmGvftIot56wHGDAj0NXYNbNiDDnmaJCM8jaKR5RFyqW1D0ES2604R1h9QeZ9fQU9OGooTuN3G
rneyl9mV4iRajOG8dpg0tfXS2RvTgwIDtt8gowJSOiAO0yfC1Do4U1Ncz61notkzqxOiC8NPOEvm
ADuMdSADAKLYXJLonHI/Z8wSIpBIPQhKsDgwhugFnCgVl9s+y8utwsd8S6SAPDIDHT+/RkEbirBn
lEO8Skqu6Oh2ZA7GDpO+7Sxz/TnN0CAkHe9HMz35VKB4DbJB1TuEQ/UlqL0qUGtnkGI9JLfU6JlF
oZZS3t4O8a43Ory6tKHQ1Npa8wtk19ulYOMqUkf54ENpyDlsLnFEMqpt8wgogZnsFCdX5Q/eGrlN
mMc+xQN/auiqYtpPq931Cs2nZ2h+QIZlnU6RkX6K3Cp/sEf4jE0n6o90fUxaOvwiBG5G/RExA5WU
HQ6IRmIHFaIvxMxan2yJ1ZPefv7Qja51ii2eyFQtUZ9CLs1pnDb1pd2nL7rBd9qntvmhcJMXTr/h
rbJxRZBPxLsnsWVNAYFo0mIIX8MevBx9R0IGZDph4WZHVz7w1mQ/RLnYcAygKMzNnuDYaK13JMKO
i0jgXkrtqHyxNQ93YpVyEfuc3G1TG+Fpvd72OdXtcdFD94wQynJLJcTH7OPUpySeyZ6tozt3MflI
ET1IKmPylQvch0Foxas7Qg3V4jM1t/N9gtCtxl831F6Axm54jMMaYTfVLHaHssoQbNswPc40moIf
XK207uCvkRvrxNWRzzhvaXiFG113kT6ST/hQIbK/Q1vI/WO1upX4LQBbYp/ieKh2oOu9sxZrxYZZ
B1+Bog1LPrVZM5DSIpqzeLQwnjZEO9ZSXzR/kDziltlz4RHUBF5aObL1BwV2ftiTKZI+eaOp7dB2
D+d4khhIJt5AJuUQTjjbveFxaZdsb9W9oveltfQs01rAPUdVic6o7SKkCzYdr+fFQwJvLqwtilgc
s9heu/uB8ISPUSqtU2fO2UNB1aCfA6h0BBdNWrDE7eIbGd+EFVNZN5GJ7jaMShBHHba+Nn0BEeBB
1iWFmDdC+m9EWr1Gfxp0KYBRfMce3c8o90iI4RvqBY++XqyRni6MDIt8SJT9bZ8FcT3FX8vasw5l
ZkO8sWNSoKXRP9bdPOxFUaES8HpuhAXJ/HGUyUsHKJg8JgUlkHYzXcivqm8dUj+nWyKwAIAOz308
J8eCdIFtT0/0lEehcx33LEpwkBOjwXw4H1TrbaOMdS5JZtyYVNEfXCRVp7jEdsUCQSPCKKPg82dd
tgHjx+xd5dzU7IrTVZyDfS37lHwaDpWA9Fj1ZCVTUQ11uBFdOm8XnEyHYmRWYKzP3VryuTHXPOE4
ZkCNROApnzr3WgzKuKiiEWG/DMVx6rmjMjbUT70H3FTP6ZoP5Rqq3C0so8JtvEsSgMbPndbmDJwZ
LvixzNxrw2YkK/X8ybLYKNuW/cOONed6QUKzMdt2DkIHp+XGEr17HVZZC5+nZyd7PWn1Hl3oXC/6
IJ1TNjFzTeseeWlstO0h6VyF89QYP8dWSUsWdWrkodEYsLKsBd6lqBVNpFGgZsRadtmRWLpJKrM6
zY2amwk2RE9Pw6DKdLg6SejhIrBBobzuuvhcP6oMKbA+slvREc19S8e7nIUquUitKdoNc8zogUEr
ST4MWi/SyNp1oND8oWpN3yJvb9+oavLJ9a7u6aV4lwvpbAEy1taX2ura4xum/ae37YF2dUnrIgp9
1ya0LFz64rrr2Xu0iN0Db/C2zAb6pgNdOLpdNKgiZOEXIjT1Z8/o1SkwFM6jVX/p0nU+kMVJBhJ9
mH3hRdq5apNLkQhanmlKTOgUq/MwXT4kuhgBzAKKdmeEZnIxGBt5yQLwqSkua60Niaimj98WAYjE
lypahWwquWc9P7SDjvzFrWiHRkXjK13Ul3KGUspjkYaSTcqLVSH2dnjoZR5PQy2J84emZOelbek9
6IULUlgn7Yh28TjX3zZZW3b1buE7oOctCPy0pzVcQqLqnfOpPxSmJds9OKqNCSyJ3kLnpeTCkGdV
EZ62KrZJgUJ4Bz+bcIARZyXCU9weZcYEJ8BAtbQbkpeSAlRho3QAqmNTbBjWo4NDyzc2ojhWxPTV
EKAAioq86wOU67OZYweeKsc+nUdzKgjY0POW/Q8xbXjTmCMoNZ0etbaXycD0inAPck42ZoFw5yiH
nii60O6FIxBWei1CVKQtzks3pzFuLbrsXwkQWs3BkXMyuU5No37GGMnpxtK3TTexr88uTr3EV61S
V6WN56BNZU/MfedG6VYRpSVp3/UGuQqd0X1yM3gOyHLz2zEVE8Rvg1io9XANjrR25uFY0poPklp/
xqx5qGnlwTAT8JYIa0fIz/pi4xiuLSvFBi5KDVy0g1Vak+a8Z52aZHul8Bz73FUHs+kV1KrwiUBb
AjVHkyhhHd4bubzGY6HM6YK+awW9K2r1gPDYHkNnLpYLlmv0OcodmKyZ0WlAoiaPo6WmnSQT+uOd
g4UoAyDN9i0jTidUS+hLRunlFjbmuD1kMMuQN8/W8BsBwCso8odzPL4San/8JRYmc0wfPx5GuwUp
C862/AA7hv3GHIdzFfVE07st5wTF0fJiFhgYNubCuSLz2uqUBW+dYkSGH4sr/DeF2jsHimT8vOL5
heHQoaDYfV+oRWbEGuD9tIXx0OtQfjL21NFJnsq8vwlnHnO/LjHW0/a7C2CsTBMpASjQ51iLuTfl
OyxYq4iA/RyGhkNYGfYhDygex2UZV6eanKuTX7+e8dPxH1saKgjm4ronIKC8q5zKlgOOtLOcDaUh
EIZdomKgV8I7SNviSWmVt826mPMgisOr18fOWC2GvY/NEbm6gcUgzHLrqVqaYT91PNd//f7Ev3t/
loGhyF6TKX4qyuspqTRX9tkhLgqJ/K0rXpgrs6ZGopV05GaSw3ae0xTfxKmhLgbCpTdALsCQGxy0
AZ0/cZQpGZYzqZxNKk8kZnAD8rm3TqUJ5r9s0xbmFu1JNTRJvQqyLRSa7MpionDdSqcIbwVklSdh
S0x4Hn/s0Tg512hUeQCHuMIf9CRBVb8+FUtk9K4/LrgdfnMtjHeAi/VuJFHXJoPTtvFXrc6rtzdH
hEsc1FdHy97GA8OMscJ9nJKrKeRjkzjaAfolKGk4tzurhTdPpt3v8A8/3Z507l3020CmBLfpu3eg
Znu0a0zGB496e29pUcXUefzdNvBTx8IT0CX4pMKRUGveN2L6pB9Cu6ySgy05PNvEMPklWiq/gTOL
RiKrSPZD9HcBo254/PX9Zv58jTmiiLX/AxhLyPflMDlLzN/zMT5IEo5CIHtQjLUw9D4xTbNOO0Yy
86WnWfif5fxAa715gTEzosMYrMhnHkt6G/stqlgSnLDfRqrmOIn58cD5G1wjUOcvDQne6kQLOwrX
13f/T7/6N/1qML/cQ/9ZdORXZfn1s0o+9+pts/rbj33vVTvGX866wGyHOxuI7Pps+lev2mHYBFbW
WfuQgHrf9qrpldOiptH1XVz0/3vV+l9IjtgXaXIDy3NJXvmDXjUKtfdrz2GiY+rmt744Wv0fVz90
BqRRVTKQqBsZgRknzIFInfItpR5nO3t2AUZv6mpBodfzQM9S0HLTNGcYtbPa15V7h541O2q5ys4n
MiYHF0amo9nIKDhl57rGsDAdPOSiEtMQ8/KdFIUeMN0TG1ISvF3tkfni2b3nwzi6rsMB7kTM4CuV
brY1Gmci+oXXfEUupkbJazIPDdKsexxyj4FlUm0aQIo+uZLPNoG+QV6s9DvMUKS5Oe1JPbSPhH/j
/7EGpMeLpW2L0HnQRv0mFcbz0PLytlU/5hX4sEjRx6gceBW2eY1Ks1uRuR0CKsj7ets82sYa14Hx
bEMpLDYl3AI0JKUeDBpOjNY9iYgFAYXBpRlAc0QKRfKSZi9mpk1keXIpK7clobzhl+YDl0Bm0T0f
gcug431J0BhDtEBRjDPOH2rJYTw0gWLEZnVIJV2gKmfgZzc2/zWT16PLWW39SUq6lRKOr4QoS6qm
mUtQ50JtLWUs11FFyh+i+C0If76TaLFOLckzC4wYhWvDGxK4KMlNj+6zbi3VnFXOUJUvM6nSh0as
xU84M/J+DQLxOOeB5zW4Dt4dJx21FfQUie1JaXeteFapKHPACSOzSr3ujgTIDJQj6p1aAyZaLzow
eperJzC44xZ3CGfX7l5vErCsPE5l0wW1w30AmOK6GFz6H7p3N7qgRs2MPwrduh4S3lSUZvIEZQta
/JQwyCoqpqPjAeUeMMMHuuLvMqi5SBCBB021BukMtHfs0AbPAhSA8y58ksKyLrifX0i7ZFpOJhU5
A8kzezjf/cI/pSEC8sHQymBUbuc7Q8XPFFwlvBQU2g4YYL3pPL/t2sfX77sAgroZkHGsqEcImDG3
jOO1fPUE4mx6282PtMBeWOTc1cwe4Ttwd7oOt0q1rgUKmfk+j/lH202fOUTy/U/wE5mDk0XI5SIW
626GiLIdG9YJIXWkE4GhPYcSXPue0z1C1CTi2uEbdntuJpfV+HoxyppFQaoOZMOseAZST7YM8Idj
bhKBLUNu2jzroJkjfropupSwi3rkSLSyN8X6xCGUcIVEVnrwippv9IH3EMXdqdsRl4Mk0DgTTZgA
sCBTKHNYlEibznAHl2vGH3dZyX+cxjI7d00WqtDZCNyByTMz9Hyrs070fEiuh9gC9rjeIClAfX2F
D0+SGIC+chnu9qjXaCB0a+xndoxivSStUmTbwViXYQYG7PW71VajgRbi4KKRxRbCLVDWBCcIsAj+
613+GhlDAru3pxGYbSGkeDtbxHkwatzOrzfAeoezxK/hEZd7MbONeQPrWxI0d3j9mlU/CtYBtxFa
SLUdUiN8qtcYXCvmoy4gP3xSlLVDSP1IUHDyjNCAr8DIXtBr0cETrB4ds5lf0Odd8dLhUW+hl0Lf
mS6sCUvomD5rUTJvNMzFZzhJsi0D/QQ+EBL/1wQETOnG2QxeZufY3GRlAexT6xDwL+VKck8LhLNs
DuBjoCvIvRfnMHYJgKCnRqKT7AQeE4p9Ojmo8Buza0+wDjPRKRkZTUmhH/TKElstj9gUI4PNbeSr
0xwM12FvXsdkXe8XA1wpMAtzW8O+9K2Gj01oUeKPvcEqcurqULjsYAUQ7m97k+mtIVjrogVeNKB9
0+743fGV1XJLtJa8NueUvKZQcyH3Vutjh7b5TKwkjCliEbMq1wMYSsRG2ZKClGEAsiAuzcwKeL3W
toefLSv4lYRkeDtZgoiSk+oCzbXYAldBkJNr4RXmFfhDVZPv3bB5aRz+dUE+Nose5nDCfiK1PNkZ
bfvZ1XF8ww3Gc9Q4D1jLqm2mxVfaiO+lUulGjG50nJOJIkIDrmsEDOD0rZmNFVlRk2b3wZKT3Glh
D98wVMP75LlrnbwsbfpsptUUIETieE0b+g4Meh507lin55CZ+mMy0qbeCB0GE74TQ/bbVG8oTapE
XeFzsEPOrwZhTLv2W3MhU/p2em050Mum/WA3jXasw/5JU1X1pSOjWCY6zZxITNmL2whtAeulkcbt
s/2PB1W21Q56y+TVm5YwIL9OqfWLlDlVEPEoCoBghuceJZu2y0U5Ykc0Y9c5gbZD/KSaF6U9zhGw
3rjHBHgWxp5Qm7bN4bJD88UWivPTnLf0ekPyMHqOD7Fj3705il19K27fcu9+Ou0z6rdp+DOg1CE+
/jQb9zRzkVXb4wifUc0s8Uuy9sVE6d71LUd9S7HqJLVV8OvX/anUXl9XoixE/kXSn/7uPAXzz5w9
VfcHY3zd7FiDIsm+lIDnUVD98Rx7fTXwfmjXDcbY7+vsZYw0sMFlf8hnbpD1JOBlCHdxYejfPtc/
RcBvigCe+OvB/D9XARdfn9unLnt6WwJ8/6HvNYBn/UXTCTUK4kObc/36+/7moejyL6QOlN6c5zES
0Kf4W66Cv0CnWwXs1QF6aa3lKh46Ff/3/5P6nxz5zfdWA30F3FqgWRiUCtv6VhK86QblokdIFsbD
mSgWb4jPl6w1TdKnBHGQc3kGv0jO6MeTNaEYY7fbMJUgt9haE4y7Ncs4L1xijUve/nlrkHVstqQe
T68ByGrNQob2Fw8bE+TCDnx6/8iuUFy0rkOA8rBmKXvKTS7MNV85e41argfOC7URI9iaLXGh1kzm
cE1n1ge3IPRZL6/Umt3svcY4J2uiczuPI3tzS8zzBOr9ET5YSCstXh1+buXd5LFb3LSmerDXtOgO
EhyKehKkbfIEVvh6ezNFItyJNWl6CUme0EahjjBVFg4oIvOZ4wJJjNdTYIKy+q5P0unJcYqGIUXF
disXG359U3dXLM/4AwCSfvbBgNaBiAZE9LFj3Do8CG+syU4hGciBiAu9nM7aaDTP3Ka7R/Cq6BED
lmmJnhKmT8N9uStVjz3RmJ6zaWrZOoasO6BeT86apEwxwddW9ynBJEs0F9/hfZ6lxYU7DvFOU/GC
dI4w0E08iyjIB9fx0xK/GydYLbkyvS498BS/HLM0hX4xEZ4Tg/LrGOEf9LEaz6a47M94wNEBMQq0
raoY59tZkTnNgyDzlZ2Z+B2n7jAD/D13Gn08k3C2DsRtiKdUiuqYgi+7pdGTT36Radm2NGuVIeQ2
KW1AeZwv+Ol2jeFoELHy8prJmrhV4N0+UqHmL7PZ6Xfm0CfwAKfyEoOKdiGITAPIoR65VuSxN1Pp
XTFkKx5Fmww7w62xQytT33KmXPajTm2n4YX70owdglqF8zsFIepz+FpVrdw40cbTPO/zmizS+k1r
cCAH/Vnm/pQjNZagBK7LbtBRzwDV284IppFVVcPOJe1zg1DjCTe4e1qucHckKvWFbDkP9CUKex43
vR93iIUJXmD2N2heelYvUh5yjKIHnQ7i17REBqrXRPQlWbRcZlZaA5GEzfrZrdaUuTDqDLIYRhJT
wSdgDCkTm6N+HaPezAgxgP2WBqmWW4+JUegfWhJUz2wv07ex7PrzxKmpVCBED9etFi0fm7w2QRPm
9YShPonuALNbl24jN61bR/thcMqrRO/UDaxTTutgPBkADEtWcE+Wzsaqmp5MATVZAWRKJ9t0Y6mN
qNjs8ESkKZYRz2hPLGTixLI2hiQ7F94Io+A2LB7YRuqrucR+UUaNvh36wtpCTdbPHZCE4xqRQmg0
uXbbNp6byyIqoss2luZa2IpPOYJ4BgWo/j90QL1WPFE/35KTLSKfIYPG5NmIgbOGxbFfiLeGd0MJ
5A8Eaw47UjL1S1QihuFrFkP2Cy1zowfHgNyDqagKiYBpGqJXMZoswVJUX3L6oi5VWTGdi8UpZr4a
KyHVax60h2jo6N+mhuWFyPKjKRCJAbB0SRn/4o1uFkZNbj1dm7lufGi7sOx9wAlt3cAKIAxvOjfo
tk4YAERU9JO5a5kHFh4hZ7PtRlukYJ1+S2gtLZj7yClqdaNE3NOJaVBmlMelRru9EGibFpBJ5MBR
8rZNp8j9TEJPGJdoS3J9tO6LIR0bZ+vWlka6Z9+r9Mvs1LWR7WketS0PLh5u/5wDfnMOgN/O2Og/
HwOCr/nT+NR+fXsM+PYzf3cC1xxsD60mRDLaga/tvr87gRZNQoee3jfxqfmvUwA52Bxh6RJ6WNBW
ay3tw++nAOH+xTjHQO5qMwh9jcj+g0ag4Yl3jUCCuBmEMHYyXBqMOLZ+bARmKb0RY/Gaw2zP8aNK
VVkHdi1Qd0ysE39y2kLt6ma+yomjJ94EcIwOltzH0VLvcBSW9J7EYpCu3APSLRFZkAWhj18nZWtr
lZ/iP8FQtxJrSlfTEIEAKOMBHog+qXek4nX7WegRwg/PnjdcRBJu6M3cfksHxoFzkacW8nO3p3/k
NF0o/TCFI8BgI6M1QJGvOXmMOp1RGuOG9nRqKIftQmAtm6x0P/LmTDBQdn1CnnJ4UmmtuikZZMN4
SD6lTqM9JnlBHdqA/oA7UO5Ry0fAbWmZkYlWQ3SgWCim7npwoy+sNT4kLv6NEZvXnPmznefhXef8
ogFJLdVej7KXGjccHnoPtVWp00K1agK9zAYtCINrdRMP5rUtJgzDjjoHASQ2vUmzwXDvwqE/N0Ie
FPFU3o7NYpxNFIMYi0rOVTzv+aM4IwH7TLr1Y8hU1l8MNR3po3yi0Xay+lU2q8kum9HUWPSAnKoC
wqQtH1Gv6QHpxHGQuXW/Y/pIonOCd8jx7iYRbkMntTdZaK9vgUxsi1/tNaDanMXRL0WmaTs1ZNVt
1Hn5Q0VT98GYBL2RtQPYANPd2VhgMPApiHd68dIt9RWRCmRhSe2o5Nw8VRL/A6IxMkUSGKfAuHIY
lWZ9hVzoAGaMAbqlmst5iNtH5CZ3dge8ppoI3TGgFJ/ZYeYQ9usZ6E5tnh+5e58vtYYiRYz3TO0i
VG6YY2lVID4zvbD/rOlNW/K00cW1MnNxUSRQtYPRjCealHGzbBGT3grSBraiLdsY9pK4AWvn7ToX
bYcQMcDRNW41XYPG4hwy51Ag/dgjPMX+EtWGQaNgRq7AZr9RYKKqC9OY+tM1ubDfrbywewbdyaks
bP2T5IMH3axo+CSpmQTIuqqKcwyIbmyzM8myc2Opkwr/1oZpPcFTqMUWbe+ijwlfZs8Zz3OzFSRA
lbSsclwhYDxynotFanyTpf6z0f9mo18nkAxJ/vNOf1G1Kv6v4Cmr1I9F37cf/Lvowzpur+Uep1+U
DKbxrugDcYmn3HLX6RCl3d9V3ysGE0W6BHcJU8GhrfF31Wf9haybYRE/9rrd/9ngx+H132gCmPo6
zJYYSTkmNyYcTJ4sb8e+xF7UHWoc82yhZI2WfUJMugqDCnYBiXHnmpLeFmpKDlDGtVBEIbZdPmpm
DrEMMt6hG2rtLOS9b+dGK3bRjK3TqZbuHPDHISbk78jk3wkkucanVV9qt03ZocIpI+1UJa6xgXpm
3w6cnu7J51YltrRU2xt1Q5xzB1TK7tCj8PsMtksOQxtvCMU+bTiI8b4JPLaiQ5bE57bgCYCatiah
KLwel+Zy6qoA5QVR5UVtHJqO3ZvolgyNq300JOidnuBp/ExfessYgz7FJUTAB0nFopzPwzaCPaz0
YBr0zzF9WeatnbYlXx05sb4se07FEMIjc8+yLD+QQJRuO9rytPbkNp/ayzabJX6kTD1Re4pd7hSu
X1t1exCFzesXtEO5UjJQpethceiTGyeKqwBS8XLA5uahegYwNdb1gIAsvWxnD0JRly1bToQGTweP
R5Nei22sWyKIEliEIydLXMh5d4RDeR4bHtIOUdzAqGJ8HDp7r0AQJBFFhhCXNzPmCl+SbBiYob7X
ktTwrXh+sBSZ24NaP0SdqUCBaAuQMoBttjR7m7v9M5kmgQBpdKwJiTut2wT/uQlEe3F2WpLXO2uB
8EmwI7Ryy3E2KLgPXugd1bz6TjMTuPoSag+zYFon9N4C+QGaDcf7tAMZ423Ibp5PTEA3zIFq6nUD
Uh2DjWbXTYa14xw8B92kS9Awlr2xXPRoPeSkBunE1kOxXE+1PCXo9gR/LeENFrbjHp/iRuTRPha9
s/EacsRzaocsbe5gHD2403KWmoQJRCCYdlqZYMvVl3jv1MXTYqWfiHqV+5Sgbn/EebjVyTc4IhT4
KpdVPDV4VsA9cZcDQrTHlcLQRtdelaLOjbLZN9e4+Az72OAaQKc7vJmGsk4aMzU+zYjy0LWSha5l
z7iFQVPHbo2tPp0PK5/fX+jbU7VxL3Ckwj4d1fIA8RNYG052dJr8u8xoH7VOFatMPQxsKla/q+YG
/SffYCU8ubM5Ge1Ckd63ph2dl3pc7IT7vIopj7CeG3iltnaXS6PoEMfHMnDyJLkpmJ74JUrDDVJ1
GvqJ197RsnADhtfZzULPOui65bxTbb5z02zcglsEoZ31RWAR37ItJ8TDytT0q8Rul61OLbk1OmLG
SZw1g5jMjU3F6eLEMAHJJpE7HEwzItJyME87Te8DDdvwPRHkXEWOioEpU2LLIzSc1lg0G92qEr+z
Uv0e2Rvpyhrd5AIB4Kpwd3yvXwyYPVl5m2livgrrXj8aqhvXEAmgsUy9snhr1+4Ig7CwMUQSkiTw
GO14q/2ZQzwvf1E7Qx6S76vMvtBk9pwMZDekJZDDoaEM7V3a3w4Z9+cYDfATxHm6SYT+MoUxk5Kx
IvecPhZwK3Wru8lJjwX/6C4rmrq1buwwbbajDqg19jDhLiPee8lAYmM2HvqC/CYBTB8a/VXel3CP
0oQcpET7Wshl3pErfdoqh0Eaf5/og/1oz7gtZVkiqgMRWbRdDb576JDjCyY9MnlqEPoCXV1uu8qc
Ds6AwAUUhLZZB8a+obvz1kQ3S3xnwy0V2e35bDrACc0nj1MNQZap4JTTWbehGUcQRr1tT6yAzlLb
T7L5OnT5uHGWObyw2hRebW4YR5hx2Q5c6MAwr4bKqLIalWvhHmKhX5Ku98m2YUJEMj3prOnBHTty
PBLUN/ks7BOsyOUd/vkPeKUJyqydrzYeJn8IE+WPUX5nGv2pI1V7UbvmMamASFlVlZ+vMMNSb69y
9AJBKKApEZz90ra9HhBDhwR56au9lHSUQhoV22ZU+dmcjy2MP8z3lgi9Q85sshPxJ292vbtZzocK
TNvpYsP7G8y52Sk3H4LJ5RXLZbkjcCO56iDMpgYPoQk28iYbPdazEeW7trcsJpPWLcNVOFRgrk7n
pjuJWloPYH01HL69ucljHi9x0dgf82x6HMOeCcXsfMHUxIk4ykFEmmrcQ0fWdoR+Wr5TDEgU8+FK
jyBKNXjzeOPjOWZn6GSWySw6vKlS8LejnexQlo0bNjSwnLH2ofcoGRpt+iISHLAi73uy7JeWvQYo
8kwyyYH9NznGGAT2EbRHzuHkE/YtnSg3N8WeeGJrFzmj2JlobP1J1sY+ctIP45BYJ4vm3s2qO+1w
u29qLXoRWu0c8zIPd9Rhy0bWtrGzKsfdGrLQj24NdquSPMkXdtVdi40rGN2Z3htgg65U9zJRyCa4
ZzXouAf85IlkqKpo5o4PCr+Hw1Js7C6FdM/dV7iXIWK0kaZObGbrIqtSoojFoTHRshjwqW0zvBc9
eQk0tue5RVeLsp2BFU3UZgGStgJFQ+tGyIKx6cdqIN4YIbOAu4lqtUJNam3KNE+0mGDDul3a9h+4
/P8qps8ATPxLVdVJnidss93bRsr3H/p+tHadv6SHnsql8bbqplbF4vdOimfg/7UYpqw9DNoma1rX
30drsvggV9B+ofvCm1i58H+3Uuy/PMYsq13tGxvK/JMBi8085u3RenX9khTvWeiNIUpxYF/1v28G
LImdAOI2uvg40eyGJlLjt7fS2T6tGwdoNylzMpB4OtgpCEzGwWOBGmTWYU1QmugDHFqjCDEOVJxZ
l8WR4TbHbIQ6Xten655bVu7BFs3adUYY7oemhI2KWEhEyMrD3Ga3MTvyMVgkzSaHL2Ru+kJfJLbT
3j5j4OGA/xnb5WQxFiW5yxHjwoUVLRKKdIpRSFTknnYhok/Janz20tn5DGFxCJTrEXO36IK+RJ2r
DhW7ZVpQikZpnnmmioPOK+zzUSKtLoaeMhpjkdMZgBVRH6ExoI5ObpGnz9dTrKuLNjKLmwLfTrl1
pkpjheP3Y91ZegS3N61vcqvG1RKRKgJbcT5Eo+0dTQ6fp0iz9lNitto6A68INsI2Z3ZxxsVEsG4E
kxU26JAc8wO9ZJPH9P+wdx7LkSvZlv2V9wO45gDcIXoYkhHUIpliAmMqaK0c+PpeyLzVlQyyyL5v
XIMqY1kWiQDC4eKcvddusnvT0vTcI/klJE31WpWTvylm277pSXw9DOUkN5Fp3eAKajcKSf7WmGJY
uWiWbmzXyK7oc98pAZ1UZRm1+Eq70TcH6MdeuqW9RhIG9iHPsw1OtfpuaMDzIduKw0sAovJqjArq
UNAk+wsxbpmkyqugavKfyeD4O5Rc065VsYe01m3vsNt+U0GAQRJF55oMKMow5Ahy5pk/+hLdVQOM
h/gZdRzGMl+7RAfdJ01r39na1+d25Y43cSvq2yqNviaWHT2p0hk34P/OgYxPG9UvZTEroA/gQNwZ
Sp3fZ02awy4nRNCyU/KqeCLIKNLbJku6K0Nj+SbsqP2Q6jlYyRYLwBS3hI9phYhD8UlxXoUbMQTh
w+y5WCYzb0m2SYoS6wZZPqCHqEef2yg2jpPov2f8/6/DXma3LnZUimY68O/cWFW3iOUJR2nwZq6q
cJ6vpAGcPqlgA6ZCl/vZ6Is7YTGiXafvLoiwkotZcEWdjZwlhv1lqTmlQnRX8dbAsniUCcWeSpIP
t7LtQW5qkrj3IFjJJav7c8f226OInMthaGt3NTsFy0sJY8hLNATNIsMj1TIGsfiQPd4HRrd25u7R
gO0XtfOdF09iF7jncljkYHXxaRr75Caym2ujyx5NzKYbP5N3JszRbeFV39rKdQ95UnIOigpMi+2X
3GUvncZWh+EwtlDlwREvlm9q+m6EAemeNLFWcy8+Yg7BdzT5wVk1DsblCM1gG/RVuEmE/Mxk2F5b
UMl2RtuUiLhCRTZKKx+lY4xrnbgtCPqGXHuboBYOMi7wzVUQW5/hydTb3s2bfebWFghTAB/xRYds
ZoWGazUV8VURAIOlpb0yGplT/kygR41VvEvHRK8lUMs79urZbeWp8DAkPOYJvu7Bh9Rym+ts3hcd
e/8K9OJ+TrVzKZvhiFl0PDQTgrPNaLbj7Si7x57AzzOjnlB+kWFDlhUkWjmKewIoKCFsahPC8c0U
jHZ+wU77Km+8r2VdKoyus/+QwPfcSavAPgqA7QaWS3ytovapkBU8Pbopqzk2n5xqUN0qakT3pcU9
tBdAXTZNlVnnYVYAU7YUQ1qEGTtfmSElirKbiWmXEizzHYmPJQWOYvoy97BwwE3RcaLXcsG+fWL3
qMHs5bGo7+sGd6CAFIcKML8u80iShOpDGL0JVWAe7Aq67R5OKtjOTA1i1bIfOlTpEJCfUHTZhign
/65L3J9VCYk/JMZ9N0Zehm3TI4ULwSCAXHB+eRmgXuHsjxypV8Q2VLFj7MyZyG3P6nLMz7XmFS8A
0+v+Mcqm1pRn01B0uBUF7ht8XvW31EjKiYSopEcuFAE0uk4bD1kQYiQPOw4o6wstG+dWs2Df203A
K5KODD2Y44P61Jpxc4xmikWrjp3i147RH69NUswg6huBK1eo+t27OjM8cK+maI7UlrxjPQXUkLF5
hWdB3R1ghIXX+NGze89IbHfVoKTdE3XIwMVZHX2u0BNvB0vmZ9ipoidvcZzgTmwQm1Kvkheh3RCO
6MqKs8A89sFhqGAWj/YwDFRUZ5BiTO0/caNA3yBTd7zsaOrdTNpCRAyZBqwh6rUqpA3bk/Eo9dx/
FIFdP9WNiD+zJodIffP+srXn/DoYlP9T6KifKQQH9p0xpMNHA4jPVS6QZYKa/ZHntvNdUaaAaxXZ
db/q1ZBtQx9krSqHQ85si8fLtKYNdtglKCbgKYJcj7zHfpjUBZvh7LuRiCQ45jQDFulxPN4GtXQe
WUeoyJFgsesJqzHAeGNyxDtrRuEBspP+lsacepiMwuDRp1Fwoyl6MyqnyLiJkW1XKDLy5nMyBemV
nVX0wgdAfe7a8vG/+X2dfpfEU99VY3Hfq9kjZ4RheSR6JN/gfOFlxUheX881Es812VbeBFuKaIjt
ZPnissqi8bMap/EH9Ln6iyflsIttkmhWgQ8hfKXryTgiFhluCsV8g/a3Mb5JMWFebApUbbbhtWe9
O1Eqc42x+uKHuvDW0xyA5jM7m7z1OKmBYLt58hGCkJQrWubdHbrnfunv2PUV1LjswDsXA0vGjj2t
qa3gw00jqAJuIz4HfhfILYWeFKUd5sp9n8n4LvArsSeSxEWn2dPCqj34jkzPCcesxX1np5Z7MY1d
fTTJIaQhBj5uGtAtZjAPkBBW6EW8Rm5roShaJmhAVYQMbmW21a3Zt92mVcq/oGvQ50Czym6jKXAd
WleSDpdnRfMZi3MH9j3sCRbuKV5+QmNdARiQmEAIB6znHw4bqMtAkCNiW85XvHP+Bzcq8qcybEs4
YNmQbZjiAyItaSYY69FPmREVzYRD7Ar30p+l+2VQTXZWRdUUUpxSSEGBadpfXZLLz7vAtB/9LsJi
4uW2pqrWUEkocNWehZ7mx3TuU+8ssaPpzkuDelhrKzKfBh99d1Wo6gtdl+5W+R2hJom2xOeeNHqk
7wLBTjWKtl95hWt+92sSQrZB7oTG0SuT4FNM1fcDUkGn3dlFpM/7tp8gBBsGUekNiXi5a6eHJExv
BIlnn+rCvQqnYVNGOQ0Yz+Cs2hMTMnX+rex8gQRUhpvQzwmUUX5lXTsZe0PPDN09Wnm0nKoZ5Fcf
viUF1LIKF5+NS8BKPhITYBq2Oa3NNhZ7tO3hVdtZ83a0ZjQOCSTOWapuM1d2RrNM9BcmWS5O3+Q/
osRCRBL3DtWKhBCB1dAWdNWcrvkQKjf46kgOukOJNnnFt4m2smrQwESWpmvENqtdBYESFEYb7PGr
MJXJ90r4BGfguS84UUcZUwsn/ZIAEOoiOnsAdR7txaIubsygv2gqTV6tmTreOW5YZAWCPWI+hhSd
cqMlgrHuQRD5SFwKK0w/YU03mxUJQOQ5RLHqgm1VWc6WfJv5PDXM6jgia7zgDrMLS8bxt2COu10e
d91ZjqRkF/p2caizkLpcOn+sJsKJ1qQON0+hXbs3NgLTHyRkNof/qg2KLu6md5pQ4Dg4VP7nHhRm
SSze37r/KX/+D8HBff71eaz979//l/KA461AbwCQhX4Piwv6gn8pD9y/TJMWFNICOEim/KMVhb4A
VrLPOdo2Pdrtzr8FiPzT4uu0+McFXGPxT/9EerB0mv50p+IRgcgFNtzCDuvYy53/eVyezII1bNLi
LNXlOg9/ZqFxrafgkEAOL8bijH3VsQXxRjf3k0kiUmK374h2/VPV7vIRkAqbeKF8iXJpURP/cWIv
lUNt2AvFWdlMTCbefQxYmI33smgidEN0RaKwzMCVV2GyB1tFscz6jCYHiim+AjILxUzro/TY2cDS
d4ngjBzOSmpYoereEHgJz6H6JjVQ9xITSIHuLP2SYElZfpxYzoBhfGjnch8TaUPLaVL+mWS9pdNL
uRGnRTGtZqgtPfvw1rZxpxPpbBePk4fAjtFwplHs5Ry0pWWfY+lkSUlmpkZuwMuwBrEnop9My6Wz
222bXgDtuw3onG/TEE8/QQS3jv/ZtI1tG7pPME0xSSUmJXF7jf4YGIpP7Fm07ctsM7CDgadxR/Xz
IanHBiNvvgVjA0fCEvs462/C1j3HqfV1hvPSJem6dsZs78x8jLHrEEMVxbdcS7FPE/YQkxi/Fcvc
7fTtRbEU7AEwryun5WLzLk7t6zDHjPrfaeX/Z1qxTHMZ+v95XrmMv1GTeCr+LL79/Uv/Kr5Zf6Eh
9VFY4NdFs+T829Doi78kKYD+nzrnfxXfvL+QFQn6k77tCNB4/55MpPkXZgz62r9NkBRW/9FkcuKt
pzXOS7x0tpcSn0Tg/PxNrjWwXpq25nlRyaEj0TzMY33WKBSbAV4hJ0f0MeUIQ1PTGIF4FAQEV1NU
gTf3K/VEwFRBovskkgX4oBJnnhpaLVC/z0OrJivbDwqaKTSzm3b/x5N+xbFwMgdZSK+o3vNoBVZo
hQzh+Sf32n6k/TE357Rn9R2HYGOtAE9cTINLrJ5BaW/19gVBDfAn/5h5uSRyr4VCQM3S4dtE9/Dn
tEfn1q4MiNjnjuNflJ1rEMQ24JbfJ1KGNUDxmjRGsxHVZ3+skQGtezm48gy35hDsVBiZ5SFwYxBJ
80De0aqAuj7vrQ5pNKmzcNVLPKPUQySdUsskYVkGRXlOUAp5t1CqcL2badA47DhrcsmBdZJRHo4F
z9pwBn2XzZjrMeioJ7RoEFKT2uNSPoAlVGIu4i/MgwGart+x0g7fCLvGru37XUDD+HJyYuuhMW0G
wWgDE2hs4A6TNAiknbvKRJAOmQmhELLg7Rj7pA6byycXkcyaTR2F1gOg5iVr91cseNsk9WeDZeom
dGhOrLQVe0iG6MB8toaRVGintOroWkc5n8hHBnYA4xDpD02tIuDRtQGa3qIY1Z5bJYzFqzkdXRLe
3cmpPlk2q8Cxa1rGX9iSf21YrhruSGSyHgybCL6PFQJ244ttdTy5uNU86wkQTXloKg9mxtBwBl0H
jsGls2pp9gHj5tNZyQCTQM8sH4jPOWTeBIMJI61sCjpUEp17TJJJoZ4STOmP/QTFZegbft0fTRAx
dezcRmCz5rVoax5SPMHyXTmy69pPJHEP1ZmcBZHxPEeyq1Vs81hiI4PMpJFwzffTXPK1DpYirTsk
Qjo6zstX4i4Px69jzpVjZZfnfm1AiyKIx3DX8zCMl0SlzreGJyK9Avmlz+wQv80GGQjus7aZeAkz
H2QU9UsXhUk5WBnmRRfJu6pNgtVGPT04nUXhUvnQZvIkwGw7q758CpNOXU7kaD8aA0v0OFTUdu00
fLLAPZ2BwpPeOrYK96kIOdhXtiDJHN9cSeS80DcDWTfeOkoWSkmeBel0pKCs9JYml/8IiL3tbq14
NpyNwkExryhC8njHmDCra9FpEklbFRpIzfO+tk2Ka9KLZhuhsTSsbzDo+O5iG6XGT5xvffWZH/Pk
Z6VHfYcJD2iTQ99kzZlPPbVWQXUVFpD5QDAeX0+WGrWD2XHku03HmdTn2S0rmloWLxf5YLyUBCIR
/tQKo2o/tYHSd+wJeREMWmf6LLY4CezTTJTnyprhvAW6hWA0JFDYksDSN2jd6zOgxcS72kXPo3fL
nquA/SLD2+Rt87eayiDFaB+NOjUPCCoF/PbmIZ1nw3g0eneuLzrq9Q2lF7LudrR9mX5nLAb+h1iK
PL0LhqQ507nR1HgHbfswDwsWY55yniWUHJ6lFiMgDd8PeRCVADgZZB6p9pJZJTrSWkFN+Gsgp9rg
iysNn/fYGZaXomtwSa0wdjCHFrK0HuJ+iSuCpxk5nzT6FgvNuM9E4YXELnxzoWdfRbhvEXZkOdck
mjuhjR6EDWHjZjOGHCj7sPtuB16XfmyYIcxorYNZNVT8CmjC0BqMwCeriv48HkCTvyQYTse2dvnO
u6wxrxKKZvqj1wd1+kMRBWChYZyQUG5znNPWdc76M4N+7wH2H4LC8nL6p6UjxCGyCCiiOrEQC+E0
iy+xnnGpIKi4Kmzhf1JDHwCmw38yhHpcm3nZf5jKCe1L10YbBgYpnD2phnZGcBuoQVqheTyMyIZI
P95Ebq7OYFk540UpITPHgAGB5+xkpRzqI2U14TnOKmqWlSceKY5ba/z8XwzgVauuIGspnRAwxNFI
CdFMrfBr1gbuj8VssyrMpqCV7VyQDlpP2zRr9K1TuuEXZQ/FFq2v3ACysO/AiBZfTIlmxSoEAC13
zmmsd25z44cTSi66Zji1gWdD5A6zD1aClsDHybCbjQ4V8KD1umjCeQtGs7oeshlcN8ymLZvi7JZp
vfqS+H10P8jsZnSFTlBytqR8TkSNCUga+4FeB/pWJ/sw5hKkfdMVxYXPArbJ0no+Zoaf7jwb8tJQ
jwU2fpcWXzzY5QOLTvWpIHM32iRzW+xIXig/kt6wPNo8hlzlKPJNHbfXV5WjccLCltqEgdv+jBu3
IYUKs4g1JyFhB5Z1pdhG05ISip2/ntgObNrGGkDM5SVBsfW0cDvt8uBGGAtCReRBUFb7pTi5oa1W
fUrSBp6WtgbnUECUGfA3u/0Vqqbg3q8iZ2+0c7pThu+sDWTB3m6aHFQvUVefM2FPZ6IopsNomP5h
7lD6TG3T0BaS/brup+QsQiX0MMTD/F0gSDrnDIlCpWj87J1z2YvNnHRdKFruL2oRTuKTY1ld5raX
ZFVw1B2FwRTX0FqMNovQL+F4IobyPOAtP3t7X7Tsep7vilzI0kT0UPCwXHlKmJXBHLkRAQXHOmMW
jVEm1Ouqs2A5vn0djt0vruO4XAUoDfp9cbL7GqKSM48fBkcJ+Y85VTTM2YR9fVY6YML45xfDZ2jy
OE264/LkUeIZbo2QTeCRkGFSLctIHn4Rj42YkMu3L/VyI0t1gKQF9uKYCV5kYdWh71aGFs6RGGui
WBazlBr9jLp3V563Liyxf3w9k3OIyTBBS65OTbAm5cSyyHLo9KSkPP5egopIsGKQXc1upI0nHu/b
11we1/Mxws2hZGBR4UT9YrM+kWbb+U2HecAhWwTgiWDzw4TKClxoOHG0zPittZEP/Cyg9Ol/PEhB
m6rF8utSgUFr8HzrXhayFjpLnWPfx83ZOBr2QZtjef72bb58FbiKi86C2oiyOJk8v0pGbBrMhtY5
hvgqzqa4iPeuN72H43rtKhwoPXLjADS9IFA5kANqDBXO8RdL2olhYloauMbb9/LKsFSL/wbut/Q4
bp48sXRxVVUxMj0rwE1AwZZBMUykIKOFAo3ZVXqY3znSvZy/mNOZw7gtuVhtTx5fgYV2Quknj0YZ
OJ/MHkLALAa2In2G6KLwJkRRTjszRN6+1ZczC+oX6nZUEbFOvngjfACGYq6UdUx73u6gZJ7sHHgO
c+J4F29f6pVbZHAgJGcPDo/7dLJ0kdNxqdw66ibKyZ0wy/O57arPmVyQfssJju7hP4z049wKHYX/
omBJZQ6o3/NhOSAXtCPfMY+kAkGxy+FAZ4LUIw46777pv7hgz191n+rE4pP+ZcR+8aYtIFnBfAJ/
tgXDkpi5Iq/RFdkdes/mqkwwkIBrY5tMPDSnCvZa7dVQDzrYgVWTHC5KEKyh1X7H4Wyz65zRPNx4
qVNl7wy3lyMc4wDCEgjwiETMxcbw53G+iNUYT8RpHwlb5EIxUeifETKwXg4JfLIVNJ731krz5btL
bAJv1QJXQ3blnlQtQqK+rYA17kjcGHtdTN2cHzqtu+9eg/iXJmKwjHcErVd1n9Wfh0HNJkZKX9/V
rQV3ow77ud6xS4r33WSiBnl7fL72TJjDGCumzSxpnbz1osa5S/qROuazx6ZboO02Q/DDLeAKpFm1
eK+M8+LdQzSyvA2Uchii8vSCddwum/5pPg4ykE+tSACCTHXBMNULIfDtu3vtYtSNbEGBhqnmdGzC
p/ZFWBPFokmKu8Hu7V8IfEvZis4Sp6S3L/biq+bO6K9LTCjLiqdO3jos3SaJvmIi9UtxsCRAnZHF
i8gp8e0LWaj0nq+ucM+If2BF4ObQ150M5MyOSFZHyMQOoonaG8EZrl/TIe7SD4GByeS8SgYqITKU
wLvHKNecSFy7wa2xLINlre+iOKVOYIwcltYE81afZxcoL6gdSllUvUghz5bqx1inHI5HK5xuOtRK
ZK6+fScvvx9ACz6kSdY14izUydsRFxO42rxtj9YMfGSEgnSewyHeh2L6x7suR5mMAbl4jUx03icD
vQuF1Q06aohFduyDZ+ETR8tU+1vD0uW5LPS79cOTPRAtIcAUFq8+MksaOKffUjHntlkD6zk6tZY/
HMcajo0M/MdfBRHHbanq1HOmPpRaW+/MdNbpECFoFZCjQ5abWsCKrAHP5zp6MV2MrS45kgqW5vNG
JJ6TYiF15h6WwqgD76tjkqhN9FBrtld+CF+6sJswPkNsBZ7aspLpTvQ5VcQ5Xeo1deMuBwtSm+bV
7DKOGjhyaAn4+zcuyWcFf2mM1ZmPvWdpu3p2eauSdn5sluEF9oLdA3FUNFKHZlHAW06rb9SoKY21
AUTcc7LQWOiJLQrdjQcFIr1UYomNEigsbkeqDVeN0xkI7GPnppxMY96XiAphQ3TkJ4PpssQFZWlR
rFvQAD6ynaa66FLMxnibqnnc4ACZOUDPMTSw2FzLIVNoI3ozQlC96mtavtS+BZrBJ3Idl5yYzEwo
HvWVmZnfx8ZLKYobCAbXvq6WYiiYjehmoNEbbl2jBtDvlJQo4aD7QXTmDCmnoqKe+de5dv/efA5p
QOXFz5Z9TV3xrkVFpqafVMvjcRHJ45lcTRh86YB7hr5DzJJHN6DXs/IiDQnvum0hmucbGOm83aWZ
V+ldCS7O3DR9Z9Y7GLdEwgvCU0LHKdM7tzLb7xqw70yFN1HzD9spennZ1Agx1+6Y8TVrEfOL3Lp6
UiMf974iqgX4rJXIi4GnOVDRwHJCo6lLyXmrJi5PHYTKVTdHFMI9MkPtLYkM/EWcMgGY+3FphOuk
N+41bpF5Xaczq5YvYCHTgM/s1rouRqRmdybq8XaTMlzARFFtbtbm5BJ0RiaCPAxD05LN2XeDsZ4r
dFpwiZnC1Rwygopi4CBhuWPsXsgBUNch0kYWsK6aMMJLSEoWHOy+nffkkfKzFftUGcNe6ObBLNB6
7L1YMcCKiMCYKyNuWBt+7QOo2TP65tCh1BA5cEWPiKXtiexWoT1kclOpf/rdHNx480BWx68SnMp6
PowdafNBJpZ6ioMoCrZt35I08/u1Qk2aMUJ5Z0bXTrynQsWU3kY1mQ+mNiO4rqyK9drqoEWvG0cx
imrP4WQWZYrnarVLzdxO2v4rcSvjsNNoaG9+t2ZMTz4Fyl42EkDaqMeVLtEZZrJUYhvK80hkOP5o
U1CB/7X8uU5PkTGidkVCrks/glTUWCe7EoZ2ew48ndc0rww6DdkkebAyGKS9g10TxrdtUfNBTEB0
zQ5dYHtXQCzRX3rt2iTPZq5K0zvgMrq/JMfUXMJ1C4lfIoinHwTAMWRJwLHk7WRWVIGjib0xjm5z
dHPWY9oAUYn8gjL4BhUvIize4M52P7IxTwHBqKYrK8hkMb7KBGkIJOr1gvpIjlnTUq2fMoqSOypo
s0dJAt3TMRdCU2qjQt55FMhmUH/j7xX/vx7gd+QXJlscdjf/uU+6Q+8Zf39m//37d/7VJhV/8SeE
wkvlyL+NCH9rLrAvcPYHtcwO3WTfTMPzXx4F2wT6tExANh9AYCJg4/O3R8GSfy09wYWozWmL7f0/
apOeLt3sUJVkk0qAGj+CXX6+eoajFrNXlT0OPOrYNBB83kNpkbQhezTRK1c1BfRq4jA2fvRudtTJ
rogVm82xh+WY+gmFm1Pec13TDRpm3e1HXE9bd8qdrRmD5CcROD/742u5+X1M+xMD9+qlfI+dsSvp
CDsnJ/DGTuhn5qrbgx2I9xRxUYECHt9iLqnfOWm8dikeJQ1ulxwuNrDPn+ls6rRCyUECJa4qEjjn
erP0Ldaddvvfsqhv+v+EP8pX7uq5d1v9eoDLaYadP4PiRcFED1CiMsUD9Mm4oIhh3ZIy7fzUg7PB
NJZgxMZuVgdBSp9Elv/sGPD3xReINaOYbv/JfXYU2QKCOLq9UUpntVhGtoUp63fqCi+fprIYl5hy
pIPV5/Rc2Yae3Q510O8bXzp4lq2i7VZK1+6wTar83YPUSRmDm6ILybtlgVhhmPzCJP8hAFL1gFPC
7Pp9ODmIxNPmh2tbP72QE4GZ5efYN6t3jgYnp6lfV1zC2qgKmRypTnkrQQTTkj1kv2T1KigqFEjR
/5Xbt8f/8mX8Ubz4fRUUTT7xByAw7eUx/3FfhF2iruKQs7fjYUJla1yEBppb04JbjFfxnXt67Sla
f1ztZGhwkgvrkP3C3htGE78R2UlD3rFGp1gZfB8IZJp+ffsGTw8Cv+7Qczn8gsrzGZAnU9kUIYAc
R147M3LkNYHj2WMo0IE75Uz2Zxmyx6rv3GHy1nUm2+9Ohwa9UvZZHzblfuj9YQuaiSTV0a2+aW0b
h4mC/coKuvp+biZWfRywJo2fdyam08LJ8rmXNEXQ4EAgKJCcnHG9NnRIpeU1isdeLryrMSUGWqth
axg2SJjWpOuA+3Fj8/S2MNXkFzG7Gp6pV125NA9hTYX+NVkBf6uj/uPsol4ZmhS3aRXwhiv+c/LR
Ej9z0lll3V530WLyVhuqpXrNno0GfB22H3RsJ3RiHBo+JRG2R10QdtAGGMhxiIB2GUSxSmWLnHoq
xMo2K7gLhQcHlYM26jSrubKc2TiggSCZBKLuZnQV/Bhwu489gVCP3eABerDjet1Iw91RjqDbZjce
mjB97HDPg9/OEJcFCmV5ps4JJvrQE7h2hZOKE4ZNawsCRQzJt7suUf2ekWOwdNzBz3IMDi5ENImP
dJqJ1ClIzMId/DOd7LuObi4S83CJQoi6a/5ysXt7tL58QShyszHgrZeL5fBksOo2VL1CBQdtIwJN
hoSZWNCDGeuHfg6qbd/n5j9+JbkiNWiKQ4tU87Q+6zd6oDuXdvsmCA5mC+HBDL/5hbwAeEFOku98
evsOX87bHqggtMS+icnnRfmLOIKh4Lvp9smUIZ7EW3wIy9HeehbJUG9f6uUwpT5kOZagvE5J6lS9
FGKtSMahZBX0iK7D0GIeyhHYw//iKtBa2KZQNOUZPp9BydkzclJPWe6cRlBicn3jDI+Ld/P2ZcyT
mhfzAXdDlRLxFyRKlqPn10ljgwCUCgqW1ma5IUw92Tk6Dze4o8uVDFqXLQUDH+ZseGy8j40V7kuZ
xu9NS0vd5PmC4QEipdtDTYcGwi9v6x8LRl2Xco4Ht8Ujn7kQxv1sF4xJt5Mj2Ja1LWd5IOzZ3zai
/JGVo3uXdgn2cSWGy3ye7aNKyeR6+9FYr34mOsH42GyfPevJshJKwzCCyG73RdgXB9GorS/6cTUT
m3cVtBVaGBfFTKZ4lTPERNc9YWBrJxbWxvcKcDBF9iMz9XCFJmozz+OXPjGsdR131f1UEBhWdZR1
OBmPx2LKrgzRvVelff0GluQPuq+S93/57v94qIHZ+PkE82APw+MOk2e160cZfoiYxdYIV5JN0JoC
x4PTsWI1+XGK5icvdh/axvEPfYXXDJPJAPWl9G9BrpQPnpx/zCoojjbpeLuxCgk/SxODtYKUviau
q3f2fOZSPXwxLP64g5PRCTmBD0xjYz8ZSUiamV8cO6WLRRi96WK8hXYPtS1JxMEuIYq1qJfeGQX2
q6OAfufi76bZe/q6exNzyaT6lqC/CFckYVXqK9uqGxcKKa1X8b3MBv0R3FH0rUWs0A8hRn4LR8Zi
thzCdmcJ2EANFdTVGJsjfhyrr4gJFGIPHy5ZyyQ0f0yFaTJVuve4T7YKPciGBEnkd2iTzEGJC0OZ
2dlclk/kE9w7yCLWiNP6dTX6rXrnmb/cunnIeQAHs0NwaNyfPHKgfy7lNCaEOsk+FsHexV65MWYR
rUC+2+/sE1+ZtiFOodxlX88fPm30tnSSgX6bWBMJzfRjD0eWCTYOP9x7derlxHUykrjS0p+USMfF
6caeqNSe8p5iJDXhQ4o3/CNVSOpH+cRpQk1pRinJMbxj4JjvRR29svo6QlpUtGjaQ7VaPtofr2EX
xrUVJHR8MJp9DjpvccjdCRn8zNzuK0de550F6tfe88W9KguQO8VqitQnX6E/GK2OY4Ysx/DirrfZ
90yQbaYCeKI9zD/IcH2ghojtf6rY3EjA/kMbUhJmt/L2HPrqYKINxspiu/T6TroDMXVGFQ28v6OH
CU0sbkkZBbgQ4jIEAfVewtkrS7NDm4GvmR7Oy76H4ydpiDmVL5ly7z6sMLLPvRe9c0Z89fnS1qM1
uzzeF4nXKInD0pRVu+eM3Kw92h9kWCY+ER+ecRhbm7dzkICFphrIYABciWpAttWDcT7Pzntz5MtD
uefQeLE4lNOdeNGUHon+mqOWHoQ9gN+nzhru2ma+nAZMd2FuGuuqzYt95HYI+VIct29/waeRa8v+
gXnR4WGzbwfxfTLWunAApwgNZz8hnftauYAHV2MTdtdtbKockXRJqDIECOGSDUjOyGpwaqL3RAJ3
bJXXbpQCSZrGyyGy8WNaXdfDBgtV+/3tz/nKREPv3nGYY8jgwhP7/B2MDEzz4BXqvaODZtej8dzK
li7VAsF455G8cimSl+jaC5cyHE/n+aWAm7UVXZ16T0E7/ykxed7ORYT51HDE/+K22IMqupVLSe3F
rEYBH025J+u9suLmlo6gsysnNzhPmgUi+P8KjTe/Z48/K1qvTGJcibIIW0QS0E/PjdgSw6TsuRLs
qXATII2/z8Pa2rK60SbSOVYiHA7vTB+vPkrO15KoAVMiB3r+KMNQFJ0fqXo/WUsAjyKRL05yAFLC
at+5FI1R/tjJrMlOQyzR4YSCMmM9v5iXyrIn1pshIhsg8MCuOnyWkRznjcoDFNRO08KKZk+erWt7
GI0dJ8deb2fq9Plt7ileLlzls38Arpw9WtVAzb0Bhd5vqiwD6tdhqXwic824TBELtUT0ZDTpW8h2
eCW5JXsNKhrzmT8oau4jIpvpnCRNfx9PjTtvS9mQE0t3jBZAb9GdyiQkjB3CEAAjNupK6xMC+jjH
FkqxBDE+J5jonNYsVL0GkHf0oc1KczpAmvLVPorNHGagqEwkClob+7ZPh/ZK5QRjXMqun4JbHMBZ
seN/G+MuH5s2JbpIYvHeFOkgw0vPxVO9WcBpya5XdXYPe9wJSGU1SswbqCZXU9hYpBtH8WPeol1Y
6V6WycENETKvvb6kgT+liw0iryZiqpOB4yShWD7wgH3bYiiGh6gmjdR+CsQ55tJAUHfIK8AOOXbn
1RB7nvVEBjv1EheY/nr2iN64hzqOl7/sCCm+GQN3uC9i2UBVh/Dk3okyB8nUT0PYH9jE6l3taT8m
qCUEYCMX+Me6bYntLsjnKrdZsJT/BMHp4Jta5X1IonqBtuegV1oZDeBZq0qRMtPfUufd9YOqPgaV
lX0CPiDuusIZV0GOBs+Ykmxr1/41Ecq7om53mtCku8CliCqjcJvOSJUsmY6b1E+BWvbD0UYitraq
9ilJIQ4C0wmARmp7h8Lmu0TDvsWZR2yKbNy9045ii9Pf2WP3LYmRAoqeQBg+b2Wlv7odDS+JenZV
uMPTXDvqbABQsBr0tKJf9iiEs3WwEdwoP2+2pijiG+y/9GfpYJ57eRZd2iPfB6eFmLDJ4FHDXNgr
w7yNYxQ3GFOCQwDiHdxH2rOpgIGbsUpA7HPn2zTTh//L3pnsxo20UfZVGr0nwHlY9CbnTA2p1Cxt
CMmSOI8RHIJP34euH3/bsiCjure9qEKhYCtEMhiM+L57z0X6iy57Ug7/yo4Z1aVxsNsDOQPmatKz
Zj3C9VukuGtIT86Ks8GKVyBv/avQt68LLR7XxuDHG+JqpqUCbbsKTWVuJ7au12GU18+kDennZez5
KzIDXIgpsv1wtaZcapLYT5+C9RYIsbNv82BaeGU47i09MfdCgQijSHEAmrvBqW1sMkc9FnrXPJZJ
uEOXdZN06hFJLJZLPaBQ14WPhatFZFJnhb/vO6/c9FoTrkh2u80CH3ZRaJEhEFU+kVLYu3P4yQs7
DYA2cG64Tlqtv2qi1r8WRKkvBkucSxV6i3zEpkOb/x3JaL3zLZkQ9VAUqMv8/sMWsluoZJiocGV9
Iie17KoGfBBHc1NvUe1X+NlvswpPx8Jk8jwUpm6NK4/WOKnYkkUixZX5BP85u0Q2nlAeQUfvZ8Ze
7wiA1yqCrV1j8s/4jwoVFbc7hK2kxDlyy2gQTyqGDQRdBXDPQHSDMNsnLAwb5EU+yRImv/PW08zq
x4gtoN5ZWW52KzAZHknnFQ7gcw1ySErgt9+CAiRWUjtQntUxoVdNsmtb7tRCZmW+mvyiv42p6l+Z
eWrehkWZJfshddu1EyTNpTGY/gbE2oCdoqEYF4MaenX1kP0k9d167U16flbzkf0hQa7BDlVRhSsD
c9D5OAr3xkYi8BFQ3McwhBmPw/cc+Ic4Zryjz1R8tDWC2oUqhPFcjojiOaI5x4AgiScwR0h5Y6G2
kh3Lra/s9KkX/BwMQYBIpdkcJiw8y599Y9O2xANVuBnGjQAMZnXHTIitoHmMI7/50YAEItZCax7R
VSS7tA1lvrdGCQ9S6eIBzCu8H68a6MqHTiFX3SR4OcBZOctMtzPcqiC3sMZY+64haApJv7nmVBq0
m4xzU4Flnib9QiZRf9+EA14E30kMfxFEcyhQpdsEkRW0Bsk4j/N5DmrDIQrS+AYmDeQbr+3MjeB2
avewJLhELA9BjAFx4ld1s/6+N8duuIjCMDomPhLLSieFriJ275zIEn6qVZNPoSfuTS9NZyLA22sO
LjESx3QQ9TOlO3NN4cw5Ri2v6rrEprWZujHbDNVoF1vP86JjjpHMW9ZO7Bx5iRpeKp4uRfjmkBWB
ffTIrHtt+6g92VNr3IqE+52kmdpOiiwwP+amAgxSZxpT81Q7bf3qzCfMZelO4JSyJk1I93KSnTMW
/FgNm6DR2s2hJl/xfOpFDU2mbh97zA14mbzmRzWLR+hxx9zWpizCQ0Q1YtsFUrwFg3CO9tSQTtFX
QXQcEwfLzuAWhXqbUsv2R77Ag2XjPB6MUJ0bfJZnNiWuYo0Eyjl4PU5LVqguJACtwmtVY4Q5Jk4V
3tVuHF1i26ie3YiwQokHipRobQoNqMhsIoHGmKQ8+g1QIz1cRVrXn7UFFw/AbryDaMO6GIXJzprz
FWtdi44d3HKYQr7DDrwEVne0rSbft1mINkgGFHFWZO2Eh7iQ/AFC1PxFFA25xFFSV91i4j2njFWK
B6UoWvteL968yCYuJ1RAHxGkM8u7uIYHhFTjJini/h4beecBFuaXzB0dBYNs6xcrjd0bLZjAz9Xl
EB+VW5TGQthl+5g303jlu6K71+sxw33G44bY6p87pNtdN+iK9rjw1SbwPGQ+bDLioy24ayQEKyiV
mvrQJ2KOtdF2Snj7fnhtEh22b/SYMD5r4CdWE9odQx/vkLOKt2nogcNPLSXxtVbE6sOrKfMtwy6G
iUS9RWDAhWOFc0ZDEMVKDt5imWhueG3HHLnwOuJO3Bc9tFaunZk0aUCYVhSQmGmsWfGRlJzKWBYw
5K40K6WIS/g8zxqlZNzvXavyy2Ug5EeFgtWhd1Gky6YYiOCtUuPejpDm9IMw3knv7DrsjGNzYrWY
Piozrdula5Z4ktrU6d5Nv5vgauH+22l1zW1x+ZKLrT7A612g1zVuJzPXrgOJnzbx3P4djXtzkmFJ
4b8x60vZq/ppTMPmZEg/OoZugyQ2IIozEb4FnCvGsEduuLUvtUg+NFD7dZJefMEaX2WFs69QHn+w
o/YuOBOHm7oLwZaiJfCom0qroyFs+c8TLozLsJgTYPK839luwaPhs3lutXYGZQo/7JVri3pTE3x6
19Z9CFY3/pBRxf8SdV2vwr62Xp0gcvCEIX+qiQ9fmdZIhEBvudD6sB3R0bRXGQQLpMBWoa6NAgUS
m5AB910a3pt5ZBOoUt3IwL6AQTZb+3QgrbJFNdQF6SUo54Pexf0hLWqkOBBXj/pQ4MnzsPC61kR7
XU+0i5G812OpnPAGEF+1D8akA0CcENpjlDQbG7SDeyeRh14puHy8mxd6NLTnZeSVBEfiq2KrzxYQ
uTyMxuglcOJmn3klGrOqt9763D40iW6wpPn8yxLNunSNGUpqn+F2tB/Yb+vwC8bqNRjmPlMlNzGV
5X0TVh7dspgNKRZK9eAjobtGQT5svLHeuVXerAIsxBFawGrnD9ML9b/iKSuIWOCbw00yNTtioeeE
s/SUsuEiZpnYZ5pugWzS9GNW2AQhdkSNF2E3wlg3ixP/4VGUD7XbrtGQaw1BdN0JBumc0LvqdDSA
FKbhLXiokgP0YvfE+uS7JPHux1QvtpRLAe+QMEglbo4zqJIhvgDUjpXQMPch4RmvsR4OG9g7+lbi
yl75SWethp6XUdSxXOCBDtYRNrIzNhf2Q2o729IZqw2vEwtwhVJyEbnkJgR5EHz0WWc+AO02LoMi
mFAtFPZtHY8pJkro1Q5rF5cmYOg5nndSPU/J6cXYbDz2hYtWtmAox7F+n2g1QSGKZHLZkKN0k5TE
VIKDKmuWNVz9Czy0YjkSX7ikgbAIJtIsOs9lQ29H6UuqRgJEAYxIEr7ShWNr5900Wldp6L/IBKg9
ryIQK8SSZFJg9CUW97KwnTl1q2KbAeEqYwkkHdmXybWvt9Mqw692JrDJLEM9XsfObIe0WudY1A70
uBhUME2LfNorVfUXrqPx2SlQjvHCueWhjsb0mMNZItA4nVD7tZCxyPzQUl4jemj9RRDK9LEwbXeL
FLjkkzOiWIVmS0mjS7TxKgBcdq4oZs9xsj2+TlCP2SHADHJNRMGhTb1xF/YzllxkFzlP+UyUkEKE
XeU0RwdJILCQ59R9Fa6UdIflPHgM6Jlyznlp8fIvCxiUS4SdZJl6aAvBGkvjcVR2u69M79WY3Pew
rZpndqz5c45RkUVLaHde7mgbq++itfS64qRcdiy5ag2a3mgNlxEAbTDG+rjrzaJPDppVDch2PV14
Oy8jII1Fw62O2hCh/yuVVx0p3xCqaeLPrWgD5CxClYGuvyjS8mQ2fnFycXzli0SxgKbxIN9yYeqv
pUhjUtJxqyxNjR/YoAI4ALCubpRNpspjy46H55ZwyCli+FGLXkNIndc+XxQksU98LamdTWgviXmi
ILmvQCjesj/mZArx2T5E2SjeCmIj3hBHzrpz1RUfmV1SVRDE5j3rIjVes7jlS1/ZgAQEiL5nM2s5
hNthogXLegrFm+bUEDTNqQ8IOsmc8iZvRhYGEYMYh/ct+2pjBwMVjW6MmR6x2bHBwf9W3cRul8E7
j6rw2TEc/k5Qj+gwvTTInJVd6kyj0gLMveoFv+U6BZcLYAeVlschZmTQNLFLcZZMjuTcqJc9puYB
VHK0YfPKTwb5DHLAHig/rsAaKm2rqXkLIOmQYvoei+A8jXW7XLltwaY1D12ekjbxqVsCIQyf+7aP
4dl0eD+IOnOKD7PrGBU7PErxwbaC539uptNrUbewaE8SYisgDCw9YxqrBeeJamsFTrS0GldkkK/n
ogDRi+WNg36s3OZJSrkHZQFAwDIbs11tUAU6Yi6DoiidyTlTqCxvoGoQdRwB4neXQ9hwfZnnUA9p
az1LzwQqhn5bKIQfF6T99h+9S2100ZlOHV+AWIhvM9Wb27Iry4cC4+op8wKIeLMd+pZsYaFA8dhG
eLQ7Lnpn9hiTKbXb/NZJGfLwYA6WGv2/ygH1qSe8u9T+Y7WiLsNd7DXJn59K3EIJp5dk8Q8CRPTi
PUmhX2+Drm1oYAQz5w6Lozkuc533ZzHwOIlbo/53GBJw+gvmITs6J7brdK+7LUUUKBE54ckowVte
dWwE/F2N7xdEAh05akk6O2LcaZzyY9xbBE/MW8gca7okMNeM74xUN9d4YvUDPWk8h0VnnYrIHwl4
zZL7aYqHuwF+6z9tsP+vQf2bBhULLV2a/5aGVy/y5X/8g9i+fCne/9f/vHhJyvdfQT3YP+a/8R8F
qgv1a/Yc0oWZgdhYH/8P9QuZKb7R2ZhCBd7/RYBqg9ae5Uj+f1Nm/itAtQkk5WtLNweNI100qNb/
Avr1qaBs+x4+XJ2fM7f0KSrPDaRfWnGKPiSBg9q0AxWIFcZRF356/OVufFEo/3MIkidxk6JD4VfG
h/P7EOHQkdlnktRNdAwQQ0I1FB9yl1v633v+fzHK/Fv8ciFtGKDZihnFK5+F9lyN7/JvjeC/Xcin
4ruXVHZZ9QzRTSdPP6kEW83r91eBvPhTh9D+qT2xkSSx3pMr91n0JXCwpFGPndLRyvZH5bmAqhOd
iHhvYGgnzPJrS+fgreddeLCE3m1GYY1rNx2Jqhj7YZvUbXtvwjQxlskkUsSv3gmmbg9Toh+H86Al
oIBAFX1lyZHsThC6N0g0unjhkbh9qxBnwCrxWIBdCg9+VT8Xfr2CASfWVMv7XccmzoFmyCclMNxV
prE+52zygBR11cJNQI64bZfuYz33znR/cp+0wmMFjB0VX+jsic/yKFfLSdfEOtac/oyYWaJzshHo
LoTL7pw1dbqDd5ivYkr47HCaH65ZeIcwKZAvaQ3BXd5UbG1TnNuZKe/GUtknAhyMLXiTfF1Zbbon
6oCIu86wNyLDT8F+37jwdXJQqEMQGGGO/bXlSX5I5stzb0oVCTq+qTiQCuMCWS3vQxrQLqy6+BSm
/fAjkIU69ZPVCZqa0GwQATBeMr0PwJYe45od3qoI8unOHSjOrIbJeG9bvCJLR9jyQ2tsgO5jmsv7
AF5RvBldaZ/6XucHzTfYsY2LSjks8IUkw95Vjrsq6lCCoQ0tqsV2VFCGLL16ye+XLQNHekSnpNol
QR7vUmggfpXs3tJpvLMn8z2Ae/s0mnzq7E5LHnHU8OlRDbekjRtjWw72+ySrFu8SJdld2ugAfvKa
h+CEk7zvdH5eQT0IjKiXHYrAEfcJOww2D413Rmk/vqiLIYS51Bpb3CfxCU5Guo9Ki2M+dcMNpUl9
W5mQQRa4hqNlEKpw7QNCTZfA56KDwz5vN4uslqk5EUXepCjQCz/bpU7a32TV1N3IGvX01Abk+mRY
aE55xFFIB/ZzwPtKZ00j76rH7H300UgAybaMcFW0NEKQG3iXkqJSuk9Nt8A+0kBrJo+DAxQOEeMa
JW50UlGi38DjoYHDvso5mliwtjHdta1ht+FrSG8XQaOphZfmEEB4zmLP6xa2UcJkDkP7SBHYXCkk
ykCdCC6kRNacN5pncMCeqGQEtXsVahYtpDq2rjyjiM4H27kPi2Y6SS8WsMBBTgPyaVxOqS0sPsol
hPWSpBW+yhG3GC2fii2V1mnbSsX+h51m/gckcrkUMGHOWmR/rzFN13XUNTZ8QBTVa03IgDJyMN+P
UM/cFZu1t5x8EsKF+zGnE17rO0MYivZMYJ5DWLVv9ZFMq5BzNZBmSjxbWlgtkAh7ePTNsH8m+CQ+
6UWj73p8ASTldGOyTGCzWQsSjv0fBnvuQ1N0xSXQZlI5Lau8KDvUsKMxWbd5IBXcdgEllgAG5+yn
vZMk5WkT1a1/hWGofFGxM5xaxS58TGN5OYrGPTdGT12IJnDOsppMQ4PgxGWtpHtTQxRfUfNHRzpo
fr+kF88AeIVYvHKUwqeWkwHJJuyiPGpVLnpZlN2bPhz0D9pB+O7ivIpvAOumb87kCqRELEKZVgik
RoazGnF7bGpMg1tZDVGxEnUiYGjF9rqjVHyWD+7ERr9qYgpIBeHTUZ/zMx3Sl1Zp4IVL0yunA79t
dGsa1XRQmWrOOEOrZe6EaGhTEBUcb4s02PvsGDZVmroreLnB3hFBtQF6Vq0Bn2tbkAgJQTeuxZzw
rXTasEuQa1217V5rdQrVceOrTRiTMI+zCr+TqecBKT2URRdjNY0Ls+SwVOZt8zo0UrKM9dkpr2x/
G6e6WkpWgWcY1XRQe8/bkTLQv3t6SSJm5DtnZmmQbIQahgRI6qZErlfGq/RKcuBybA4fIujyeyVI
Dghwex1+/nGzdJ0bjl7tXo0RgKTJ8YbjMKXjETy1XPd4GtWaOTxxd6W/so2I7fbPIZOpzmxOuWxX
O0U2NvE4Un/NMikevFGKFWoZ/qjdQsRMElddgAhPMapF5vXspH1K7bi675OimAt05dZxpnCdTAbJ
WRpZ0EOjB0t97LKDW3UvAFblHoMDpM6oS52VH2b6Lh2yjMWz7S8pB3L7ypjs6hbo6AXh1/2FoUmg
2cqoRrBkgZrdfgaOVNMiRlz3++KA9GXMqBa5NOKoiE47dAD8wvroTrsgydwbA1/koxT9dEoIICOo
uEBc5NR+ufXg5UHsqzuG/VlrHidfLIy260GKN9otJPlhoIjCo/cp+5xXOKv3HZ7st8CgMp3lqXtT
4OI7C40q2EYk9a3MJoIq3ISav2U32u6hCmb3A1WmbVk27g0lb23t2G2w9KUst1EWJMt2/tiJgEA8
jbLE1eB62prWSbCsAmHhk8MBaLXKfjEKtDtlzQR3Qzs7IHqE2afbcl3Yevme8g3fm0IXt9QIp3sm
UnTlxpTZZdoFhAcAi6aYSeO+rUtCNC33UbIhlZRLzJCElDJSS0Q5wdYMKZ9g1plOk6b3730ZanfF
jFefpEyNla+5/3lOmRzJ4cTruB5ta9joZCJd0r0lNhYg3BUwOXUgBKtba86YPJWd8ImF68llIPPu
weqU/dC3c3HMqdUlXyp3EzextlJJoq202o5BjIXVxQQ/4BrQdbk2AfWtoUCPlz/vunQwAlbC949m
pm9ANFV8+ER6Bm7NoHMRV0DMieaF/aVvRqfSz7wmLtdlkMp9oaS1rpvCWI6tTtwILW916EyVH0Mo
2XuDujtOpXkug0mYToFmk3XLeeNs8pPx0hMlXLLcwwlhy75ZOERrH/UmLfacZt3HIAz7rQx12yE6
jI8hYTM8/qmZLjIily6MRsyh16DhlrrKYpZAw7iOteS1zdR4yaJA9F8dlkevnaYVgBaKuErU6p7K
qkMazDSk66lTYuMZ4A3ygA56l3kpYbQx52jLzA42+eJn6UDbwvAG4hrbejw2+M8r0qFI4vWaSkP4
PxX4bU0DuyZgcKjwfJv6fQAoDG0ABe8LNK6lsSy9srrFZlBuOhYc9kClJ84M25RHXGv9EptVv0Qv
gq5rwKjbhO6wsUxDU4smK7VboevYfGmhsmOmBbnIe5YNnSzadiEd0rgmkTgpacj4oJu6L7fSKOn8
d0ynguLPwQoS41WPbHVhF42A0DjoryrwTTKYk8paaLagMyR4MZF0meCO4CS21CAP7mCrtS9Vu/eV
2dcLS/V1sygCF4YpBSNWOrhq0wn7NO88RMlKUehyx1sae5EEaRr3550E/hnyR69SC8sQGtMm3Akj
tbeJbk2wmEN3O1BPm6+I7t8I+Zh6+aUxJSYZgklxA9ccz7afluupjrWtdHCLU8RR5jMdQR8uY9nc
WL2l8gVS97Mo7K+6WnlUwhqqTKn27jfS21DLebS63Fjk9MfPuYxsBZWQlRMaWrvx/XZYV6BUtlDr
enI4Q3lmw6Kg1tSQP8gOEQ7g5BRLSSfKhPWzzIRb/PBK7YeYnONoCqLMRpS/7NuavR8T0UMU9O1Q
xdOy9bVox2q15Ub0S2MuY0UhIYpB5j+SDoigOLUqMjoESgN/IDyBwi5CSl9qeyD42Cq8musta4c+
Y4fdhxW7vBhriNElBqKsj8q1m+Q4oioqodtpSuNn5CUOzGuDtDTVjT1d/6m6qbHDTaRkAy5ZFGZ8
FqdufUWadv0Id6Bc8FUvnoRWdz9oz7o3Hl3TcZX7JBF3PcwRjODZ1s7jbqfFGXFSVdTYV7bfTldg
BFHkREm27ovOU8txhPDpTq67ps0eLsM2jrcoM9JN32QcyfU8OUSpobqFIYmAaqfizAg0awd1zwno
0lSRNdQbn6ZxRhH5le298TS6pX9hBJ3Ul63pVKe+SYHwm1U3XIU4y/dSIaFCvC02EjnIyiwK8PdZ
oMWgPFue4moMnVdKZQ3Jf7Amj7Yh01PpoIzoEF49uXQ3sgV+cvNSERn7lOWxd8iIlHsIKUOGtIU7
616fv5Au5AB41X68G8uyO4sT376ICyEfSmk5O/jAA53QqD9D75j9kHSkaBwaPNyqk+FVTwToWyE8
fdm7BgAXgYicV4RwO3CG2GYk2TmUAenFqL60OesKsjkRxNh3VukV6yx0KGwnfR9fVpp6z3rPfzTp
W671YCLgKcqnjSPyFCVqAddvZsMuASfFBIUQirRyVctKlubpLkW1RtCLp/N4+doeFKcK0g+saTEY
PjFh9bQSSXGr5ckjLnCa2KzyCwo3VHQD0iEzo37A/GqRR5APyQIjWtOtHHbG2ypwER1nIJDllJv7
tg3ZSq2jQoURsO+s9juSj8SgFTuOS672riThNShJnb3Ruf69RNJD+lfnbznFzK2qhH6IpUnYFB6B
OW2bvoyGVd2lTdY81l09ettagwSwSKi0ZltUB6GzyAi54DAlyxNYeDq7okrG56yFIELLYkgPvdm9
R4M/0LzyiT7HxXFmsbP9Uda6S8YZeUaull1OVZ8TZWZp+VZmhJoOPKrzrCdhZ857lZdU9aPLlM3Q
IrXzVKx932ku2sglvqRNzWve/zdJGA5aOtkHi84zs4UVyukQVKK7yjDurWwCGe/HVlh8uDxjbSA8
OAmYta+WVj/bqRieqePfTJ0JQNJzSUjTysEgpnhiZa+1OUNzzrUJvEEu47hprx2drgigXrFx407f
QLul48qM32l+ZW/j2PXItHIVi0vbefu4CDibpjA0HeVA2mElXFATjjZ+NHq3HHX4nhB58RwWHpHu
UfBgj/ZwhpDQ3PJTzFUzNvLGTuw3L/fbI0Yp9RpNYU/e2OCjIbNUehGQsbOFVMsdQ/AIiyklEEcL
uClW6D14fWzfJn3VbtIu4YVtg3gxlOypVExsmUOGirRi84ozyP2MET2O9eQeGmrzpLBJd10D4Hip
AsgMeTv4pDtZ6SWqX9JHHI1TjNmyux0FuSlRP5SwFgQ5NqZ2KopC7qWv6GnS5b/yGmSubgrHwqAq
/WFEZbms0qFet12CE6WMuyN9xvgc+49zQ7E7KKM5N0brntJSW1CaFluMSemarnW9muSon8Kwc3f5
gG+oklm1pb2Y30hWXFoYtOKJIdW3bd7dwqWCH+LNHMNZayKH9jkOSm+XRjFfLDaCJPR42q6wgv6c
rZx3GOyC8JCoydj/VuVHJ1MS43NZv1pNWj/RdydjZxE1cfZaAWPWzww69Gf+EKYrqiVoAyNh3nam
Nqqlhm04uASiEZlEZjeQSa22qp1NU44TR7O4DS5L1ea3ZUFbt3BUgIpURKuaEtata4p38FvdQp/Y
qrSN1R70afgBULo4OHSKl2yqOCQ12IEnI0v3kEmNNceJnQYS58D77zx6hXtfROyN7bCKduwKc3QU
/g9hJh1SI0VWIYpOUw0DAaLui8cRZCQqymn1E3sol8oZZSKt840fdpAPZ3aFW8VtkMrpWQmlJDR2
faCFHzGa/isQOOZJjMEHCCHtPuLVuzNNr41XhHU2wL5bAo6Fb6BZL51qq8PeWJsJUdMueveFX1IB
+L4Q+mcVFGKWB4cQwhxWvM/uFHckJbvXfLobNvU7hLS0beqKOYmyO0Yb9f1of1R2wb3rHvEMUCIo
SX3WcnsjHn5oSZAVqwjELe7QRVIAJMyj+m8o1a+GMvB+wEKALs/S93udWhduTfnR4MJiP7pFvsAn
AzfEhS7JuPv+qj4p1Kkkk6BhzmRM4kMY8VO9mlahDq2Eocq27M6zXGY7t03ZcjJ5F000FtuqZ3J9
P+hX12caM/wfVSt+90+DkqBpmBqy1x2sT2dBf5+vdEvJjjOp/Zfr+2T0+Hl9vNC0MLyZTvbZV5Cx
+E91rbU7orXAGuehlrK4+ek+M6lokg7ZXNXKoIKYT/EFXcDxL+PPjYtf9PH/jI+VEAex79Oe/dTY
UJFdQzeNxM4vNArwJRcITOfu+/v5yab1cxALuNeMzvjJGP19vuBBlYQrme1OSkq33hCzi4g8K7zM
TfqMkzJJnSeTcI1dsd18P/RX82cGpJjQTdEifragki9BkLhptXORRK1rywGPk86FYCirBAxaETsw
FRNg9P2wX736FtYofER0QciC+f2KLREAo04Y1sNwdzCK/s4NKPlFLrM28Ji/3w/31YTFzTqnVMwk
y8/2PuSMuqH5iuGEdG4bs9ly+B/JY/L0v6wyn82b/zxLIMMg2pwvKIHBNP3nWQJHG36In3NThd3b
CKdxoYncuKCkrG9df9JfYvKgdnKgFP/95X41acEHusjuLPAvf7w0niVhhentzkKveEJRSTUfJe5f
RvnqpvII5/bVbD/7zGCxyTzs7IKl5+cq0JPzuUSoMJKJjibm318QcSfUQFAi0GKcf5VfGn8ZaRXI
CAcW1KHJV0A+n12/ev5/G+PTogayzXT5UOM9NeXF5LZbG3HL90N8OTl+0jGx1toOiOjfryMIUn9o
Tdnu0IEyETrdPJhVSaOsH5LHWGOFacpeRypMm4WMYX1P3uffVrQ/Xz0LWy8tFN4/DN6fe4+2U3eW
VgXNLjJm2XQlEWbA3CA3L0WRVwfl6vuL/nMyMh6xVwH7KKzEn9+9hmOVr2qr2RXlyAbFVScvNry/
bCX+nIsgnHyUNpR2Idj8NC/+MkGCiMQTJBfNLpEEIYm6Qvld9+cemRZ/mYpfjMRFwF3AnuVgPvw0
TQKR4OtQfrVjacONo4kzvG63dZvef3/bvnhMhMWA5eFZsXLZ88L9yxW5dZFZQetVuynR123+ovlA
6LNymTTh4fuRzD+/sRi/fhnq03aFGpVLViBDdUigES/ZBFkOngR3FoDyb/pyulMO+zEyikLSWmyq
+3rbhE+Qs7S1nMhhTOn+bk1BGa1oLQrghT1lB8dP64O0Rm0fDfF0EWJxuLabEkwbQMI15yq5zk2Z
yoPX5+PlUHVUsFXn5kvKbCma8mT6y4Xan7APrM2zwAoUDC/AbGX99PohXtPwBnfcUxHLh4B01kuj
96+h8ScvxdR5BwRu9E/z8Kkl9mXjZYqayejuXbdYJw6dWaOps6XZ3aGGKpdwS5bI+Qle9C8wVU+L
osLZIzJAdE1CumrYpmQAR0PVL9re9A6w/7vlCDRnR297WEnpm0vGSVeU8LzzzEbLkGYB+AHW6xXu
heXkRQhO2a4E3C1TmzWVGEC8cCj/8tH6Yq7hEDdQcPDNYsv/aa7BkmnYfSjuS6qJ8x7s1p6nPu6i
FMUeFBdr2H0/5f7c8ICRwU+JBx5rDvnyv09uuBdkz9RFtQt8SSZUUhVrXEISyXott6EfyfOY0uut
nWDo+n7kL15fdnMgfCFQgTX9/Pq25FpqceeWO8pc6rF3B+O5od9zi4k0ff9+qC8uEoEHqxG1Dv75
vHWkL8p5U3Vk6vUtXZF+TmKiEyRWSFHbPaI6GB+CBrtaDCZF++8H/+I62VdZLr1wTgboTH6/wyRE
dZSdynInsB5tcUHdRmOE1CMlYuvfjmTPi5QB84rj1R/AEGpAAmN4mu9M38cpgXHI9MeOt8iy/vU0
ZbuBYAphFKcP/TPFqxYVXtW+gwlhdISsuxRerfQ4DI4LUtR9+/eXBWGO/Q1MCOQcn6ZolOSI8vOG
y3IKC4+BggwzgFxfArMmT/T7wf58AW0d3g0fLogrDPlpsAZtCILSgivT7NvY0h6ayX9LR+s2Gty/
7EHmd/n3Aw1DcSx1uTTW/M/W9QLcsyo1hBhWjTuTWmmAOJJw3R4Sb9kfKFP+bTf69Yh4p5CxzS/d
58+LXXskYDNiYxBxHNQvAHdvrTZrFh3SX2wk5l9QBX/OfZuQS6CO866DEee7/cun0xGcO2ToZTut
6w5qNl7Y2TFx9b8M8+fGZh6GoyHEPHYfnwsKeJLgTfCjd71mareaR7pdjUti/f3U+HMVYRSQdUCC
ZvjSZ9T0CFG6TFMj27UWFS0qPcs87T680j2ljaSh7k9LC3H594N+Br3xpWRUFg4PnhVBH59ftbCY
ZMCxL9sFjqIKngeU4co6my7GgC79hP90IRQ5PQu4hFlMalCA3lno3laOTbTP6SNvBrZFOGCb66DL
MPHVNZuDeVvQVBgOkMW5d4E5uLtICucvv/2XDwbwATPOIH3l84NBkhDndDYIYR5oyaYqSA/aSJ3z
+3v05SxDV0lJKQCd+PmdLeyGz0hU5btSevgIq36nZxizPPm3XcsXLywQAPa2rEMuZ9hPs9kDnl83
JQvRWFsIWcJ4P7r6uPn+ar5agZBKU4aDa0GxY76nv7wzE3LjMeq0DPEQKLne4zM1Oh0IOpG/Emjw
73fRnBmRifLJgBT6ByoUEwck3phXVGXh23zv2sQ9FW348P1VffXywJkEQsMdnIEdv1/VKLISIxov
T544/lWmjP/N3pk0x41cW/ivvPAeHZiHhTcF1MAiWSSLFAdtEBQlYp4TSAC//n1ge5BKNBnttf0i
/BzdEouFIfPmved8hxFbaH1n2FJt2shyX2SOYptu4WfBBO+teShiQcCw+f5+6KF1qsYG/ttdFOlX
olSel6ipOr2v0/mW5Xr78dd874Hn2AMBBuE+DM+TFTbnOzo2zq1dHdXZtiBH+EbCpA8+/pTTcI63
RYGLCC/N1AxkzifrqtfjhLVoue/cXqr3CYSsjYLieBWmxoAXuHPkl5SAINzaYriCRpgdrNwxtrGL
pnOeaohDUVoHGqDRdS5d9Bg97v5PdlLt3SvvaMbyZhoAb09ueRt2qgX8nd1mNBkTiOZZE15Ffq/b
nSWO+9CPdCcc/LkXeWkk95kcOrz81VeI0T6cGrGvJS49ukjeyp4UIvBivsfHF/Kdd42ZNiWo45AY
Q33461OZ42BOk5FyW5bz93rWxEatEVOGOfqV6a8RTJZ7pr1pjEk5pUF8Wsbo2gTZliyoHTba7yoN
h6Cw1GdQHeXO8coUl7EtPqkw3nnpNI2JHRUNO9ZvJfbQ5tPYRhVfL7UeScBVfB3VDnOMdl4Z+tR8
aVrZBKgxht3H1/WdW6/xH8ydVDbab6kMpI0iN3S7asdZ7UAQMkbQNr+hGx8BmY3uJ9f6LJnqvTtJ
yUYbQCe3iaXs1zvJuyJFZ+IsVICx+pM2oEooDXEDyg9fus1B+uNv+M6ewxekhiImnH7tKdCnCFsz
Tiou7Ujc4Do3Wxmo5E4EBorY/+ajiDKH9ErB6J5uorVDFBvoX6gmXlVeWxiVV60j7POk17RPlq/3
7hvWcB5PQM5LP/jXqzggiStnOgO7rujv+rj6YVnNXd5x/5KoucEpI/7y4YgFzFNhEsDepUI8uW3a
yKxN7+ZyN+szGj9HHtu+DWr6AJ980DsLMy114s4NOs/YOJb7+dOuWs8SBVjIETCPrAdclFt3bu4+
eSQMfsZJQf/LZ5yuykqakSDMZyDo14g2T+p9Z3XWUe8JRQ9zSVxlpBKiJNs66Ow0+lLJ1kEsxKy2
d1tAVFqPGrLER1kRmb5WAFWupTthVzVEu59NM77RvYiYx2kIn8JaLbdFhziL0+2ECzkKz2LLZUih
jgQqaC1a3ZTx/XH2CsRWpdZlm6ro2q0KX9rjADVGV2muUh1WCZ78LGmv4tGJt1rbweixkGgORlxc
Dko77NzMu0uqrPO5wtmmoFfUrmKEgjvEiaRrSALV8a1biIWzJT/TWAJg037z8eV979lkF3c0nhNI
nafrJ0mzjcBEWe6QCT83o3h24xqMAB7LolqHiqz+i9eOmptij/Y9A6GTd8GKp7IxogmfbBMvPacD
2SVnUpSfFK+/t/xMeqW6QeOPHsFvSWLmmMUG2SDlDhH5TV0nwNuk+9IQ+VNFlwhS/N7Sv0Zw6T++
msb7n0uXlivK4fq0IPPqoilqadETqab5MR5hF7utqdxgdFHzNZoZzjgN4Km1yIYmyEtEgkpfspA3
+oC9HDVkKhVgNr2y0YSJ9RdhKA9cvWXeyQTbS79Z2sBBfUQKmDlzFHiCYBEYq3MQaeGtnpkdmWBW
s4KkCghazHW0hphSEhNb/8DzoV2nbj5viQJuNji6+OfFbPlxJ9K1ozj6fWNYn92K99Z0/IaaA1Cb
hUJbLtlPawRcGPBT2VDuVPE8Me5dTVLdZhpk54+v/Xtr0U+fc1oYDfVQEISHA9u1ctUv6TdgMY7X
H3/IexuiDROPuQLzNtB4v34ZFbRC1ZhtuWPo5PrA51Ycxh+qDIYXNJlPTGfvftjCCqbwxd12Wvba
eEjLMuddUWK74CQ6bwe8+ihA0VKL5JPL995CYNP2Z7fAsvdb8ZtPk2GnqKh2bdre6B0+W/gmD1Xe
/hAJmoXY/uRKnjIG3yq3ZebNARYJgXM6p5m7Ouf6UqelYw66eta1vTu38kynFx+QORDvzLoRGO49
45hgS91NEaaGqErKSzdys42H7/mLgyUIe0aIAfeT6/HeY8t9Nmgj0b/1ThdGQp86JYspc2RT/zC8
6D7Wh9vcQEfy8RP17uc4LidFjr+LZe7XJ6oblCmu0ePtOInWdHPEczkpBDD17Scb6XtlK80pRBsk
ZQDVPnkPgTjg4EB7uRN4RuIOiassb1rC7FJXu8qr5q7IvU8aFe89wD995OnRPp3NHI2eWuwUCbiz
r354Zo643d631fDJmcN47/nlRLqArwH400v69ToK6Zo10L6CZUafvoq4fpWAKfwh11wc/Qufp1YS
v2BFXoPKwGugaIsys0X05w3dg0lT5SFs3G7X6zgWcLXhM4pFe4vpuwrcMidrPezczehI9961WDVX
dgkrGIAdHOhsaW1W+qsqdewshNKOtfoVsuIBKU69FpR8CSkGYGmNZN0Xk35bI7pms9f/YmjC20vl
LU5dWhw8t6cDWEBLHXbqmsqvnklbnrWVUM0Hq7bO6Zk+iOTTuNX3bvHizEIo49BsPb3sdapFRIXx
miSNp6CL69t6M3P6DQB/gp3oFk36xy/Mm3bipCBEMaPzBXldOGae3GmgQDlT0rzY2cXs+bHsIYHF
kCThEUDvr/L8vtYLN0hNlJNvdgE3Fvl90c9iLZD0bRUpUa5//Eu98/RRbCwWaJKKF6Lmr0+fZ09u
IXQj32VeZK7jdrKXvKx5N6VV95CS6rZDF/nt4888pbwvNxtVAl2fZdWGQ3yydESjNUM8443u5hAp
qxGZGwSpxgZ2ItFqjm2seFJQTlr52ova2J+YyeC8MLXg41/kLfjj9I7gC0eOQVIlg7aTX0RFGmEX
sHLwLaewgd58DYmRzzdoq0voK0J3zkSKGhmLVbeKcprImlIwRyUKYriWhlQ3EzTIxxiCqw/gTn2k
LAZvK3mkcExlG0R91hZJ/o8JMTZLNpxXO43XaIXNoFVKQf5Y46zJK1/S8M71KjNuM6Mcr3htMaFN
vAgPsdt7+1x1ntR+ynYfX4B31nC2TEKcGQBQ+502jmi3pXkHnGjn5Nl4GyNLg9swJg+JpsSbv/5R
CK/RGuBGZ9s4KUAYOjVNsWxLXgVTsW7cxc031pBZ4I4+fPxZb/ft9L4u3V8Q13QZf8v5LhU772WR
cDgYrNBdCQbGmL1mU9uGdTUEpZNr51qlhteC1JODrivRjS5gj5hGXm9r+MFnb7/Q//ANn+Eb/gx0
/xdK4Dd8w/ZHRdokrbM/mQ5n3//+N+3Pv/PvCDEmHqSBwVDhHWWk8y+Ag2v9YRPng3BgeXKX+u/f
EWI86P+IDDPUP8irIJN5eeyWWc1fATYQ4c56+POTBY7X5v+gwsCkZ1i3vFE/HQo8VEFuWLn5znCj
J5nFWIvwaK45Mj7y1N22g7IrwTM9uoX2iDZY22AzYRUY9mJBfAJl088MWUxn3QIALTVpnTGFybft
pNYBAZOIFwavfZ1CQqyqGIxotQBFlQUtSiKAelTecKMLeNTIwaLWbpJsQqUc133kHFFau9dyTgJ8
9cV5KYmbBPm4EP8a5A8om4NpgZ2qgISbobiaOnbxegGippBRCWKcb6wutILKkQ4hjbK/W4w0frRA
VeMFr2rCWZULcLUT0YNtFsmKigOg6YJlFQugNV1QreoCbdXsDlbmAnKFxLY2Ibv2EF7xKePyaYC+
FtBfq15joAG6OGgXNGyyQGKzBRdrLODYOm8gPHXAZFsTrKxcALPSBHLJSvJdMILdmAuGlvky8lan
f9YHELVQVvfpAq0tEjiz6QKynUUZrbmrKxkDucVQthFQb4FkXoULBrdXmnFXGyBVR6fSjl4NLlcM
gHOJVdkUnryhC1wcM3QEF5hyWyzorpNlcPnyyxYhmFzr7gAkpmyyxx7g301mxOaZ0SnCx46NNaSO
hva2MRSOuBz8z81sAkmkFFbLfM1ugMbUyaGtcvkYetBuPDTZ92Nh4HFipI4TpgJaGg9ese5kZp6R
He3eOFKCqWHWDcJUxzslDLd+cpKUg0+KYOe+zNi5rByXkYqz/mCWb8AmLYdvHKl1ewHr0w3qZDHt
J57ew4bom2bV6XW5b7swxE5RqeW+Uea+WTVu6TSrJM+kstKqIjmogFnPJ7qgG1066VdHBw+FYwlf
F8jv8D7VITC55ISuxyKpbjXcywcDZ/W5KUFa0mdLv9Z1iPHW0xyIQ0k2a5siRV0n4MReTxa5nr3I
IpJaI3Ncd0nH/ZMFckkhCUewSO8K2oYwzEY1sEFDKf3W9sSuKobRp37Uod8jz4o/A2vjmguo+HCF
SbL1SJi4o6Ano0nwIx29n/pAxfd6TeBlfm/1ITur1Q18+QawwNHJVX7HolKB4NmkFXeVZWdMc7kP
tZvzAzXy35p13iblesLCFIyAI55i3r9tYjNZI8EKYGE4JkSGOksNV2tlcpgaOI9JMw9brTfqH9YI
DjDsqxpTCr9ZSriauxl6jR+fIwW6ieYYwqPVWrZvhLF7Y448g9iFitd84WyVVtnfdamJ09Ve+qOg
P6bgjTMIgl98ccaCP5iHqX5mDSwiAV78CftVR9qTNNOvb09aagk+DfsMDhziXq3zZJRImkyvupI1
k+UVbC0QtfAx76Ft6Q+yXDDUojCdm9aKzLMqC8ejBpIraFugcnrUOyZbLje1781yrxRLpIUe4pHL
ZSG+Q19IDqVa2Vech6bzBrH6MSSy+CgbpVjHPJHZCj9l+BXNU7OS+HzpRIYjP2hw+USHwdUmj2Ll
FlvmsJ1toGVNBEyvyoW3frtbhSyq2ySaSErtspD2NN0aTlHwUy4mx7QuqKrNcEUNjkvJjvjxvSSX
wMlHnvqZ/wLh/UTba/L1BqFil86HroyJsZ+ue6W7GxpQa4NVfS0TgKSFPfmee6mLHixjdB0PC/RE
xLsibV8t6Z17BkC5pagodecIJQb4W7wV9nwftZ0dWOroXsDnYKELrXXWYRGsp8p39bI6CvaxfqUv
sXhaotlH/DxfMKFqB3tgDc80FyuQUxu+hrLBT4rpkIxeIMc0QFK0x38XXmtCGa+0UU83bhVhFWao
F28JC05XrjeY66nOYGLWYG6GIa994WZNHCit9r2knTw0+g/ErtV5Eyf1eTr33brUC+3M0K2XVhO7
0rVu0Cfk2Dl7A6xYFD5BGHrsFPdl6kkKnMuu2OTAGTg1luS4FcYUwD1Ev6e3OiwJQotve1wT2BvT
+TtkHGhb4NOX2IhNLUb86n2995xsS4xP7AMV4AYntrYZmz5cpXLKiOTUvtgTzDWYY2fZOBVnKkNY
hnZNhhe1r9djmYUr1euhCc71Rqmqp0btAb6XFenRmersWx584NO2Glj0zlXs9b5SIHvRpldjqo91
4jo/Eh2EqSkb9asDczUgRvtOkEf1PE2KseZdp31vNK6v9iX8aDjFe9ML8ZMM88x6wNwVkR4UoJWF
/syfgYN64W1TdN/jCc2+WrrTARY+Bi4jGhLhl0JXJ1zebb+eB728qDT7wKAlu+GxateqHWrXxjyZ
a6n3ZQWqDLNFhh02MDsyeTtNr390RB2v50I/m1A7roy6fu7zCvub23lBqg2PasgRRa3Y7T1QcOR4
9S8kaz41sbGlFRV+wchNNKKRDbjrQG5WJsEArWl9CadS9W1eQ8B4ZfSITq3zy85gTKi6F9KFZ0iR
4H43sVYdHRB5X+BuLDUE5CuA8PbEpDeUAGX10B3xuKVfUqeHediZxY8udNIf4E7zvdcWMEOiLoSu
r0CUtE25yTr+bsSEmlOQenDCtLphTEVKTNxQWQFMWUlAJocaq+PXEq/NV8no8QDap/KZM08rSEtz
kPMWsZKLBPhvXOKyC8GlM0Ae0+hiGEWm7Ts9xKUSd7N90L2mx1bYFCqvRHQPEkS5srXW9TMD3i03
sVKxCEd0C7K0v3Cs1uSJKTHxVY1VY+WcJdsgItFDhVdrby7d8pCe+TrELn1P+rM4ggdN8PF3TVmu
hFcqBwH044xKIdtqatWskzEP/Vxa1XIUH1/LQtevANiIL7JN5K6OnebBbgRUfdbCgAYPFjxHols0
68QnLucsK6jCgAAre7ViAcME2cAWszq/bgVuW1BAYMs1l18rJ8XCzL85HaSRrg3lVWYr6mUblu0m
N6p22+ik8/Qyw+ZWt5cjoQrkj20jPQJj6M5PaYsVL0hL5AV05FsfEx3m1rjLNxAphF+1mbmdoR6M
STxtW4jkK73ngG/l3XA9Z9R4GYn07FyDezXhHLhtsJHuXCNTngzhHbSy7n5Ih6lCY09iA9En2vR5
WOPabxabdJIEfYsvcRl0LwjqIztodVU6qBtrr59obUvr3qjH7ci8IcD0fzvRGz+MiU5byXXTLQFX
WxtCoJ9r2PWHKvrRjNPWEGx5Q1Pl64F51XpkcrZHHYqzP+3CM9mEF4w9j3jtrcAJcTpNsz2ehynh
Y5CpsZpra6i8Ry9jddXOnV6xkyWmNc61epsVMo1uaFQ3Aa9wJ/HydNLEpe0pSsSWEDUqsEJPjaa3
zPZpPBupf7ETUqpkPoCPzFpPXToEo1vrYGywHaeAioa+r4LCTgiv6YCPTC8x0tYBJ5TBHHXHbvgA
CvFGUb1hA+BjIXb28jZ05nmtTXN3iFKr2qSDZV7ChXxsZpp8c20fE69S/BToxxGrpx7knpVCkqit
b90IMyHVy/mb1mniUhaOskm04QfiXVjqlj5cusNgBI4LZ9UcOf1AXuyu4XTqF9Kxm2NEqbLWQ4i5
k+J85eiOXx3s2bMUOOESUOkG+z2Z3kpi48tTVT9rutIfhmT0Q/CQbJV1voU8nGxpNNx5igCalUHn
AH+E4yz97uhyWJlN0R5sQF0wd15iAsxBKifefopmG82ZthT9EQTMb6oJE9XJrPRCyrKjju/MnWEn
ZDOk3q2KrUtd6BSzQtSByM7mOURaRwthujAJT7ip82J+yOEBXXZx8cIBFEhYpTeLSVzM1vlUhlWQ
lPFLUxTs+kpTfHcGe1mzQiE2fZkMm1ZT2yfKF3uNVHk8itCbfWqgo5Gk1pWRzhE4Gj039qrpNYEz
zbxpfSnv7V725w1opos5H9zab7CmX2Vl41gEjhjxt7Lp1AjlTzJuCi1mK1AxK7ylk1TUAbnnfncj
lYVjiCztCCrafRCtUz/NRlF+m2MY+tCVDVNhyUeG4vcqAuVySWOwllyGcElo6FgY1/BRzpIlvaFe
chyqJdEhiXr5hN1DC+hpEfhglTG2/jRlFKu7FY9QRFGSvoVDlEtOBCKVJTNC/CNCgup5SZQY/8yX
MDrMu23TDa/xkj+BcYqABrjvu5FwimyZKXZLXsVAcAU2ccg+Uese7UIdrqNY1EdjSbrIlsyLeUm/
sKKKfI0lESNdsjH4xb5w8AsDx4uRSqUkaNDaI0zjf12fUiRi+qTrg7JokSn+567PMa6+//g/ehzP
5fefWz//+Iv/aP042h/0gnSN5g4tcxe1679aP/yrRT+KTYp2zC/oTv0P/gaNInsR+SFy+ncjyOTH
mRatJJC5/OO/gO3ElnLSBaJnStMUTR+2RQ+l8UnfuGmjvi08D3kRUCDG3HF160FDTNaRyxkx0a1H
yS58CU0yWVHOPqIyUc5U6RzggOQwe+eYIARKoBtvKMprRuz3VqgC7abpkW4qkynE3CugrjTKbJO1
cgOlW66A3B/qHKcyFubrdJTtMzShS1vml0RnbImmCAPRWh7bdmEB3elBU7fJa6/2yaHgOvqs4Zys
y6ohQ8glusTSCbBS5/PKU69tDeCU18pn0OvLqgpk30Qy0orkFVAHicZoH5YB0cExxq1MsNy8ZSRm
5aXUhmMIwwOFS78x9eyyn+ZrM53O1Yg/1abKaoyT56kW5Lk284slsn0+aAtb87GBZ1TlIcaiIjYY
Ypk7ZGL2Sqqdt666kAaZ4h40YTxmQ/7sqJwrQdcf1Ta7XK6AKDhkm1n+mtYl+PVIpBsjB8NvFDRI
6Iexl8vhLjLk0S1Hm6OVDVoh915kmHnkZJtIQKdzEOzV2Uy33Vdkx4Vh0zGtZK8jfvfHbLyzySqV
tfkYG1DSx/y5bdJnkicPDjINewVWa23yhaSZvGIVvjZz7tVkiE3jgR5SFlQXyMMVCdIQ5XRA1XrF
hdLjFgHQwh/GhIOYJPOE3yucuASRretIWa5lXDxzGiFEYALkKCT77vJZtckfUJr5WnbqtdDlliiO
c86Dha8M6nntsG+j3n01wJqzYCeXWTae69ycnQvwhAKeb8jw+X4OBY5tYZMHgGo8oNJmcJi4aRB7
5nzRWukeEch9azYh4NDxrlCh8+EfQZsA7QfbynM50CfI9fHFrebzgSaKn8Ztcsga5zEZ1W9uY1wB
XNd8XDybSRe72epbdJ/D3dxY0PZrwYNq7KKCe6So+OcyMYAj6+dzG+Dimv1YIfhaMzgG8iSMVCKr
Ri+MVd2p92WkvXgGmPZibCmiI0zKznDXtP0dWb2vBVAGX7VJd+yL8c4ISc/MiLjd5HrlrWdbiX1N
SxL/7bprJTwzz3xk/yFl2LQONQnSG7H8Pb4nwwnifCSwtMRpp92C7Fgp2niodagnaci53kkBVrdK
OFDX8djlYxT69Hgsf/LEsGucaUBSbw1nXWG7Z+OgKFdZPOXrBVV/VeJb2ahxPuyLuOl8XcmNF06X
X6ehBcHoZjXpg2OVNEyJsrhOA69oqKuyWT6HTgVPKKJPaW/hF5T3RJvdFyPnuWAG8sZhRydJIg5p
/GVfW+BRfgZ+cozpVlDfBTV8rPUCRNWCFlU7LQ8koXu3IhbJdppDrsTXZWVWa7zP95WiRX7XW9Z6
6K1nSK/tS1mC4SqVZYRlNyvXobdQz55Nv7XoA32qltaDJQiT4fGfU/2l0qp61SEtWnGQ9e1R1zaG
U3HfJl4BBpsUgKGmBiNm6StTdfrtqPPQTZnz6Cj2odcbeRYO7asiWwyq2ScC/t9HwPgDcGObi3aa
UeTy73/q5Sepbfa466udOSgcmXtEGxxSDwmAHES59p/VwH8OlP9tzyDtlQ1tsTeaiMhOpr+eKfvS
npxyF/GqB6WW7anuYkr1T9ETy8z25xmFC0zRWKYdTFLemaVLxxmNlEHXThfZsxeyGi7LcarJyYfG
1lVn/C/1k/He6Vzk7TMX2x5WKVhsp9aeyCi92O3CcjcJK17TS72rRl5sxTB3Ulkg73xfbJ7nbcfq
9lPtcP3nF/s5C/I0E5lxMt8XIwaDIOR5v4l96yyCdjm5i0y1NYKUTL3rKSQHh+XiPK3SbAcx5UUy
hNkgKmdAMHS8tx5+13Y5MSHGjMr5HAMbuy5kLM8jzCPt4Xq68lzaLN+urdd+RuOwqdLL0m43Bb0O
UsnvVfiYgT2ah97NFX+sUGdYVlU/RZjxfHPh2X/8TX8f16LERdeD4QRj32+aBT1PvKLSzXIX693G
rNRrcFrXxUyz9JPP+V26unzQovm1GLkx3Pj1zSC40R35lzyrXm6edShIJy0x19BPOaGRawuNJrsU
kVbc5MN07Qi1uIkj9lBzjl6bgXV5KVUIwso4woznEVmJK495EomMB6MdMB6w3Ft1UoACi+1tM+rj
Y2Tp07aIdLp3yZSc92rbHYkvADy1tJP1xNwTvV6spS2YJpTJa5hYNjpVgjna0a22o5K+htV870b9
ZhYdm3dt7OLJ2sVxmZA8S7eAhsB55kCF1vv52pmgD0JJ1jaeq3xtrWwiX4Ea6+ML+c4KgwQdthXN
MNwZpzqi2VEQ3SkGqhYJc5JyYmRlo1dkrxRp7D7+rGWAfvrWM5bEKIxSe+Fc/HrPWn1KnNxEdGdl
w9Hskj19wE8WzDfZ/MlnIC3DUbf8N4KRk89I4oa4UQZ8u8obCN9JACCa4fyyrPTJbICHakGj6ubO
U/SDDL14Teo8Fq/woUvTb649lCvCTdqVS8ALqUBs4jFhX6t6Ki41LXqdbWnA1E1wBRnEg6U0Ile9
OncXeWKvOet+cWmfg6t1ozOT4Q9gX+oW8uaF34A629BehtjlNfq2H2tyMvXk1SKWCs93djkQcpNZ
dBlcO6VA1Rj3WaQYlcsRdVDFsSr1eG0a8yc6MvOdN5Z7gQABhQVK81PVMJF9gp5JUe60nIPCEBcQ
nAX9T13J+M6ksqAkgYWZT+6hsGByhx0p8rNWgG7lWQ6zcq3YZb+RIXxOYWtV0Mfqo0xrIwBXs3TR
7EPYM/nrQ+sQe3oaWC0rUV0xkgHWcq/q8gVr+gpq9O1oUB2CjudMrozbLFYZoHGZakaQW4bJW6+W
x8iymXC2PJ8mWK4VEHpJh8qErh7m8GGt+d6r2+Hy4wf3nZdkiSfgP2/a/1MRjowaJxcSna10y4AS
BwK+5Ncx1X4V1p/ZzHFl/P6eILKjVYzoaRHdnezDjWlMsFmQ5bd6V64ZVKOSC9M9TY+dp3F/5opH
cp44IA06yxSY6MckyiESUwD2VWgTM+PVjF2GZu3ZM1IgFDQk8rjfuky7YFJ1lXtF58ce1T4DByMw
6u6lSOfjmE/nhbNsxjxmkZE9h3KpUiWQ/Vm9bPoySMdKB0MOslmk7oYs6MPb8XI2RyNILP6g1wJT
Vpi0pbUcNnXYk0kyi/hsdMfrt0NQWI5VIOG57cte3iVoCwMXw7k/Nxz1rFnetQLC22R6K88Y7vRM
u26UZG8YVGua09OwyqZg+R9KwT9Bg8ADWffEFJhtt15eo260DsgD7uxoOUBYmcL7VCt+3lAtqWF6
OTaZGzg1f7pVrEfSqHjFyBm+8KzxpRWCXDMucJonlyQTFz5RZWwZufmYxsNRGiaDzoq0sLJg4Jfu
54KxNJ1Fjj8i33Mo3uKyKfFMEMbGZO7eluIy16yvcSfLfaZZh6EbAgNagr8cjEai9LZ0pqtzBICH
XJiPept8th+/qT1O1kNqncWJa6HghhP165qbT0ba6DT6d50zvZTdcOxU9r2BYxZN4jRY6q+3o3Yl
PLJ3PCq9t3e+jMVmkp0k4oq/1hQAKgWWLy/zoOK2hgMvD9cS+mpM4GM/7XKN+SBRVoyoIjMBRZNH
L42Se5c1MMJgjtgXxRx7FyW/O3AK46ArrDGpmO4Hg3JLbQ1iDdQEyEUkGFK6VNYRB0P2w5jxCO1l
ymwn7e/EwAoKBufYghb1Id5d0mA+mlZPhy+n6Ze0mRE0cj4vYnmXhmgVSXSfV1Y1vdgdk7a2Fkc4
s8ymEvswsIlwyOzvEABcL9W8cP65v/5PV/VJh40GF0KmDzpsZ+V3TuG/6qr+/Dv/1FWZf7AxIb6B
3MCTu4Cb5I9O/P1viuuSi8NibIPjWJpu9Mr+r6wguv79b7TQHNx0UIMcLMKcm9j//ymzcv4g5o24
chujKyI/x/0rHTYKitNVGgE7vwVKKyBoi5Xg1zer17s4mWMQNRDSx4B00PzZIv2BJL9E1TlNMiUl
1LebCMimdSL9LNK1C5tYMQhRoTlyzC+zNTlmw3enZzudkRF89WgOVDBiMzpt/K0iGKtQMBiZS0JA
QuMMzZd+xaDNZtXnNbycNUZdfpYW9PY7j/N2Yru3DjSjYzv2w5U6PBdVi/Wpi7N7wZz2qcqSQYEZ
lZfzNlPr8bkjomAEl6xMNA+MCL0S1h7AUYZwomxd2032LYZsHq2MtmC/mEgYZYowJUy1m5Gxcu71
UMngvGwIp5pNdndqMpJgENX6reGlJH67qbFtvCWRlUN/fGGgAXLXkI+ShRaZ24afKVn1Und1/VQJ
dT703aT6vZF355HXyRco3eWTKRKOaINLPyyRWXMzEYLzrMe6Tr69Xq0KxqJDv0Sj9LpKg96Vh5lQ
w2sLvgG6KndsiO8CTLTNxyQ7uEYx3pi58RY3EEwcNx1HQjNvMnJDyx7LkDltpZ4414vGWV+lRvEy
gl9bGSMHN7zp9VkIfOjWYIUk9LOjwyYnYxfOtZbTesjKPSg8J0inuT8nVDIJz+ZOa/bDnBNQpkaW
R6Sk1TgXrlroJbXOlN8bRd3f9mbW0ozVCG0mW16jrZOFj0Kpx7NaWqRalp5yIWeGa6Jk/FQxbffx
UswXc6T1DznEoca3iDK9kGHbnMcuedheCyp6FU1CyYIuN+OrwSzzdd1g3w1K6YEIRna9dIHHlpQQ
cumem7fpExmO1jZKCsQSOlnEX0Edo9InhK2BaoTJ7LpEfaztWMyTY1xnxoMeFcmNN1t8Gubq9lZj
Brjpm9g814iPUFFwVTHIFcHIaGIsq4uh2UlMr8coLnLfJnvySSmjdk90kfdDttJpN7ZaROZKM4Dg
rpEHekcvtaHmo+yrlMc0MuzrGKh0xnQVeeHK6+bsBeARnvI+RmcQqXMReJbQfGD65R33MUNA0MXX
zph2l502xXsHsYe31irZXMRhaQYKRN+CJKO0unONZkGpiYrJdcO/16rIvGwGs6/WcVXUh7R0YFiu
ZMFbDtcZ/DoBkBGtugX6hIodeciQqPy/qtQieoPQsKbUPnaVN6r5RamqsKBXOhq8mRFoD9h+IJTk
OEm46/vYitNdI+1rzaWrXZsOlA6DgNDJbL3bMeftWXdkwDyFoTettDwc8sDpTa/zs1onWaDorNu+
txjzTYkmfGFODbqCRD2YdTFeCAuZjUnZQ5Olo6uZTUgPwyHD9kSWb8v7cgy7EX0YZOz8yxhKo7iw
e6Gm106CQsaDKTX36q05d4jeYL/YpXXQtUbZyb69B2gub5TM9bJgbA15xkF6D1Ddvqzqut0WImNS
Oy4WOXwaN03l6md9CiiywlwNEL/Lb2RrtMdcpiOA6xTZqOHla6fmRjJ/WeERSVZaEx8oVVd9Iaga
RHJBGUZEDz/JUGDCOyElb6I/2SHsSStV9mmqE1xYqSvN1Tp+jEK2Dgqr+9g0zDOOMpWvcVkIUHG7
q0Q1n7y+jkhnMujuy0G5TGct3EXLaj316kOpiZpERKb82fS97YimmrmGoaCHk+hi+n/2zmu7bWvt
2leEDPRySoCkWNSoYssnGLIco7e1UBZw9d8DJfl3omTbf873iUecRKQIorxlzmeGRrDGPcj0SVnI
hcjwe2b86B3Ix3pDdMGIMzMv+iwC1r3lc2KJW3fK87u+qz+zsSeVZT55CAZ3ld48jJkFCk15fTjp
RJyTTTxGZr1uVugc/SsweAWegxqGPaUcaZepe02GkTwKS556PAM74gjGPTkkdmTIGV4ONjGdZWKR
HkXiUaE1U7u8pErK60BN9o4x+MbkNDq5fNtnPREmG5ihvuikx+81p9b2NiKXsJ+b5YbBaE6BS9gX
MRJOe9/Nc3CxYOilUZL15X0BIf3WDcQ3r0n1Y5Elxmmpgo4AosmvwpaQx/U2i6Bu43P6PXrsWCNc
rQ0gbIcY8UxW5LYn802pGInMoyGelrVD0BxbIoDJ7h2hdVwSsGPEOMqbShRVKLA8PIxlHN87ZkwA
FHlbFH36HFl8TUGsT1FhWulrqeJX6GDdvdl6052pAnXKhLQuLqn1D2Q9EklguUfpVTWrbE4dYmI+
OTLFO6rxR5qrOGTKh1Sq8N4mNcqLrwVeuKAc3lnzEuyGySu/uwwZb5ZpK4dlOE89in1sG9K+4R6j
nfM+I86gS6vuggK2jDoSME8MnK3Qic12HyiZvtmwaZFONFKGXjFcOAnLm6DRyzuyc1dvlOttM3eR
ESiFOw+dUkREjzhUi2XdlUA1Im2Y21sHPJnDrH7bGVrxAKLc3BALZn7qSXLYSazBBmdGSvwqdQGG
RNurd3NmMrh31nToVmQnbXSDoyOnGUFdpg5E2CQb8qDcg1Yy/Yvei7//1ck/rZPxC/6wTm6mD0Xy
+w/8XiQH+i/YYjyq7b9UyIH7i2ubLp49kr6AuTlMNP6okK1fVmsAAhdr5Ry921x+r5BtjAjuWnMD
1YEauf7Uv9hBs2v+a4UMAIJNAi4qCwemiYlqneH+aXsxV30/1l5GRnhXqZOWyzaaCrO4KAgC36p6
XA5oTWx4waQ8wNKf4+LGsirxwkBDcqP1pHZnJB5akbSdxzuCKOPnYuHyPnWZUm9pn+XJoeksUl1j
MiW0kABeVFhGHGxjVXrPs9NP95jm2CiIuSqJZMGg/W0cZ+c8doP/nKIZEwQFC79Cc2WYc1Q3ar0D
TAe2jNlhdMZym6dWN3DNBQ5K38pyv7HVL3+tde+QsCy4yQM14v3r7EsByn6JhrGNv/fWUt2yQ7ku
yoEHwVxn+ctC5vOrHSfjJ5V0xLfOMv2OKLxFX5U46xhBeXeti46ePaYludITdb14gjFggNr3u1dp
2n1T56iHvBF8Pdyw+OCCR0OGBHc920yNZZ/NFKADtJTFIJ4OJ94rHnUAEm4st6hI0xcDI5sKLb/y
9xLWpbcJKrd8mI00vaViODjNAEc+m8pkj3LPPzLBHfd6w5w6WqqKNKk0IdJ9qdPS28xzClq6MZhU
Q0ihyolquwm+zYauSCH0Bbkc7A6HE8+BPjTjojsOcZGvAHsGpGbTINLrVHASC480B51rjQqo9W9s
6nUe/ECkLqNXAZpFuHBForqkC4l9Ov4MJzpDfLd96MqpZ7Pqa2FDKvJ9E5QIerW2Lm8NDzgzMcRL
DrptbhCVOd74GQ0DedmD3fsnVEfsdckugascJ15A2enGfZQggdsyBRW3pBUIosOzDsGp23Yk/Cji
vvWMOLs+h4O3cVOV3Pl9+13yKgPG2KXLIohGzXfir0sbQwtOTYIZl/6tFpQdV3Hsl8+Ev+eH0aq7
7UI8knVoa3d8bdlW3UGcGaOmrZ0d6S0wNnKrs3ZGE9B4qcyYblkYJPkzEY2xGsm+8jMkgMai9aQm
GWN2mWYvvavMYDbKb3y75mSH5KJlHFtl1ylgTn2B0Yk5wvWq+CYhPI+5CHkpht2PL5MzudRfhvmU
+LwHWtAoL5cHW6pkO9WW4YS9YTD8jGtjlSrHCAW4QsOR1eVx7m0shFVRcXkTvjOTqtQmxbQh0ZNY
toA1rdTbKux6I97laTFvNK83EZEGSKcSq4rKwjiZjJ6uG93AlNDYF8RkhD7oznlpbbbVutCROdbr
ervjuA9KtdVmtOc4qn3BGWjXnX6jMd9xIykHK7RIet1lSAOPZiUQukAUOVgqmM6Dhe1o6qpi3zkD
Y8mmWrqTK7vhaOZDdZmN2mZ017jO3s3r/qIF8n5JuTCLJv+ObO3J0LgNlH7xzReNHeUu27uGqOdH
bTDLm3Ii81PWHUltTO0fhF1w1/Ir6rNAMsrUSV9F18voKp8SPxxNNM7jUNxZdv0c2KIMk4ULW2us
q7xPLq5bp5gFDHKeUOGGeaaPzob+078Si1uxpHHXo91Mj4hL00gf5+DgNfayZd8+7n0TVK67okK5
PRVIZAiE8SDwQmtixMlwTg7XDnXqtlO5Os+Vs3yyStv+7FVMA9OCukMBuDp6Q+89MmMZTu3kloDV
E8k9hTKFe2XmxNqbvij25rCRlluyJDlydZLfLSP3xiKhQG2Av1wNUJXOk6GBn09konaxuQwhUS4k
70nCRwk56m6qAUuKJyr/VAjzFaQBHqwE7aGCI7ghR5YAObn6FiwOCkGiKSOTxappGZOSo21arEFD
irDgLctmHiK+NaLJzVSvQuIP63OGvPM2l/70bdQdZNF1sdCImPpWJ/cJH7M37IT0q890I/5d2ift
HCZ8/Z9z39mZzqDdOIWqb41xyKKZ6JFHVk7ldznb/YtnJPaD16n6vuvSZDsbnb4rW3u4HpfeP+S6
LZljMtnYYvgjpxF25vCQ2VZz9FNpvVqSUxrD6XRGTgB1wWglukHHuJXSKULVM8+Q1TQ/sMB0fZzw
RnaD7Y7KnGbtLJ0yvtJTJw/HXBYRwY3cMsvk1ghkfpVhXrrTisHz2b34HuY4K4kwKjAqift0IRe4
TXcVI6MbIjvjp5TctnRTtY78QvmXsVfQxuxsjoW8QndOuNViqK8VCyG0Ge3ySDKYGRK+6gnkrACz
N14nn7pkMs9LGk/nZSIyYlO6+koH69ILyxrjwUxGEzsb/DaE1LRJCKbTT23XSgwDDF5T2TA048bU
XfFEV69p0ZXoW2xPbgbXUGhtrCLUTXvBPDb0R0RJ9z0xc/mKOjf6/rPeuWtxO9PCFPrnGSciyz/l
iewTy67VYdM37sCTqNCJrl6adDQ3tTVU28Fwu2i2RsBFra6Wb34/ulvSAWmDRcYtGAgfHY4QE9v3
dB72k149Tkp1e8IYE9yMjHX4KsuIgPny3iK4MiKB9zgkWht15Lj/hoP6X338k/oYsu2PlZrPGfbc
+q8G3d9/6A+VpvOLacPHYU68Dpip5P4zSbZ+ASdkQ1pkReI7EMv+X51sBUSsQytET2fB2zNWn+0f
k2T3F14NSBwsIga/pvuv6mQAg3+tk6nBA88C6IfCH4QvvIe/1sn+6MJlmxPjyvfnmrIBN1wo9AC5
dD1354yVs6rjLzO2Jvp9P0mfdKYUoK2s5pSlyXBjNe4awTPiXvBiI94KNBN3KUyXk2BE8NjUaL15
1PuHLu4f4zFW4HWG7lW32kJkESd78iSx+j+byKbv1uzmksWiJr45cd2cmjQJzsRnOa+13pVLqEzp
vFqtu/rmoIHiQWk05M6eeiqsplK/YmQlheNI3Np0Q5m1FawaAbbnJz0vWn/vjnH9yCYNLeQm0QaE
KT1q2chMGzi4BAz0zDLwZLV+vt5bBAAajLJ2BI9K3RhClTzCB+2ry9R6PEmscxwWAjqvEEYk57xl
sjAULg8GVgowtnwAzztuzPhvZfHVrpb6lExZi+PpfVJtF59FzobVMWKmf/RDYQmv/Jl8pflSNQ55
mzwtWSy1VXuH9h1ErYrxzuoo5V56WWLxQHfylDLxiYosp+rDOdl5z63Mxj708OYg6BMLtmSVx3q3
i4NVgOItdm/eQnlfup0Gavnx3S46kCqKcKCc2hc7sfHdQSp8VJO1HuUCxAqxwoHxGBQQoJnBT8Yj
k5aG3MrW4eV7q9S5UzW9cSPxmwyh18uWqFxq4WrrO6NBLm0a1EgwRYdBcQJjfyLAwbTC938k3Jrv
NW5d4W5Y8vL/zWnFzzAMLLxzW6v2xQxoAEKnrzDQ2n5BQu3g+ud+tDGhlnQFRgQxI3j2oUMM6z41
eIYMx9NB+CMIezoY4xEKIh/j/XE/ec2w4JKAFW+lvfPa4iSRewpzkdEHyeUU1FSjDOyN5mQmBsFk
AEf4QOB0eZ1O2PmJCNgyPZLLwi8wGR2VqpewtQ2rMW5fsHJW3LQZa1aRMxOvF/kK4Unkew3xZAxM
pxiLAHLmQ9+O2EuTJu+/5TniA+y+/N1W68umTSfKfZnnfRc2Ws3udoMBif9AeAMvr9z1w/sLMojN
YpIhFIpJ8W8WnAUH2wUEqlTK17LIvn1x4eOGttbyIWI2FHd+Nrrn93d08ZqpHR5l6zCVBudmN5oc
X+rE+HkSRe+Hlu2wTLAnc1z2QhB1qM+re9ROMC27umhfOtNYRtBnCm8xzgz7HktssC2sLm0OmcV8
axu7g2WFnZnx+onFcGk/VxhO07h0P9l9PmvP778l+LIhuSpnxuohZT+/rNO6nGWaaRk3gSgZtpeF
tABzIYMZwgKBwfLQI08E1FeuXylqv/WY5LMub/o5aE4B2oXTLBr+HswZ+yOfQhJpUUMfWTQaJwSy
Ueq/iQi6jZd34squdGPeZV1bfl8WhzMyd7X1nMJowmLM0XxSqYZxak6eUakhZPmgQuUVPaEIgUlS
MQqdi87C524E7fbCYI2eQMfH73Oe1hVLDjtoz+RakvHh+PPGMbUOe6KJiHeoapIVZygDN67uxac8
mINnvkw3jdhDGhe0tD3GZyHbl94eZLzzclM9jJzF+JX9aoeV0gx1TCv3Q9bLtxwaosUmm8uiDEr1
4LsaxilTcGKbYoKNlHAAzq5uk+xQVwWxsQsmaxmSX1dakRPUEiooUoLlCkCLdzUx53nr2tyziDds
fGtrx9PqWZOY7pMkx9Ffr8d3ZsX2LDw8+S5j75E3rAiRMxx7i5XLTLYa040NAlaK+QqmAa1RZrE5
92F0IzVM7mnx6gtkKSr6kSxjknmL1HwKmsXboXCdf7W9yjrGaO6v8tE3vpWO9y5oU95O5xZ47rA0
/mp1anpEkzsfWiigWxZKcdhk2hNCewHqy5YRNtjVIhj42X42NDTnSiuJda/xSAUk+up+NW9rNji/
UtMXXAETu0Dfwc6/GXNvtjdo5ayXuciZdU8xiZJ0osZhYAJ9XYGvj5xpEhiMVG9iOo8X7wx5+Ea4
ovoVnQRp7YsvCO1Uczcf6175dG/axaigpW91sj9EWPijNM5lwd38frGt9DDqwZ7qUJEESbqO7ApS
iHEpbAptiO/qUXA3ISK3zsh7vRg10bjJhC65ZyeV7GkdrHNb1Lr5FLdW8zylpXgoJ/sudcbuMptA
Eiaaq0vMJu6h9lhrlIPq/dsOxdYVerl2qycoqhJzUoTo+o9LYrqfWJGa+4bsaLF3prrBwW20ZXs1
CrVe+NMVZLcqHFrzThKwsHGrNnW2pZ7q56nBpTXHXa/fyxTPlGItsC2hKCFYsQQu0xG8F4hlvdYj
lrXTl7hVLOgMe3DynV4NA3GjbLqZxhs2JkSrwxCu9P7RrAv/JSNFT/IotPTbIbeHTaVr7WF0Lc7q
ycq/KB7vp6kchhsasC+T8LvrVi4zcaiTat3Qq+P+LN0lj0bA2A8zqq7TrHLjvjDc/vtoK/FlDpKm
e1W9Xo73mSvi5NSLpWASR7gNXvHPJoGS92kKN6JADLWhFFTnsTessJSUNJ4rjgMxpLegANytNPGL
bGav+hVplzp3q+01Jgb5Ps+YifiZGzMPSt27oA2IJB6mxNsUNWP7Dcio9sbT4uJajzuzjkgI1e7t
osFyiXcRrATTsdF21bElsvxLNvR2iOL2KR5aliG6YA/fjLizOU9lrr8YZnLIp1yeNdh8n6eJoQjX
3CxABEoDSmianmRiJ7eW3wzXAxGEALT7TeGZKBN1AwWc17TKPk9pb/MJfSM0WW2VMPPNgYZk1m7Y
ZZt7PUvP1UTyELyNTzFt70qKqhDSNHZYo8ZCIlyWkdGOnAcmKcmpYuGWWEEM+9LuULG6PMJ3Afoi
1lRma937ie3e+cz2HhphsxcQ2PH5PGkfFgsx6l4/XuOwBd4yJE+u3hmnWmhZZFgMB5N6ZsrVV9VD
ljfoLXPKjx3Zthka+zX+lWZM2ww9/SPqiZSxFrvEXWHp86MuxHiapaV/gvHKDQo2wTV3oPEqU4A4
or4K7q1eH/dtPaT81bTbk8WU55I6VQl1tpbTdmjqjMnf1BjHwc6HexBYeiRi5l8I2s5NkcxPuiyR
0DnV8JwO6Wc0RDEWf8OnoICc/DS2QbfxpIKx2UnrSNYSQCo9wVuNunznDri7N73IJ3dDbDJ+Sd8b
kGMTp+5wJbACDVvldDuMSDwdIaAgOgBOs28n239uAz742CrxgJPcA8nTxfmWxyG241xmUVcGKKZA
YitZV5c0hpG3EXlqR8ucyBOmGbypOo3qSQm72U2mCYCGn1HXXqVSP/S433zLCR74DltiwtLjOssV
vuDyrfW87gqlQAwuhNKqhbmLN2vGHmEbVROWVe5uM61rt5ips9Af/OF6wrcdxRAVw3nsxohsc/PE
SGG8WaTfWk883xBfQ4DBoV0Fqrpj64XXvnCaC6aXxL2UTDmX0NECsUFJSFlQT/bXwjD1ZBe4dc0F
pFMLQlEobhMesgkpT+e6QGgxD0Wgwlz68b2kDLg2y7blzsuMgwnWWDfo43NqLDt4SQajuSwxStRN
laQ7tB3z2ZGOc9PVRPySPNxp0UCI/REIRn9SRjfv/Tojmt7p5WM6VUf2/qfWR9rTgSO4rdiXv7Fu
0fdj34mjAbVrLxL/mUJt2nlSRKMn7PucqDkoMGNRFLsc/X15ZD6Mwygj22/egDZq87Apa3yuleku
l8HS268KwmHC6WOW46atK2BI9cABsRB2FIPQqrd5VPJOI+PwVkvRDG6TNnOGrwyfH9thrgtvI7LB
js09vEQLNZJCrp5a3qUxyk+tVar0VJedR0p7rb/2U9BeK4dCDi9VNxwKxCmrDWZGAFDkqXcJ0Arq
nwg3veC02wicO3dNK7sdFPaN0MrQaadPSwrAwLaEn3h3idl2dzz9Dn3FE3T6iWD8o+4W4yICsACh
lWsb9t8orQmK/NlMqGs9IezDZNGJOllqkg3iQSISRrb/02btH3wazkcxdIBj0vDZa5DzxHTooxga
6MqMiQMMfF2J4NynlO4oo5zXAqhNGmGNxK6NiPoGJ8aA+VHgYp9DCYquus4dGFU7jQt7C/PZFreV
GI2bSnOX9ihMI3geUxgwI7yhlcNQx5RtlSu/6YluBTT0dr88mK5GzlOnCnGVDQNlZps7r/izpv6B
6asjdwuD+Am4hYvU88tCPwHmyVc0bEnsWNT68Dw2BXeMx8qz2pepnOU3Tpn6u7+M9QOgVSr6Hr96
FZJ90L7ola3UOaE30tZ7p06DZWgx2wU5yN3Kw5d7P2nIaOR/FLd204JDFqmBylIS1fDy3gtXbmf8
BDe6Tjv+rFgN1lxfm0mNjw2J4cwHXV1BhRy7Um+unHntl50spzcYjJJ27cff9vpCf3sjVqCUATbp
bh8ZwL6gg+sI675iD89X3PoVItW64/vh2iNRPoPXTW+oaEIWnrIv//bdfWCW6AeBxwUWMKO/Dn1a
bTYg7KoGKHBrProTQuisy2bqx1Iwv9R4V7f3aAI0MIHtT1wfxkeJeUBYrG3q6CCNNUji42cnXkGL
m1g0V9JoefVxSgb72is687FmpFxFtuHy4dmzYPkkGATSPRnBNH514oGNsZXx+H40/jfe/Ml4kxvb
Ku//70b0E9jB4a2Y/2xC//2H/tDJGr8wU8MwDnbUYcb5n+Fm8AuWQZsnhxd4Pgqa/4gAGG4aNl6/
fx5u2uhjOSMNvmR9/al/IQIwPl7NGBlQIayjVfxvRCZ88DIw80yFv8TJkQw7YEkWVPl7mqNlZ011
v886lq+j/jWHYnxoO9uGyN74AbSUsQfrWo17qzO6PUIvXM9/Ooz/dK//e3YlIyfu5uA3XZM570cB
r5LO7BSm7x48aHrNbcBW7NYnGo7fQYsdhPADpC7D1mxU5TE+XqSFWjtKQMfBEH/zAczfS3COndi2
tBHep6XVkps57aY+tFNpvIBI712xLcd2oXF0NT8qndzUKSUcX2qR7faafwW/ZolsEtf7NDJoCwvF
PscrxFM6j8l6H6jyKQzI0Lj4sSzniLUIHQIa0+AI689Ytbj5VongsYPhCpspmHzrbjHcgaa9LTeT
6CoGcKVJiTFMefe1misdQIxFCTK+lyMZRI0ZJRayrN0Ym2l57KmIih0kO0qZHA7WPcAOSBXUObWI
n0HpaXuRLeLYJbmxHwZLvmV6Km6DylGRS09uJM2xbVz56L3XUwHcGk8O/SmO0/GotFGLMm+hBCsR
dN50mF3ONQWaljEfRidK1aZRvulrHadl5PaBgC7Tz2YcU+jpgzNdawhA75f3QtBLZ7mdspHHmLc8
6ENS3op5yDZqCSgi5eQayc4vNPurkFW+CdpU4qpyWCVReWXuRcfGfBmz2gJA7Vd3zrh4VKyWMIpr
dozSesph+26UoWW3y9Jt2Tqbuy4op0eScdSmTq2aPK3W2ZdlVe9aevciNARwfFoUl6Qzz7hSVtxu
vSXQNtaid2yy2+aAKGAKjS5x7znq3cl3C7HLAfodE9xHxxWNf0wNvUyiuNbLz21vyMfGYwvdTQYI
lWLQ0D7IbLmxalOdLXDa3yAJuDs77rstQmhmqLiCwhKj9tbMyOjdcNzt3dJNqtu0RZu+Fpz2xOkI
FYKdRQEjV2SBN043VH/jyZkkIUt2FuztLi23vbbgiZsycpjq3rqkPTniWN5IJxVZyikNFyveTewL
8XV0tvvZ4UVCTZXaJvaDYevg1HyFK5CGVT7Pv64wtmsouwxjFXWd3doo4+kA3BdJ8y7CGGXjwRzd
XETNZM1puPRePe9HZvz5xnOk9JleVZ6J0LljIEjtNEdlUiar6S7WHh2FvQUKaNkfAiWMU9A6jcP2
RC8P5DgIuamMMj0nLKxPKqXrt2AfLKE9rsKUMd2VEAbzDfhU+62abHq4jODox2Vq63NQBjR+7dIV
1/hm4p3VELdq+pisiHnyO5uG2o7HPQtwum8UDdO9V+uZs/eKxj0UvXgK0mn56o2L2saTtA8BbMAN
6hQEP62hNTfcCacX+Ei+2LQ+6DialqU2GKaIIiBgo57mTSOF96WOvWCInE7AAmzI+xlvkI4zazZY
vW4qpGP5xmCGU53nBqXFJpjH8dAkLtMJtsYIj3J0KLcO+hs6r4yAMVTh071Lqcqmt05HhVpJlrfM
+FsU8D7ZC2x0G40lOcOBqEWAcONyO8BeE5SwCeOyeo6pmcD0WD3TJHYK1/EqmNZggMnIW2XUdBrN
o9cAEIiMIbMjfRVcu+/aa7HKsEfGvNeTSaefmVPx1K5ybX8VbifzUEVEfrBCf9d1O7Io3vKkR+2d
vSu/Ucq4dzKbS+0zoFO04apDJm6+K8a9d/V40jL229mrqFwsVndkpTC9JH6KlWAVn8Ne7K7QMUSL
5mpiA0Y/vdLf9epEqNinNICw6k2jeHCsBmU7jvv0nvgKUinGKrt4s6qMKylkcmfbdku5NPcF3l0v
lV+aWa+rjQ0mzNmLVVLPCL54TXGBQpwy1HjdY2tgBmxMuJ8IGEOHWbAWv9XUKtV3RsnblUk/fuf+
jvJdS6dd57nyi6sFvEUS6MuZ8YUFdcXKD6JgdNlNWAS4N6hDvtoGxtVAAGkDL8G42goKBLObWW9W
yfCK7QzevQf5akMw3h0J3myu7gSJUQFFMMtt+tzh1Puu+/61XWl+eqp0QZQw1ozQHA1vK1P3LbfQ
1q4BAZCwlPWM5Lw95EwU7gIrNXjX6s3sVg9F4BTWrdLacx5z61+c8pzMfoytojkEHnQk19GA79FD
Yhut223b2vnN7DTe3m60lh9YlHlbc6Hbm2l1dzirz8M0BzLJ0hmJt+CPzNe1L9ASunvBtvBkO51d
hrJNcY84wfg2ro6SAhJzJKpG7de65Gu5Ok84Sx0LiM1qSLHfzSnz6lORzTimeEcscbL81eviWCmm
FkMunr0dZm22IzTwgbWbGW01kUIX/+zmfV9vu9U1Y78baOZ3Mw0DPIw1+bvJpn833PipN73W8j0w
5t2SMzDxeMlWnw46Tr6u9BVT63ir6XZxmXX3oVCxs8/fjT4WtOEFwmFqXct3KxBqXPMWJy6KdvIQ
vsC46Hf9gHsIOw3fFwBTTEXk3dZfLKereE08R+bqPkL1hrTdWz1JfsfIW3I74ypaPUvJu32Jugsr
U+n3KDSY8RSvbCHoiA3ooLNhYT/Jg5aQi1gjFWryNXRvWIHSEBIeoEGc5dVlSvX+psnz+Z5QdCy+
5ahbkSsNhG1sILXdIOWFPp+HNfv569Qhv1o1XGLnDHmrE6GHRgUNvIatk1PZmBVWMGqMqusNm0D3
1cdWzepz0YIjSuhpLTAdU2yrHJjKbCwM45hFLQc/J6McRfXgnvtKX+xNm5WDuVHaAjzYy/Px3BmL
AxmN+0geitped8FBLj6Z7Bu0+9GyK3s/8NC/56rF6KxzDsTE35buccyZnIVkZ9XdVdFxPCM1xWnM
o9Wm/mpKy39QyiB2pfM0uWIu3BPRWdxo08Bq937jlvk1qxfWWNzaK5wlvnoWcB4vOF+8Lx0Uv33j
YkWBElNob7YRa7BQvK7ed1KgVtWSSrc2qbHwyOi8dNhnVWvcmRm+mqPfZsEtxNv2e1Dr5HDSQusH
Nutrhg8Uy420BqafCpuO1Z9cfzZRZf6vrfv/4YsB9vdRefz3tu7cDKChP/off/upP/o6/xe0xCQv
ItR+F2P/R7YS2L/oQBvYNPjE6PymaPld3m1Z4MVoupgrMI2E54K4/HfZiskL/ubzN1nEUBoZ/6az
sz50dtjWLTIy1iwwOkWPmdlfBxjZLKYBVKc4OJy4ZILkmnHR026BsJi1u6bL/ZWg4elfpebFj14a
CMCvdXzURBYfJc9/dN+ecW50t97D2ySdYjTIrfCp1x99htCRl7YORhW9D0ID68WtUWvDrzmztLMC
5fFsm4gD28qHnZFWMQJSO1URJOMRADdLPCPRxbTvK2254j7kPgz1oH4yqfownuQIMJNkIMphQGRP
YuhfjwBAF0Gj2rYHSk11h8qa6Jt5CIjZ6NfPxe/9p1Pkn1rWvw6s3t8vsAADgI2DnfPRy21qiKuT
omgPkyasjUrKr6tulBUnx+DH7/TB27q+k0cCMvsiOnfD/Ji6sSC8W3i6lwj06f1Mbt9Uko62B5ye
PYxmae/nNI8vP37TD8PX9zdFCcW8gJOJZN/1v//JLkCMMKYyqs/DANJszavGwyMxFjjRoNao+3//
bsi7GL8ZxN7+LVo8Cfwpq6u8PBj65BTXtaiWnXIR3N8OZfDbdOu/gpWMdcrxp1Hj+tFQmK15TQSZ
MMr+MNNURVKmVaFnhy5VJSLllF4+Im0EsAMBNpt0TtXtQDt/nmQxXi2l17db0Ow/y4r/+xFe5WXM
VEmeXmVvH07Y0gACUA1UjN1QMM/mQS+BjMfxY+C2eOR+fID/fg45urFWwxAscJl8nPwIGmWrF25+
aI1luW98wUpO4wpu0Wykh1lmCI69GjLzT973nz6k5xpkubouIzH9w32pSPIpS1yymeupGynK+TZR
qxA8VWdD/u/ey2Zsix59naPx9RLM++G97EybjDENskNGP49/bfZgxehiPiXwn59+fDzX1/rTOfT+
Xo6Be9r21+XERxZYXvX0KNRuh2VmpRQ1VAvHMrPG351Y//VkRdf49/cBrBS43GQ4Xc2/XoaDW0rh
Nio7xDoJE1Qz9BMbqD3oh0fLeUizrMLQijcWrRP7LFDh7Nd+Alz5cO6snxXXAzc6w8W9pH88d2jO
iqxzen6HUSY0yBDfN8miJdexNVfHBiQ1eaTW/JP7+fsh/HCITbSgrE98i2foRyHmmLhUd7GXHVI/
tj6J3K2ObFrmmzav0z2ICjauvdao+j2M1Atj1lPjYXJr9Q1TUCfeWvw7R6j+eEZ1rTrGWcwfS67d
//hM+Kff0+GLQUhJdQAA4cNQtXCseILcpF0B/nS/zvNgi3Bk18tXVLqTewXggmHZnGueRxU+oVQY
zXldLMbxYSga+xT0QXzAJm/dBJorvZ07pk1OnEvgjfsf/65/P2vXNQfcEWat9Ioff1U9AM0ryyk7
sGCCE12wbiroXWS//fH7fLjqOWN+W2jQhfjc4j4+GzPN5KBoMjsAFlrug2xBiFYjyjiV0nYefvxe
H2/n72+Ghsrk6egwK/8I6Jl9UnJtgrgPHSKHKPHjMUJWP4SYswtcDohzSQGdT8agvBcNWdmelqb/
yYFdcWp/u1J9Czc9SmCKAn6dD0+VUrSayZURX3kD2qyDV5rcTPtAWe0hGdrl/v/YO5PlyJEsy/5K
/wBSFKMCW5vNSKOTdJJO+gZC+gAoRgWgGL++DxhZ3RkZVRVS+9q4xOA0msEUCn3v3Xuu5Qbiw09j
iE6qLyEg6JSwPqXyNkQTJHyUJUN8ifp+vsdcADaxazJN8g5IFLV18nK5FmmHbU41zuNSuPHvARfz
C/m+yxXXHKiUqGmD1QMBKLAM/ZuhFWy4+BacR/DfwVdGSOJkcF7fppW35plohchXjoSXJbHbbwoa
ToxJCS8tYoJSFotjXGdpSBSowOLfZWj5+lKVDU6QCl/dCYqC19EqRZexceWaF2zVuSc2FYSb9zSK
7R9VX7rP4yctaIoHKHndFHu/i8F446402LL3XZil18TlzvZ8tha7HdRHT6zYru4S/zed5dBBjsex
kXJMhAm5wBG8NpEG3nH0BIchGO7dT1Qdzr7KGvkWNgiZmLVnrDfu/iQ/5PVKVsXxbj2ETsfeKbpe
vi1YvHcTEXZXuf5sR6ELN8N3PahFK2dHqsJ6InhsvvKcKV6aZh6/fF7eGIrQ3qlS8aBRdOYXpHhF
eo7tJHAvjijTa55EZQ+zM83oNH/uVmBZb1qzJHKLAMr6XtXAOrdExdhiWxTk5fVKc+1mPwQv3wqR
wiVV3rceVDh564mo7t3ckas7htcZyVW6BgZXPD5z9YEsfaw2cdvOyTFaogKxrM9DARyD+xyihHMQ
i3JtS9dRH0VSOgcbt9Q7bSa0itw0RbuJVUmK00ija2ty8mXE0Exf1OwNKfopW30vAsPWhOX5xZ4F
GjN3XYflWMeXEBRmgjY5NGq3TDYHGOQpywHCP2tJlma5JuNMMGJM6TVvTDcsD6VvMThaSs45SIIw
92R8ALrA2bjE244Ftke8rd/TMRHMWkJWL7T26b6N8Yae+pSKAbe3BWJ3BQWKxJuviVVklzwk9m+h
UYfUZvpCdkBzMBndfiiP9b4hoWo7W3X7kJhUnUXYVjcMT9YcFCTjgdOJq+1Wy6VvRHDCERA/JUbu
a2+FbwRVfp35bds49uWXcpHHXC0Q1Am3QMOVuW8hPJGN9kpsmQjnsPm4O2FNC01Hx9naAdkI0YSL
nRhdIM5cVeclUsMXhebqktnRIU2xFWIMrS/M65i2WGAiAP9Hm6bkYxV52G7TPC928wDb3FmTaIzv
vbXMnK4APr60CBM38POn3TCHHh0SB8tBo56DOEDn2WnnhkBE8kZyf6tNNR7ziKAKEpRWr6UIdpEm
VkFF6WOXzh/kWL3r3ur2GfkruznAfefQczpD231tVgs95HSNVnEi1hjtnPO9dL3LAtsTb4K6SwOF
pd8LnoYhvqkrmbwa7Sz7FKPCJS1KNmBvPSOVznwXKNe9QmpoHmxVdBdr8PPdsgS3uWzmkMiwMgPh
S15V4yTdLxyW+jTbdQZDFqcEErTEzS42vFl7E1uJvO39gjdUF0jh6Pc6y7OPQvQwjUXc74FTRTdI
NJovHJS8dDcG6+BMiuK51XPyTMty/DrXPueHutNhsoHdP1+Jmnb3cRnIg4fa+2dWqpZkhWA60yxG
rxxzir62iXhE/zo+ynGe9+7S9/v1+YMrsNYDAb+6KRHh0BSU3GnFmZElRwEnr+NtO3MWyUOGVXkV
dFuEzYqtCKFt4sU8EWQSyZPOKH161t+u5Jh3wOhAr2scaOm2pH1+6YR5kcXS7GwGbXdes4QEWQH4
yXYmyL3swEwTP6Imrb3Kcv9e9FN3QNWefDNZMt64/bQzKh4v2dgLmCfhGH13swncpl85HWhD9slz
FbXpBTMclBNnJCd2GUoWZsbZgRKhsB6KuZX7cm5fUT77yFARaJLeFP42hJHj6UUc/uSUvvw2jUu0
HIWvLAwuUPriuuc8Vk3NSS9LdDdZTfDQFkyq3LrWW8s08kQFHZ2iyUZPqe2+/aWdMNzrMZsvjXGR
znniGsXtCOQ8sm/pI1ccYSoJaaSIHoq4iWmvurFL8Y8SjzZFaz9ZxERsbVNEF75UiC0+tnAewpiT
K2vwfkyL6B4kVJ/z1FSEXtWNswsDlgC2U5gtceIfR2kVhwA/2h72jfecQyi6Twz08zK2s3OcNc6V
K6jAiA/bZojt4+D7LOyouga0D7ZxGTn3SVP4J7r77m2UAN1p9eJ/jf3G3pXhWB8LAQutQKz33hPy
Au0dEfXQMeTbhqZelXexHx7ToXLgGY2Mhsi9SV4qMbl3vQjrL2KJOfYTHxVAsLUyIsZyq/ZAMQ0Y
JvJKvvl5QBOnbpIbTI1hvYtjrzjPaNh+GcrxW0To/YPxrCnEpEJE8JZ5Ns90ErzatTPp31Gxr4kk
UlIA2PWlsGcCZgeD7Dori3sd+OZLiPfm5DZdGm1VFJ5KcHrnMaxQUNpxeFM3U3zN+io8eslQfqzp
E8E+R7v5zcNufwArnf+O/FLFWy0ZyYI6oZeUFe2L7PT3kpfet03N+CDyF4chAslE74KRBKQeq7PO
CcK7nIcrOTINmT07jwyqGzK9ibipmcZDo9vnpfNjtCK9U70mNAx9BCFV4NyvjO/qD2lXw2WZMqYd
Ec9AGrDLcfYxNTN4M/e2GLqPrM3Zs5uCpwabQJsnZguvrsn9Z0Ogk0SMiLDJ2wivmtLfqQXlx6iu
SLmxTUWZZKzfTZBWiP20c6dGv3+2MMR8eK0KkUZGYApXnFSxm8QS0vj2ASTIcktHhEh0JMMX5q1R
si+D4dtsMJ8KyH7424l83mTNOrkcc3vLKQrBgzPLnSkauhr4CmAIFBM6VM9MJ6/KxNUbVYHLe+SZ
wSiL7Bj032TBsTmlJLplRBvaUCYvdgsAa2c8p2Y7m5fka+hmDlEbpMucfRSkYmvTHWJd0pUnRm+x
nlQRiUOU13xvPBSOKCnNRS+q/6GpjdbpSLGrrJKr0Ibqe+ysS5mOkrimUjvVRjL9PgXCjV9m33Hf
LUdbvx2kH7dxCJLGr5Zsa5ORdJy8KXomGm8gHchvUcOD0WeEEW2ZwD9zMCYcJA7AW+XNY+ASksOs
fF7YXgloZlGV8JcrsRGh9SiHCfWurEiflOHBY+CIZhozLE7xcjOtemUpyfaxK5wLITU2HlVUlvAn
P/LCSautRZ0M2YqIgjlIThgmnEMfjL8MqKIjtby3bRgaHHK4H/hygovTlf7WJhpoU/prYlSUbPEh
W6QCsZxFNtk3s18e+8UGEcELp3UfHp01770s5wIrlpq+NoGTbh38hld0v78tzZihWcpqEwyDc1E0
dvcd3ayLaufiFAnaA840gEvQbX/UqREfucFkQo3PU4eD0AV2lreH/t4cytEAJDBTdpvbYF5JuUNw
l07bcZ6CHVr8LyOypE3qTcHJb5t0K8qBBKhG74qehB2Ho+D9ZIOMNUWmD6HpCOiy6r3GVHS0A7XC
4KLv7WyVh3bWAYkF9A4WBh9wzB6ghLyrwDvUcQqEv4/uwGUR5tO8jeXypc/jC17hZ93GV7ZcGkY4
nG+CdvmdNckLfNhH6VRHzWl6W2XFeyTUeFxympTSRB+2L7rtQurGLrJs/7kuFKFotfMxRTYHK+Ln
dmHqkOFCPAFo/0PWaxQIEnpwEvwoh0iDHaarDWeIiiAZ+/7b4i4/pkGdg6xHdCILolLnaE6+Cd2h
dmjbML+g34EwOM9gC3Dx2Mt+aNTrhFr41Jv01m+eRTj0CIOaaJ926qt0k/QkRwJT22boXy2nDffT
iNBqoIa57dEan1AVrLf5LC6+q+Rr0HkVA6UmCHddOrZn1QS0R5FUU04QTDMd69HmCI1GwcMnThgU
uaRWe0jL6dF3gugnuInZulgkgszMgqMuFEdncEb3hul31xFlieDgvnDa9fWcJie5jqbzSOMCrRjy
WMOKBkfL+JeuppcBTM4K+2B3CSyOnPPQSbq9JKGsN1LtOqvOCLTAcYYUZKTkzCM4wr0Tv4VJHv/u
4oAbkN/KiIHAZQoRJ6SQ2pH7Q1mUsOz7HWGRBX2mdaYx1338RvSQhQWjocaoiZ7M1DLdNTzjXsIm
nq+4VamSlbT2Zm4CcZdZPmlaBp32Q9lLtqURSw3GnLU6sdU0/MoWZ/ySBbN9K/A0HuwEVm6aj/Fb
Ulo0uRNP2o9255t94LdUIkxgxUddj4F/NemwlryRIWQjxZf3jfRDjg6FFYijxrF05mzPSwNituDT
UaAznkViJ21JfQUs8ntQlM5OtRz/yO3Q934LNBKkx7nSjDsXHvlnJ+94kHZufHFTn6ZAR5Ef9pIe
wTqp+fx9g/as/Yxy5Bzj6TlSJ0CHkV75+vlXorB0HkVA2V/LLDridF5Ojpvr96401GBT69AlCF3c
aMQvEuUIqR33ZBUQS8PFJK3cx71gmsNno1gXE2OUqQ53fU7fuEABCyJakRhrRbxF4K75JSA39xiU
fvetVoYPgAO3ROo0Lajy+ukexbr9WvaCb73CdnOOx6k9t3413ecT593FSsVpyXsC4PQ8m+0k+Fxe
SS9c+5R9zZBqUvrmrDlyVKO27/tCIvLP16wCtdAVoXnJZtCjFo4FSLfaG3yiHmNRlqx/sVi3UZ3o
d5p/RIHlGR3FEF9r23ZAV4rI0JLBjJ2SKLjUB5OPo3dbYMq68xGE3NTZwoRs8WlexUt++Vx3lqqW
w5DxDbiLKV7wcC4PqelWn95kre8vBTxkMTymKUKZ9VD06zUpeqZsNv/KdzXBRR64bDQpt56tlyue
m+oIZMzsu75arnImYw9qDYnOhGUdAo8VYLzV0EkgJy9YZMHXxCE2PkrJIdAF+h4jdbibKileS8GP
oEBoz7Ja/29tuFpIxVmwtivn68ALEZPYRj50Xos4eiyJGUxhcm5Ux7pPLY7XtqTPCluNgt+Gb/R7
IS3pZshYTe7Ci2aTVb/TSqxcUHjO8GyI2LmN7DG+DGlcv8epmEhVSLl1rJRb2HN7ZpNkO15ibdfv
uewQhTWT5WIrGj4N00VsP1Ic8AkrJKKwvJMk5wSMduEYVcq5pW5pvxny74gsEUV+wTy0XIeudkhJ
XO3r6w2LATP9WS6lfm8w9WL17rvhUpg5PhtaruWmD63uHYfONhF05EzDz0Wtym/YfD96vxu2qa0o
PYz+UaHWhm8Uh8duAFIvDN+OMTE3+8QdGPdzRMeiwojYDmafkFN3dWmBXzWW57d2RMu6XYLFvinA
zH6p3CC++IXLOzdUPv6uYjs8Cten+cFYNNz56yoYNa05X/u0FHzPI4YlRNy3GaOeVSIX8ZGITINk
Ca0ajYjmnq5bn/xLqlMUgOyPBIZUR1B91hPZc/FvGRM5t4nMugZbQayL9HV8QWSGWzoEj0cUFXFI
RO9R9pH2OvwCt+/6+M/s6bWr1fR9GkKmUB0H8pZWqk72KccKnow6g8DZDdUdNPr+SWHv/akHL/6t
6gn1sJ8W8yYZeTJ5amwOsy9nbMXwh85D1MRvWeD7CNdbwEA7WdPg3hVaETT82RL+X/363+jXGQ2v
3oL/Wuhwt3KZ/8/2nYRw9Wfa8z9/9P9DOjDcBNg9Al86fxDrxl9/4J69fzCLJitN2J9E53+FdEDi
CEPbXSH5rsOPMdH8D0iH+w+YeBCaGc4ziKRH/j9RO8jP6fOfZkMI5tGw401Bb0G7HXnHv06nJbxj
iKcAduiBYY2A9ZnKHdJZUtydoQVxZAYt6g3QkDQ4x85M+HTlVFG4hdQIWtUZYUAdIEWX+Z4o0KQ5
WUVtj6g9oclTIqRu97NUPinQK2KC/dO+q32STYy3PmJmJ2veCg0kYFA2TIgxK2io5gV3bgmp7TZi
A3xDTqbfNLV5u4cLhKtjrKi1bRzX7xUCz7uS2JhqW1dJQCVRO6E+OgXar32Xr7ajgUz0EpS0InK8
MdFL79r84lGvDwDThdPjJ+GB9Nbpsc0c90xMLfe1qyfZ4tFj1HKp/bYOL8xku5+c9OynAlt7Ak6e
qCwb6R5hr3Tn7mfqQ9gBfcTH0MCvgo3jJO1J2K79RCqR/y4dwlzq2upP7pC6z8tq5q9cfEidK4AR
BGVn3yXO2lDWEkhCFqzRaE2j9AqIyLruqKOl+5kRwao3MOmcJ8piSABxI4bN5Lb8Newr9Q2AD/99
Tvg5zuC8AZ68qxW74LcJONjA4yH9ohMPVi5HNPGpvZzfGeY4q4pM8Nmjwoe70I/CxWSrypsqlemd
m1vZbUhTBuGZmq5ZrIYzWuH8XCnQaxv5SZAgqmtlYUy4w3asa67wH18oAq28BaIKP8Pp1294mDnJ
8JV23Ssgu3m6HXU828wRnKzcYVTN1YNFmpbe1Az7COcbUv4MO9BfW7/ouS5jZvEeoZTTFx9nz/K3
0pKJOjam9IcTMbCp+NZyzHcPpIVaZIePy+807lfDz1BFL3MxPtI69Q9zxQQEPIqKXxanyx4kHm1v
U/DwJMK3xDXksQCRVK+rFpjzIZ9QVh9mWHDJZolXk7uExwVUY4KHYIQL9ikY+XdpBlaD0+KuJPDB
QDdAZ+KeEW3gRyqkhL2hk47FZzkc1mPo/5rsDU0sKs2iZC+MtnkqNNyEErTysKk1do9/UiZyAidw
+GcRPI0cOmC5H1iiwcbmtrytNc6wk8yAqlvZAAqFgT3vWy09AJByTY13RYLxrBpLVkxs993PafL4
ldWyYiuGdZ3MEWiUfv2KQte4Zypt/QZmmBczjVBHEnCivSQJ6IgIO9prDl1v68D85XMJK0tyfXP4
GPV6s2frIo2DYXpErMAlGZ1kvp8SboVyccgTSjPILZ/AHZczGLdkrUF6aIB07a6XAjNxFfCfP2+J
nifcMVAzF29OAdgwaMAdaKvmDaIkKXe+ZnaCVdl+8iimX6xMIAbUuLdrmjukXhSt5OYk6A5+DRL3
Y5H64OlGVfJxhPLOqkPQsmnEzN9Cx8MCI0CIWVuOjWwft8BeBof08lks7CAIQ9yzBF8De6CIbhe6
UhBr1Mwr4CjEsFhYIQHWvUTPep81A6wTq+1m9lMYlOtYVZ6oh+AqFxnuT85vO3dMEWtPdc7ndcmG
Gw9LN/fpnnAZ7jAHIQ/UFZcdq3TqMX2cu0lfP5EoaoY1gkJ1emQO553DKofQgyOA1/kEtuQA03aZ
YcsQIrafjK97riAuyUf9eUpEIN285bj+iWHpEuIsU+dJuqz5IF+RMqjl2+VrF0W+d5p6tkgXYPbt
lDPCoS51+KIQvNpPsViwhCa19Ke9i983vZRk4R4zAROlJ51y2Q4j31Kh4tWD6LA101lkTcUYCSn3
KXuabdvhWBQjGvwt9HH7qeln+ykjbGje5W2JVhaGNOvF7rCc1ivAZ6TLiiV9dWuqlSRUljbvJytJ
8dsP0bpypF3U88XLWl7eSeLuJ3wSdVSkK+Lz51eA6YpeWuXb2Y2nyUrssS/Sy1nXvOd4/JAwfOYt
am/+JPDHvuvVEL1gnZd8TrE+RgZIPeZhaHyIN7A02d/azmAhSd11PUYzVBvdhNEL3nC+yD+2NICh
CouEHFlK1O1tf87CrrHA5Hgjxivbsu89sKn7osjpDPYjlxfP8+HzjqNv5L1gM5tItmr8Nj187qx1
nWJkHTFtvNjIiquXkbZs/s0HM4dE1lt3KXsY1dFLQRNh9on2Wd+UD3ZK3maYVD+rdIrOrdbrw6AR
68M5TtiBmYXad+Pis5EVnB/6bViH2ibyIK3s9Iszp/OJ7cctx52d9BwhcJZWNfmT9RLdoHqjFnRk
PKGK7lRUPCxZ8SsTqpDhtjAWvfcSU3Bl/JKvqALwusn7ib2We7LdpWwx6LtHvCtbl4n8z7oqX+rE
bi9RPBGPvJnDEeRX4LZP6O7OnIG5ulSOxZNaGWE8Y8J7myKOLPgWhhjqSbVpbNvc+SthrOuLZA1e
SJ+VbACQwRL73sDwtJy6ue3QJmxbI2lqZtwDYNk/XeAGQ3iX0uKiE9CW8b1YHeNRZL5VcA316ie3
GI3cY/7ZZFjNYzSW4tscFBjo4FmUQXy27bpkV824wz0cCIsrkPprocsdldpSbSnmfKCBjZcRJeWU
J4ZutBGVp8MtmabwIigQ4VVSlDKPGi8+7NGcHuo408itdDof5mAuJH1LS7X0k/sVv45E9ca43vIl
nIy8dFnEY04xO1LYFgjzHO1ngID11UKw+oU06fAinZjViyYBHGxYk6xLlPpG6AlueC77m3YaxJWm
G43TzvKn98Krs+dZls+YDJqCer/zHpo8RShvuhGgE9XxIQQw87ub2+iDMTcj85FB3sIi2zc+Pa6w
nWFJWFl0Ymo+7ObJlHvo8lO69bwMNLzbZdewTTNKQ9EHPzMTVoelH2lyF0rsEzU+RxE901zJ9ijj
8TsouNVfLT8SpGtgMuYKD2LjHNwcG5Fj/PaBpG5gt1EV7P2pnH7Qi3yyMglNboQcH6qUXtdC5Vlj
4TjUs+Ud42iAGRYRxZc03VMT9eB92oCT0b4rm5o5bMwWRYW/9UdAMwnnhgvSFJuGNe1HH+b5OY96
77bGLgfxfapwzDf+1wlC3gZ3T7i3ItJmM3asDSskvyfKgKouvFhLbn/hITBz5BuqA4274Fy07vyQ
QFZ3K/LtHKtrj+H6hHBnrExTEvXk0PGFdWq23rp4gnqr2+i6ZP5Dr2iXmaoSj7R3wYIAunh2JseC
l0r+8cYKJT8HzSH4MMgLOZcQ03cxU9UcgcfUrxnH9xV1Vg5kK5dO/kRoSkjn1bUA8DZkmwS23OWh
d6C/Nh+yOi/Po5DyncS1V2aUeIFIVS63Q9t2oFRYNmBqRkKxFtMfRQz33g9zoEeFSnYYaXgQESh+
Hir/p04Tb+8YG3uhFsW6W9nnOWvd97gVUIzjupteORHvOV23nASVqHZzLvK9wbj3FDfsKOz8KzW3
hihtKUeeRDe5x5IKe4c/b+ZLK+zxNu0taW+022dgfLsgbLl2xhePw5gX9j7xi3bmLN4w33pUsT2t
c57SK05y6YbkJ5t/cgB/0+wWqKe72BoqmDBpvLSbOnHjowlShjtzq4JTmPfji5V3TshjL3aw4/V2
umu1oQJJmz08n/pK90jtlGvGFx2ExXkJ5pQGy5wflsUs+z4V/Gsm1SFwCvE8JhMBbrZb1p51Uf56
8GMjLVX0I4rc5BYw9x0ApO6blUb9TdmGRKrBLuLhFX8tmd6/RmOHb66ndjGXHImO+taB2hXnMg8i
c7HwkDj9iV0rOrgRYa3jPrMtTk4JhVv8JcYUyGl2BeJNvqrDt7gp2NTjLBs1XGQCTyOG4jY+tSOO
FBKct+isLcHs1RLoXhJf9Og/6C02B6fHRrIN0e8lNMhjv7xpRMt/z2uOXDvhl2Dj0OJE7d7vOYOm
bcppqxoxjTK9oS9G81EX80XYy/T4SRPkLFpsSxyi9yles7+jDfwFtECfjsLeoYB26Db+u06tZ/hN
jp/KTjGQ7nZX1rU7fVu8pe9eSZWAg+gRT4Dhs/KLnEBjoCR/p5X7i1JuJTygwbZxTbi8i3/T6Y4p
wYSLY5KTP0UIL+KqS6A3Rnbs3NlWB77XkOpxBJaXgpTS8VLtNRKUu6Qy9lMoevvOq6GB/Y14+D+5
LABHXV9wbA88hIt/7igAoY3rNPMS5Joc/RhYQzGcVM2ZdKA4ZpzrcPLp6S2mO2tI/o4/8VcRKdfD
DVEEYBQRXJx/E5FWaJV7GPxck7mgFMrsZsaw1DVhmfGFEExqcYrG/vaUy9g62+vxuyIKL7sZvEY7
X7xgHvJlI3LDVMmsFbRukipj0OJTw1QuG+2/9I3+E/fDZ8rinzswvpS2L+FVCMHs4t+u1xAlynKt
sDihzKFPGc30WrdpgLht0wK3brYVvLl9MHXNe+nl82Nj6FXAZqYDAMTjsayav3FJ/AXcisScM5BH
nxW7hM1j+M/foIWsbek5N8DwWJvEgRVMj+gdo5eOFk+3Ca21/B0dp/vpgeE464H6ohrrtjjaTE3V
tuv0WoNxZf/7S/WZrPDnSwUKAjUKEm4YDn/RistB6LZkdnrSQcIJNUEUW/QE3I6tJLtSQZ/+qtMi
9JhzcWzdEbzZ5ZfBc4bH3hvoEafDGL0IMVMte5/nYpvIqeMn3CbxFo7vKoGYWMRI3zbt2uupIsGd
jYCTbkkuCR+7goI3P/8oSlU5To89kEw2oVlPsKtWVOGQLdP9eo57V1XO2kKNkiOUkJoK6L+/HM5f
5OSrjFxiMKRv4AV4oP78PaW2BVllkBamT5890KmxOiMnXEudauLds/FHt7MTDtbXyllWyG2Z8rZm
1S9fJyaK1dfEtalO/AUEEqBX/pGLxZ9gRQlQ+mwPuc6KSRnbjC5NT5qYOtWQqJFUSD0k+2SAbbnM
Jb/ddyBl7YJ8HlghFAQ/Pz/s/3ai/64TDa6E+++/7kRfVVX96mrzpzQV54+f+g/LXfQPnhNoLn22
xrXjTDv5n03oSP7DAdfDtANViI+Ynd/1H4kq0T9w6GEcpoHN3oTN5/81oT33H9hDGKvYKODR+BBi
+D+BqeC8YqX+y40tIjxZWJ6IauYNCudTmf4vHimXMU5pqABvKmHVadNvWe/WbrKxHCi2O73PPYz4
OMrR1R2YddnuPtDG/TURiILudVEVSL65u04zjLR607jZ8m1aCABA31C4+W7s7I8kdJJn4Kpyi4/G
/zZ4nrk2IjH3SOWs+KBqwkk2dWpJ9Lb8zy1gzEgfLUqsU2uyiqJvItZs8h+K1rgf1ujF843oGsRe
uOkMiV2RVz27edzL225pOOf3mBawgHul2//MlrllHNeRlxAwDFrLlWXuRiAgRKK7rXC3qXT7NwBG
YzptejTe19xV/rJpAFFQ2vDdfk3AEpDU6iB83mt6ls92Cs0uSUfUNy0itQA+r9/9lG3dfA283jl3
oDuOzpT9LJpo3itJ6CshUYo9anCcY+aopzl38/uAyodotmh2rzOdw3JnJledTIXNadOig94b23qf
EBDTFcvK8dx2kqzFKnL3IOTA1g0h3uUlpYzeA+/qHhF6+9eBWIa9bXoJwRTEBLylJaLJWobyq17F
wa1hYzq3sXEtHOTaL1ZHA1goSQrXK52idG9x6trmcM65BhosYT9VdOHrgpMMmH4k8aPaOBxnBIiB
ebxBLkEGhZVosq+JkXpsqsRTgiKibE+gNgmzbQmtdsx4mpFJVwzsZjSmXtxkh3CO45OHqvZVLxhx
IIdYy1NUUKJsTDJKdeK8GhYQ28O+IkxESkRCfeWhVtqPCCLpza8nV9Gd08QHj4D7zlf2O3KuNuGb
Q1vm+wUduc6jjaQ9IhxjeJoi5qHOPO+shuUxhHvIABplXp7XY7ZVPnopD4MnB4HIkLPFqILEYYsW
Ruc7475Y4mFL/DqjAEs+5ZO/gxCLO6K9+nOYbRbwCFLVq6q12fZ+fvSmMr7IvDpUQd49W1b6MEEs
4nzBO0yWiTbAML/hGERcIVVMUM38lcZkd27aNN0vQQMCt7QwWfvEohAr7Fwii6S/vLO7fWdB06CZ
qJBCFQAaw1rdWMW8nEXDrekEBZzd2fleGZTVDblHG2iaQKNNNhwQOBuSD1ycezj+P1pOEJdWeclN
g9AWMXMp9iiMjxwdtx3NOeRl4Bhyq9mpdeKTNBb8GXqtKXVW+stfmlc52cyhYxI8qEexW3gtmF3h
heMu6ufktlo1ytTF+thky1ejMK7bWH1RXvtY3dvMvufdZzc0HGnEwtnVZ9t1cfYVekbmRK6m5GY7
4cxH/azdVeRgMOE2OPL8r41bPOahuiVZ7xi1vdhmzvKkAnOsRYeJPxkfEYmdq4UKPBTzPsm4+kmQ
bsPBe+6a5hjOTFUci0gSdBqHVheEUccLEtXYewnIeGHqhXfYLotfhSdQ+VRjQJxN2n9VFjkb9LW2
kUEj1BifTVCFV09zlsxKkoCYvxOCRxnzIIht2pdTS58pGkbWlu5sQKVpcERXh1qV8vAUtsWPRc60
yjBjXwK2y0vfunDBYzcj6Nxkpz4knoW7wn5I0uaBkdwec8kuXOrqbkLO9F6su1nex1KDzO6sG60d
71E5TXCpNagsvrD2oCcdvckmfRUW/PHCmX6nkBZPieygDKmGLr0dUpZbcXTpZxg9Hdv6g3HHVT4U
ROc8o7sWtA+ovMSBbQJhLKgtomrywHxjX+mZXcoY7qRrsrvMQS3SmNwcBV/UQdRNf+cnfvroTlN0
bSfxuLSWQexavnUJdgOq/y8gUA4VASibaXWcoex5pLHI7oKUMe5FdshcFBU+4uB3wjrvcjfl6UBe
15TbCD8yw4wwDw4OPOevlH1XbTXtdrJN9iyt7NlPIujy1vDeLdFrkDhnJJgIju1eH8qCTJrUGQ/d
2J7rIDvS+0dkkDUeaZRJcxzD9keFJGKP0qk7CeM86VjmLOAcSRHtDChHzSjuUtt97OGBF136EuQO
J8NiQbXnzRt22j2sle9MmWgAeGCX1r1UW+F92LnHTmXT48RXVzJyIwebbTT8nseJ/Vr4YbBrXcmt
ZuGewI2OrmZAmJdfMHCZg49fi1SGLKSBrVWzjSMEr/lchCTT9ss5rc0J6uNlUHF+NIXA2x5ZmjBO
Cwka4JcljuQmHL2o3GAY8X4AMCQu2+BaupuR7T+kpUfVJtvmWvSrCH4cEEZmfvqhJ8Z3o9P/X/bO
bLduZNuyv1I/wAMGg2SQQKGA2r26rcaS0/YLIckS+74Nfn2NUGaem7ZvZd77UG8FHCCPrGazjWat
Oce8XlLwK9VcPAl3YiNV34SYEMiHCcO9A8130v25TVX5Oi3VKQz0FxxtcJ45H+Rzdb5lo59SMZYX
CHbFwU0i7FIxUq/z4rnwS70ImSZ8GXHlpR4hlJbUm36M5VeU+A0dNZFXG6sbALzg8q+2E62KO4LS
iMqpu8TfDsxrTTpXJ1wS2Q5XdXOoxma8dujEbVPHaU7haKco7q2nxJrN9Dxj3AJVbAXemRKa85lA
4erWjptp2bm6cIlR1ms2PlSZFVyEfb5eLpN8csFwvYAQtuJTVFZjfvCozZGXQG2L0Cq31nRGvcLZ
w3Z/La3pTiQq3WIhGx56r7qbK4uoudy6L2mu3eYLRSDEJYeRGuVlu/q/Bb1bPC4pajdLDHvB6SFX
KtpvDK/uaRY6es5W0e1nL+rAr1vOHgpycvQLMjyCAKJnmZN7lfbTVyPc36MKsm5iKmufm3DAcTf1
wbs/evFuRNi98RJZPJO1rD+pGUVxPgZfZU6kfRmU6rNSJF5ZyJNxByXZYxUjRV5muz+GVBc3Ui5A
a1zzEnHDiO1dZH5Aw8SAHHJ4cddTW86+N13+om0LHmxYTb+Rponuf0zOhZ17uISYslVGA5haVOcC
62o60Cp2V1z161qfsnFEFwoz8gZ6/2nII0rw7O/2FNDqB+SCLXaPIBnvrVYGp1X57W/WGp7qQS+P
2H7dgwhTNJwUfNPrahi+t3nwyuhcgGDzw93YReNTmokrv0IC3VDz2+EqS/fkWDBBpCFSYuJPt4nn
2Kin68w5V1Km6Ey99joD4kPwe6+vSxf7BzToBdpE+4pjTWzHpUjFXdNM4hMDZE/zCuARhskBcvvR
reKe6oibM3n1VvUVfqG8in2I1sga0s/2TM15Wwd0hzeWqyWReVK8VIXnv0CsShBQD3GISJEaMiCy
/TpyzZ2QwXJF5sICeCJ4a7Woc9q7SsL0YaNiKDtVN2LDDItdycpjmyA0i+GpRaKck6tunNWBKIb4
E0zloRM3LLS2hCt+Jvr5wnfm73Xk+0ewTi+hC8GsHJplP0YxGhVErZuVfvyGifLInaNLQi4ZfjGU
1jV8QFr433BOEt+3NtihmohYgqKONh1MCBwb9YnGk3Gs0BxBSFac5OC4m6TLpsvKnuklyXOWZPIp
df3uiHYlIKymrK8y4GTbHGOMXgGusS1+6MDTHW3xMpLuhY8uqvdU6Z+Qx5YbmhFUiF2IQUnT7Hqv
2wRTFl12vq729FBOINLKbdkBZzKkUxPT0WxTd0IaC+sOI4u3QW9EvgMZD8GaJ99mIrRwaodEDHCZ
y7B5WujC0dUOsUAg4Zjpmu8yEZQ7tisQuAbLLTYxO3hMsfVFXbsP4QwJyI/la1GNT3WjvVsIv/dD
yV6FhonGCVa5+KaGHWIXJLuN191YNIIOIIqcz9DkcJAXZfm0DD0hkMS2bskacWGgE7wKdnGbJZ6V
b5ysrq9pkjyVbbMc6p51XVpH6fe8I7R1Uev9mvKko8OD6OXCzlqC6In+7XWbEKjTueGwHdvqnQVw
D0iq39Nlr7ekuAM8cqfbJemTw1qM5RO073RXgG8/tG4V7l1cgyy8A29Di6nAV8oAo+e8PIS21579
IHqxe6J6wxzCNALc5b7VyjqEvS+29NJY+YgmvLWb7Fwtejw7dr0t63berj0pPolr6zOWkktLBBgy
fboyapoIswzVfB1I9b1mz1EI66sTrM/Uy4k17Mdrtrqai0FkTbFeREE+7VfLQo7wbgWEcgoowegC
s+bU5t0diTpXWGEYIpMWOQHx23Qa2eJOTiePciAMmUSfjcyyqwBFKmsF+9LOgydPJXIj0/V5UeNr
NMYorolaDmp5Pw43qo6e6mkdNmyp4m8WbuvtiJFpSFcAWVJdI736EjT1rgvD+pgzQW6cOGjOUQSs
0KpsDGNuc084iN5asP63w7gSYZ0HsX3OI/wFEA3uRr/F3ZBjX2JayCJOl9mg3ZCckBx0EPQXHU/w
N90lbzKfeUYiQICJpFtG/6kAQg/b/mtRZ2W9T1NRnpm28FgutSxY5NWdIlipq+7nwUHlby006TM/
p0llxeQ0Op2dbOscxrUzC4QE8+Sx0Wnap3mkkzJNyXTByjqHz5ZURzes3APW7PhqprV4gAb8qLsV
FUgd3oY4c+9IvxDvXtqPV2uS+peYcjrSBrRRzUb64NEte3QrbYAnzjP7+OwGtTCb/NgGrRlPuM/q
+FouANbQu3k3wvZxRq8LnDZ8uTtE9/VhUq51GEDd7jqMghGt++OES4boIXqMJTTSDfmc0CJGbeGe
sW9jd6Tr3WRyD9U0uvXF4J+o170E5Uj6iaOeVVxwxVjY3lQjoXGU7i5Q3mOumKcz1mLjCU8U83H4
DZwSAP5ASSQTCXKXxqtYCnUrebb8+T6ctyPvToyui8e1nA+uk1VUB5xtvSzZISG7+YK14wW50hkW
7HI6MFx5e0Z0za33qj1CrmOWENqsreBhzOijsh2m6iKX7OuUhyGraRixN0zXzEREnjRn3YdXVV8F
ED0zd+dEytvAdNlayPg2IMbbK6V7e0NKYnoiIkZsO5RHm3zobaKT2uGyr+V7u1KlpSFDqw6+6pqe
UYBEezJ04fV33MaaZgziKWcvimIGQ20JNEHpsMvbwLqa3QxeY0n/rC5vYl99BtvbQ7sU7XZpePyx
0B0qYR/jmZpHMXjsZzza7mOOj8UKRmh96fC21s29Xw83utF0ibG/rbEJtmnZazkSWyLshM0MGNeJ
MLX6st/aycKo7NnRKamLbr/mjcfCRV+SKBVtoVFGEGIHxkjaaERgTC+Tyl5S5aEna++WoV6QLmln
xzbyiiH6cxPRKnbHZc92iydZaLUdJlxmvA32eRWjc8RtTSllZeJ1EXh1jXhAZwdNbtyvk5+jOhRV
yGZnrX5rXYvSyTzPwcEpqCg3zgMaUM0ZodbO/ZndVzBv444t4UBTDwnQZqQqsBNROl8mgVG3uNUL
sIzwnowHbmTgHQFpootZ5PoUCPcOiuywWxrh7GRvH4bew8vRwSghdNWzdn6h9IZNTvZIDf4tEO25
X8lkCPxnKZxDUzwPAr/XELx3k27Y6qYk7Ahcbn0Z7tqs2oqsyXZrO703Q5dv4SJ+S1or2bcucWJ9
Y21zMnsprATUS1acgbuqoh4Ado6lSxZ9y+rsrksYoLf92PnLtrFd7OsjRjGLdT2q+BhjzTyxMZ9a
sk3QWxjha45anL70vuqXChnLoDZz65M/Ia4629uil0V/uZChfKCSE18yZXkbzOSKRr3Q7XiN4as7
ur1TIPTwcR6kRRvdBYxqhLv2ovMw+iRtEqAbWP3h0ULi1R9KyMv60Fk5TlMpEsptmB15C8vWGdND
RgexJR6Sa+RFDXWH0dL29agC96Un4i4frglO6qlabP6f1OyPb/X5uXzr/6dpBryyuGCcS4b/9eOX
/e9fx2/17nl4/uGL/Qe67n586/TDG7odfvV3KpD5yf/qN//H238FgAda2/6Hanzfp/yvadK/os3/
+L0/6/HBv4RNy4Y6OBSJ34vuf9bjBQnn1FSZDP5diJf83z/V3/a/BGsHTHkOXnefwMP/TuGdIv+P
dXc39DwwTyKg1SdD1/45GIKSMKo1PO4XkCWxysT4tyyn593A+YGbYsBMNLQkBm4cMTAR0UvFEjfV
TnUNOkA/rdFIlHAd9w6V89wnZTcUJis5jxxoE6mb7zDKNV/XJu8gK/cZjaerKFV65N1onL0UwC1C
BaSCo2SQ05gj8/OUVNObygL6+W2K0qlLJK27jHblQ2sxlnUZ1Ihgpqm/Ko63kQkgbnwTCLVNUB3Y
ouqaw8QdgeOleZYhDqPADvNdNVryQo/Y8BA2uaypyYRrqJl+EtE6gp9klSVYI4Lh+T7FMvYPc6hY
3doTQrh9ORLYwVSTWN7XxA5JnabvGA7JVT3IPJCbmTXtfNc6CkebioM5PkPHJjqnzrWIHwBx+Eg9
cRtjJwdtyWjaU7va4daS3oVwzU/GAk7Rl6XLG/xfaFvJkcxZ6aP8YOSKYJyBdZkDFKBbQYJMTHIJ
ijKbpHQq3S/IleLbSekasOAKwrhXukXNH7fBl5XcLYtRcSZzFr/4cfTXHVoaUs7tqXv10KaeFcvG
fku4szwVvhSsw516N0fR9KUr7iEFFUdCp+F7AHY9BuGh6SZgCVPhM9+wKmhpnOP1zh0eGPyzGzA7
9dbSYXQ/+Xp5YjLLv5Dgk28UZJyt9MYaEUDuvVkVSpqgH5ZNGyK1wbcNyYPApIsBjv/XDC7yZk6S
Gqx6V12kUBMu3ag4OUIUD0mR5ffTgpYJ6TlAGJhoR0vMPgsA2OWhhtHeTR3y1LB/8WoRPZTG1rCw
U77IY6Ae9jyUV8ou+n0PdWSbrGnBihjXWWuJ5EgEYfjqxzl1yC7qsjtiDNvneGL6ZRGgbTL/AiaI
ARXMJfpxfkuTK3ZPgp4+zm27fpZO8ZhZjfPV92M8oI6bvxrs62c/4KWi8ewSa2yCUtjeUqheyotO
zm9RBLZgpYK4D4HW6c2UxMMzZb59tqbdSSSzu8mbGZVC4t0SV1gc5LSCzIdzR9ZG7OYIIIV/E9VK
fF2wN5+Fqoj4dWbcYWgYLyAVhazy6/6xH+v4Vs4eAfSylJBw9HIuIPaeyrjx7psmQeI6NdkXAoWy
r9zR4rgso7waiVg7EaPZnPPVJV0pHvxoG3Wxwiot1zuwZhMbm5Y6ZNqIaRM1gWJVMZT40xG+Hiwi
+W4C3cl7QBw+/G3DpimWLqKEH6TpZcXm85YMpv566mT629Lby4SkbbZvmnxKsYrm7eOIcOoT0VbN
pYRWsbeWNPxKVTP73E3+cDV4NS4+CtbZpb2qFUZPmQC/R3500awLzMzVjnd2FgZIQSfv3Zu69ghL
UP+2ZA60qxBeR96UF4MX3ZCeUu0iVFa4xkwbq4ovnLDBW25rSpuSxak7fh+rGdx8XhUnGz37poLm
TW2vn0gRqNTBwbYHzsdvX5rIG69sKCCHwgWl4FfufJ/VbD2TPNCnuhvlfYTC+QvU0fXVi8R0zwWJ
bpe6wS2ttKAnP5c73pMB8MuSnWbEKkegDT5Vj7HOn5oU4QW3nbfFwigWqrz5Li06D2tQUkFYUA7v
F38hxrXshjslwF9QoURolTmAoGF+Oe+rgz5qAzZ55FFmM0PR4bFZ8ukmicq7hnrh2amd+AsMkeK4
gqg/LFJb08bWqX3jpzksERyPZ4sO2r1eJnCEotd4EYhqOpIReVu0IxIcwYt6OY4xyV4UekswcwML
11zEpCqwrYgD3xibZXUztpRrlGSooep5Zfledum0rvjka5pc6LEtGEetr1+TDO8rJ23yVcc+y05w
H9sXOoY01zJs5Ese7qO2dr5lbJsvCkDxxxag8aMgHfchVoM6O9TkwCe0K/RwnbdPfYV3fiH8ETtk
Yz039UirVoj5oUiBftCQ69V1Nc/6OxykTINMab1TVXnzJbji6Rj1YjpPQycvncKpDkHatp9nz+vv
FoPAAAW1HmW6JPfMbESnGl5GMFTqXac5klh/6LH3hfF3KhDZ3k1X6mlDc5jrYCQusCeFz2A5rNoQ
OkID6whEDrcDs8z0DC1WgH53ZgjmPj6OyyJx28/RCPyjxnV4EXiGCOIZOEjlivbQh1P7GypK39+7
dVy+yDgOjpVBi4wGMjIFlYUHZu0uEggk2CZhTGiH+Y2K2lCcB9cObzOc7je54ZeMQU+BuLaGm2jA
95O5OTXrQrGbnKrxt8Clt+F8wFD6DzBKbxgpeF+Ca+DW+g1FuVHwjCnTdWjAKsU8WI9J4vlf27Rm
6PkgsFAqgsbCoN2QWWQgLYMNroV+pjyn9FEZlibkt0GBHT8ziBf1QXsZP8gv2ErabSmServUKnjO
bRAxdiqf3bFH9BxX3qfAkGRg0MrreQhdhkHt3GnTwI+j6sbcwMu2kOKITHU76SrdhYZUM5KsdxE7
5Jt2SVXf1bEjn5Rh2xA7RSm3rb2j9YG+CYHgkIXhQAshzM+qodjR04CV48Xu65B0AHSAy6+7cZ7C
T4QJ0xvAawCarROP3gd+p8T5fJd/QHmcaYHPY0g9AMzqLR6t6+AD4+Mbok9rUyZ1iWgMByfYi9Rq
3/DJgACyNOVgcjTUiQZUs+0NK6iKdH/XrEVzl+umPWUJcdOLpACwGs7Q/IEcikSnfmMt4DwuMgSW
O3pSvQelNX4tDbEoypsvgJmAMWZEFDpdn3F+eJeQUQf9yfkAH2VDllzOhobkf4CRkDOROqOgD7ym
iLla+rFQlBxwSl7N9KYpI/FowsMrDXUpMvwlnMTl1fgBZaIBprKd/IA1oUggIzweWza+HRSfrryd
EG4024iW0ZH5rjpMhv5EtVMfrFSok0Mi7O0HPcD7AEYZSOTWyihqt/CkRjxMdJJzpOlKkJVygQZZ
bHmyi7v5g0cFFA02FaYklq9Tr/c5260HvyNKZUZReOHburqlCkGTspC47jGVK0qba0IFMneOuc2w
ggCGxTTYRBrRg2PPnyYCUZ7svC6eXIc1oItogFzNqG1vm3wIr9bcZ7USe9GFrRq0JFiXJXqHmhmM
knF0kY4T1ZrFwLyywSR5gEZJR5aYYX1i7wf5S/7BAcsHLZALyDa4jiZQYdg9O6zUdHB98vVuKJLq
M2A+QR00JeMV5fxlUs3rPmbh/2Wlyp2hpY4NnmyEU1ZhmOEs3csyV+JbqlyHOkdRbNsISQPQOv+L
WCcHNJLCyD8nctcaJFoj1+cu0ZQuYAgaaBqWe3+HUg+1ekuHph6Aq9nScrc5vLWFLcIVtIOSINf4
idsiD6PBs7FTHXcSZ9LGKtLbCYb+TQ/NTRis22IAb7CkC8T4QN8ag3+jcEUvoKQ8gEYKSyHWtUs6
15IeXHBIDEKOxsNtYqBy8oMvFyw4JHFDdAfEms52NSC6yCDpVgOnq6HUKYOrI1lVftWWs1B4RJhA
SMkxNHi7xYDuGoO8q3j8nq1e7YE9R48lWINTY0X6kgK2fZMYbN4UA9BbDUoPuS643QaIju6Hddt8
0PbcESoeovtzZVh8YZ7pW8/m5DJAfek6lOwTmm6gGIjS4i8asv9ElfqLiBclGMILenegVgP2hz9J
CyPKB+kYpBdZ2bOtsxZFewKkEnEFIywM167a14a1VMWUbee7v//wX6GnvgMdF/kuQkFfhD99OGou
OiFrk16Ipe5e16yrrgk2SG6DPMwf/v6jfuW4sp+BQybM7jfABf3jeRJNl/lLUvJRjdMC/EJ2ABtM
x/Xb33/Orypfz6hpcY8Kx0a8+nMyXV5rjRpFxRdws/QhCQh+9MfF2RdVOty1XY5UdAoTOuPaLZ+x
O7KjnteY5JQoMZtremvV/u8P6ddbbNR2KHQVvQlES9Q1/ur8BlsXJAO7jIt2gf9gl50+yoxW48Yt
Qsy4OGS612WcuM8CbsPHZ/9/Nec/qDkp+6BH/7+LOf938dznPyg5f/+NPwpHwgkJxSO7jcAjabu8
mH8KORmJ/uW6tgCfjP3WoVP87/KREv/iPebH8Sr8Xm76dznJ41tsgIw4VCrXJvbgv1NOkhAS/qLi
NIcjKHS55LIEnOcvg0agJl2Wo+2+JSyysnes15G0d/NMGP2wG4bM0Z+zIk6HQ68lRqC+1573ukRF
U10LlOU4tBoLVs3GVOJr+DZhZAMiDIo8WZ46u7RYcndu4684ZjAVTNYWV1kL4EMWo17lLs3G3rnl
eTeaFrgk1vyUDCNG0yIbYwyZ7ICRIW3WkZHgKLFKtJAm08wLwXLMixVEMFcRyPAK9kmE8fcvN/I/
GVF/oiujz4YcCO8BvLJPe9v5eUitaSjWA/ibt6ZnqUf1JlZJAVLEJcLoJiSsiI9cBKi699bvUv3o
8vpyaE4ydpwP9Zt4efr7Q/rgjf+H7JZDUirEeeCSQeOjAv7wUvxFdqsyZylrmp/fiSElLAAKXJxf
ru7Y9ukxsZjsQUupNEFUlydNMG7ybGkI5s1saGHP9dJrqn9qxHB0CXimt+n8R/GKcq9YuBX7YViT
9XPS+ZG17P01b/3zip+NHytDt/dayLP9qMJ/mLl+HNFdZXOR0TlDr/aYOXgXfhzWogTpipUX1Zs9
W9r/5NHAqx9KNP3r3d9fvR+B8uaDCN1xwap71E//E1p2AZBtpTX2HSeFgyAZSa6hNjs2b/giVebe
zvglJDlYvldYA8K3WE0PlPRwk/z9kfw4X34cCZQ7ZEakCisfg/+Pp0zoECarJfO/o6Lp/LNH22lA
NFpa4D4uY7Ln2YP9/Sf+9DCjcFWuCj1GDhODifnpJ5eNdGZu5TLnwG4U9C1KodmLYAN2QAZYvYUh
6X3wQSIW/daLnjLgytqfmvKfDuPHEefjMIzxCbcPd4CKupnj/vIA+yJFuAg5+g3SLKQzv0/0nb+O
SXGdFv5wwMMfPrY0dfHFJtG+wTj8lal3ak5Jv4rHf7gmZq3wH2/T7wfDcsnmyTPLl5+fvLVkC1cv
efYWK9uHMyj6B6ewgBP6Or2SohzPIzCsy8atygtkNezV4F0OVEWH5S5VScCLVc3TdWqN8p0ZgNEp
aNP80z8c5Y/TvjlKXzAN2MLh3Q9/SVuZykiXYeuOb5rczPgJ/IxH9qeDImHs7ens+FNOq7BnyU9P
26vfQRwD+wZ20cxHqer+sxcW8bUNwO7J6VyI6qPIo0OXdQWXG1nr1kUqnP/Djf7lpWYdaKJeJVUO
xVv30+NmITdTdaGQp4xtV+sdni5ryjcTEawILP7+Cv14G83bxETpCpZGzLQmAefHZ8pJYUwTRe58
X0Tcp+4bvCuVgCaH6pzBN2jNK11oH7XXPyzIfj1JnhxsTTw7gcck/9PDLMHwdNRq+9cFLRodyUwV
wYSL3Ep5m//+HMWvQwbeDVaivkcjianppwuKEEfk8+SU3+cZF7N9inSu3gvwFq23JeEtipvbJVzB
vl3XaVf59t6bknz9nPWqQfnM1iVCE2BjFqCvSwgZaq4PrO51PsUdVc1xdl10939/0L/cGC8QDDnE
zbiCYefnCRQ0UYBb2a5eKz10HEVHaGD2PglteV9q7PW13EXkmA3/6ND79cYgBWJLwmCH2VP8PE1G
FsWhpvOsl9WzhLNuoSmlePRU0CQdBFdZOD2sUN/N1bNOCroHu7brupA9oQXj7BEy/AyYNgmWdXjB
u2x8tJXv6CuwB24f7P7hKgU/31sOUFHA4DUJAwN1+uneejHllnLsarz2qcPQnwV6WO96fyGxeLNq
O9YTKr+m988WuUe8TX0F9I9kAF9rJucwd2P9ygNYZu9IkbgyLLfcfJ03k8Dq//77hO+SWzs9eAug
zy99HGIdpqhMK3mAITP03J2qG3yWfZUUE3eEKCuzJGCXm/CBjl6K4D5KmmH5is+eDummXVYaICaT
SbKoABqC6eDguC3wj02bwBy6a3wk2m9YagQteglBbr3j9Q+9LxVGu/Vzt8IXnDeCXWmFiKoaxRco
NESc7Ed/KdbP6yDV9EjR358e+ox/mTdJlTGCbJLEr7lnTrLQvdmUMklziPqysXjRI6qbnExtZ1mC
8Dep/MoDX5A5/CSzT8SPpL7qS//oTUsy3A+zKlk86XbJmPJ7pGix3mcxfDYA2jPhkcZ8aj7NiqG4
niXVlvYr8lSoRZEL5/SmAABOG0mgHbhCqqDHy3EZMSJtEcOZkS+FlKWvgglwKej+aDBrtDaIHN62
JmiHHm0O8sU8P/1xAh7CRE4VDgbRrDss39QCNx4AOn3VL7EZxIpSkeqyh+/v8x98fbpEP4H+pvvz
b7RNa3V7mUZeimEBtCjNQ5msHtdglKnmo5cmYXDUsuaccMuaq+rm+cyV8wLqVt1pRu+SX5IBP2I1
pNFpPlFail2CbsBuJhuypltOz+iKeVzqcGCVJPO64qHJYIiXD1BCaqVQ3kvzuDTg2XmngDmFPDWx
0xXcM4kAmt8KlIjUYYgH+rKXFs4U/dqWy8Q1rJcp4/PRzgYi+hQUNsDs3Qq+r5iBf1YTpBRQx2av
kIlF8j38+YU5iSw08ttWoqyJ91AGzH1XzsQosO9WOXEyNUnOHEknUcxQsQtkKydwo5PLX6l17fIq
jBmeZUqk8QCwctM59cAhac6ef5zHzByLGyaAQba+UryCOmhznhS5+viYJz8wIBc4+lTnt6SA2Hl6
7t2A5z8dEVEhKJZacViIPcw1bidEWe9AQkYu5xoo88wRIKBwRA+Ly/WhI20eUbOVmx6bAL7EY8sK
jhdYZVSqzmxVVla1gK55z3WnjUZmTRDLP2et7MwrjdOOP9qhdOBOeIBR+A/gKjk9qjR3uAoJ3Yce
Psxi91l5MxWu4A+2HUgMJP+s/c1TLdMUdnCTh6vwTktQeAv8HvsxxNEaTjucr8qMTEmRZLA7bevg
wThqJGxRSHT2jmcbflaML3i98zR9Elg2fYAxfR+WcwH3g7yRmmxfz5vybpPYAL3tLVB7md7WIkkj
oDYZWClGK3LBbXFActFPFnIqu0g1aVAm7ne7FH1vzVd51GPjPkFK5960bpDWHlGnpPcV1NIzSkaf
wpKgzOpc93VowDQwpeZiz0DMcLMfSOAEZh43Yx2Gm5F9Iv1N4A9DcsJZg/IdPnbOMOu/rrNnuYkZ
bDXnHGZLvqYJXQaQO/G14YsLdR4WqqA8PGlmhhQ1zHT7Dzk2Nr6yx6XnGYpk2ubxVb3WK99rnWns
BNYzyVDZtxVXaVfm3I9qs9iWGNFVzb7DkJvBsuEuVfAOmAtqTWC0vw1b24yCOMlCnlw7baJhOlDo
n/lJtswt3xu6yIxLuT2Vyz02IbMDSdDgMjw1IK+5fkNiMTpMXEXeBeEMPQ/U1CIsr2GjrK32rmCU
86QHRb9y4MDdRj7aFWiemwPDJdMRGi/FLF9GXsObF7iFmWSHgYYhpV8f+oTFpNxpxgcdJJZ7u2D1
xkbPEAW7qmmHilMK6q4meLekR47N35pz/Vqy1s5v/tj3MuqbizPXLXy7Y94xqob7mF6jtC7GbCUb
DD+DJBUNdUm0dwGGtp8MY0RfpTWTv95PelYcsaKWxlWqy0TxYmfjyvbtFKSjuYJ/PNZlOpvvabeW
PLhrupiNml9bZrjvIQKsnwVCLa6xVF3YYV7URYwKDMVDypvrBlSbBRIJgW7SIQsl2xH40Q0WUjah
/W8Wdpjuk10uxWPoOGHGM9S1aXvpV0jUDn49jc0rxLTWuuogNbs3EUcq4Sji3/mWMuYCvlVVXXx3
s2IFM1D7Zfc8E2ADTRfCPq1x4sjrq0Z65IijO65CDBotuv5+PMyzF0xnjPrRUkM2tEtxLQum1X0U
DBM9Fe4RTSAUsC150Mh96KxsY/rNZkm/dqTdbFylCyfc0DfSw1fa0aP7yQc/68ZbzFD5YsGlcnRU
g1rk/COe0ygeLgZWsryNCtrvuu7CtFjtjtwqIsSvCNSgue0P+c1s26I5TMiO0P2zQFsf48xJ0Bkr
3+CRNNiojXQHZPca0kRNDkc89CGNLUdl8KAg7OMMKuKTcuSwa2ucC1cRObT2UcwwKQ9Rg2t52AxE
i6TbJJKeddegJXWfRrpUWX20G0W7bR+SW7Q8LsMihxurHyrrwbXcfv08VDzVG3B+fve0qimuUCcO
vuqI1F08nJobe1INkTOYm/NjlA6w/dbaDUpSgPNaQrZXSEba4EWUWVB9T5ymxjKEK063b2HmyXHc
jnSE1caRELnt4xBVrWdo1LZX+MeIjZt/xqtt5flx8huWtclbEmAEDjEhgK1BFSS8Qa/+3ocMaMXn
zuFkMrCWH6tvm5giXyB2AoXSk7Cemgm1KUly955m7TWNuyPFoMOYV9sgIfMT8AKP1Vhkz7ww3aLN
WrOyaM+nx04uk5lWQgYSXu4WcSpzLRM4r0Pi+maEKz3brDBTS0ciIjK8mOPCnFgzB1drG1ssSVFK
Tkw9XlJmzDJD5cUOiRQK22l0GL3arFN8TIOMKSoTGHKovk9lER7Htkz9Lx5KZA5FNJYCMxxbA7Wt
Zmw9hkmv71nZ4/biKh1dx2MVPNus3Ugg1zP2iassgAQ3X0XWHM3M4WXv2ftJVP4qT6HrFCyJKvof
jCnwlGxOlHVJQH3T86jDMyCWBdrnA5gSl6XJrMOBC9RUysycRHMtHGkXJ4rPHtWq6vXT5ALtKLZ1
FGLvZGNWR7xLpHGBXTv2JD4zouQumTNEnGci5IgqWquiew670KxXw2hitHEGVK4v89xWNWAhUh2u
4zqbmBaHpjFrqapRZsmCC9Rco6Gu/EG809jTebiDoDSNcFYEEnXcU020cG1Du/O4/Izh5Bbs64/y
ot+XZpb6YwZzRc11BPBjKmR+iKCj2ggS77iQTexm+A90WrLpKEbUAjPDDG3OZjv2FuCz059XYm15
hTYj7UVWpKpK+Is1sZKlu8tFpQPEHVZhHsXUZh3w4JVkjn8pOkGt8/fbyIQpjDoLkfUjDPyFMyZV
XHCPoF7TCz5XMQzIBFBAZkchynXlZfkpAUKCG95lOTo9rsoxq1ixNqbY2XUoTpKLxq7MosIeaBBS
U3G02cgHfsvDUlLUEss2ne1O4T1FhszC2UE0zQhYN13nnWxEElNwt0JjrNNrP1J0aE56dc17IHEa
cKowxFhs4Zs3r0hbtqbASnobPxBNkH2eMxiQLA9bYR4wSX5Y6xxRKAJENOYCM7sm00Q23HasaZyD
FpANq0CAema9OfjmeYyKLGNlbXMFsvdoVRVf8O/mp1mVdOsdZFnFdEmSMcX3bZIoszTM/TE2i3nZ
mKP9/fXIB4/7UoxzzU3tega+EmOEnOJvE2pJJG4QFXPFW93yLBTbVLMmgNjTuebZLSqHGKByFsjO
d3HR/x/2zmQ5biTLor9SVnukucMxLnoTczA4i4PIDYwSJcwz4Bi+vg8kZZVEdVNW+1qlyZhkRCAA
9+fv3XuuJ/sz/kCuKGqHcuK77Q3ClfAVzg0fQVQ6XpoVcimtfV1y5AtdP25edNPHiObatCfIa8XZ
0lLn1iA7/JuBbXKf5cJcDoFJZXNiE3JcvpDW8ikvOXjyPXeTPU8nBfxmOsH6Q+20H01Vpy86kiMX
Jfhe+bSh0NQaLdR/Pm08+imFwY8TMekAPoXBGIYkdRCeU+Pi2YWcWZrtZBjG+FlpFEnXwtDkC6iI
0BFvo6MGXtbBcyrV3zmEFvYGzgWgWteYtpdDN0PcpQprRrkc8l0fWUkHoKvk/ggIOeJb63IGCFgj
PcyI67jRdkGN4tvl/MBVX1bcWdaceY+1W4HUWs4P3E6OzcvTSiYoiD9bsSYzwobw2UVbAgO59Q/S
g0LxGdkGddT3R4/guqW0yozcB4Yw1WXWwlHTul1ujGJY+kdGoKbllqSXOuBrtUYYc1wQ+AYRK76B
hmU9SHd5xDkth9WFg/iD4pWOJVS4qBj7Gwe7WHv0oEVmB69FetKwsRkW9YEaO83S6WQEglK5Wl3D
WpWgkeWbhK/PKr4evp8aob2mPKVEXwByu6Dg7x0k/AOr89YP9XIK/H6wIK1gedMlIkKA9zxlE1zM
DqddcmYhhOVG55AkuPuHqEBAto1lv7z1vhjZCbdj1Addh1ixsNILF1//8j/OE3fUBBSVe63jazQi
vONtDMYEZmk7M4mKVJG+YBJaTujT95XDBwHFNQRxutyV73eN/o+eEahxmC4MEJfg8zc9IyQP3kAm
2/BphMjB4wRxGTzuBrMn+asr3A983j+85NuuGm0qj+OptbTzzN/nz1NVFJ7onO6T7QzLtPD7rZF5
xtLZff/T/f5SzLipcdUyoGQU+qazakZhNePuLj/FVrCsT6VjKU1RyGLN2vX+a33rBv57DGC5RDTT
plY2ZCbl/D4FbYUkGDZL1adR5RCnT31Ed91Z250V8RhGGMzZC7EKsmgAEbFbmig6q71sXXUm5266
EMskzefIu6w931fmH7M2UpSWI0Lh2gQLnLtOPfCv99/+b5dK0RamsIXlynHcFMvPf5qoIMjNF+aJ
/dLFcuR9sEEtx0I2V45Q77/Ub/ecojHsM3pk8mhi93vzrVBGxWZBAfXiR0giJ3rQXjI8yNldHhEn
CBG7/+HDvR3Z4YCUrsNEg9ckwfstsa+pW+WF9O9fKita1qhu5GG77mNW9lvkWsueFfjU+xQTE//+
kpmuaK5Y7XL7+P5nf3uZmdLbJJ4uU3wet9+mMAP0Xj34oXqmJ8HRcYoiulRege06+sNnfnuVkfEI
Pq0SzOGYWL5tXmOEqD0lE/ncF6WbXqDnXo7mMX4KNvnIXKrG9z/ar1Qyhibw2Wg7IyqAD0XR9OYO
6hJQIN4wNc9NwVwy2jYqWJY5FsWJ7zVo6mzEYhWHU+Sv3dSO2BnffwPf4sl/fgIptaCF45xwIUrx
0c1f72FOiVEmK7d4riMxIRRndjqnW7oekZ/sv5ctuomW0hgvzrJ+/2iKG3a3tLxyBypcdBy+X5w8
sZcWD63/iae4hLDFaWHOvIItoU3R55JYpDrDG1axTDtWa3ewl80S/nCpy00UCB78FWO2pf/auT3N
IzmQMgw3OqVFtyVWBInmMUbK4M1kNRGmyDak26XsMhrgybSRIaLwnTkVHvA7t1XLFl9VDahmgMHf
GvQtpT2rZgrsY+nheN23is+US7EcJHnCSiLacOD6e2HS0JlESKqXJkuR0pZ9//L/dsOh9gMxZrtL
RsXvt3bPySIyxDw9AfJS1Kxh1S1HIH/ulgrgR8v6/ZdcVopfvnCWWmbKzGg8tCfuWxUXgzKg8K03
wJZwlh5jDychvUDvZaawaVvBO1hUTT2HqFEGS1FoZPnybt5/G28/uVKw1Vg5HTThPHPf5BY/rZ2F
UxcD32X0lJa0P8+AWHf5vZkOZnNutt0fUt3friCK4sxVdIocKG3IqN/c5I4UYQzAp33WdZXMD3bi
LrdFkmCvK/7wucw3jzR/3cNq6JFrxuRNKfGmOgiHUWRZoc17gN7CwxkhnQ5wFG1UTroxEag8Cwgs
cv7j0rDhvhxt5T9wWLPJ5K5o69KC4ciz6EUqVOrUoXImmudOxCEnFDDKPBVEtUdLW2s0ljaA12HK
jY7ac5Y2cZozHbnThkShSTywzV4UhsYyKZI6X9ZrDgTpWB8hW8VTBlSGUOOL97/cN9eba4DhTqFK
ZAKJ4ODtNbDtsPNzJHv3fZ4sO3NQMqoglQoE5fzw/kstyS8/38/Ld8riBdzRx7LHOrpMQn+6kZAb
01OVVnDnWeW314KK4lym4HaWrYmlniXou9YjQxTGVcDztnRJf/yr0fhLYw4IgotrW+7Sz+QsWLHS
mXkb0FEw0qQ35vOWR9VhglXl6bCfFM5dtU0LQpo/xjOLmt79GPwxLVqGSGREmzw7sydmfqbLfPnC
Z5uEuI/Gt+m4+701oSUd0G5j2NHyTQKBII125WoW/nLTNfHSWP4xQuOJ5N5NmHmw7wUo1PmDk8wH
WiDvX1Lv168P1YPFJH8hC2J5VMJ++/XVfALtiSr4nGnlfkRSaps7k/HowUmRItPjj7pdaI3+afLi
LABzga0AxnX2oMNY6FXh9aRntaFa+cbkLWT0rr4POL+219nYApKLPG0eYtjqOaO2z2TKtUDIGoM8
RmY5zpW2g/KEvLO9YEeKwPrht0834BMUHh+v0meo+BGXV6R/Whu6humDMRsdh4MMV+Iab+61xa6U
7qzMUKCXGr3pqqneMhPPHqI2s86yzGRKkFQd7bwyHRjhdTJ7RjVhYx8JUXX2M/aAjaoa985kf36p
olLaRJ47ES2MsIVhlxTF3QCF8CFWCnaLJwyr2Bj07Z6ItWlfM6NqPjhW21IWBf0hGfsEK7w1ERvJ
vGgEtODHxqpfaC8Z8JGObAYaNlGSPPaeg1naI3+FHMymvANdREvMkgZBcQZqb+GIG6ubxCdz6tpn
6c7WfdTb/ToanfxEwFmMHwYJzft3xK+LNTcEY2UWM0TOzPQpFN6saSXtH7e2l+ADV4zXvhkU6dbJ
SoLMnEY49++/2K8P9PcXcxFmLts8NdzbiiSYLUq7xi9eHeHmaNJGcScL+qvkkqaEyKme819Y5jeM
CN30D/XYb3f+t4+JNoyRDYv4W9lEb7d+mVpN/lpjbscBkFWAbnP0SH/a/r79pX9vw98+pWWaCA/w
FLMhvz1Ejmaewl2Lolc54C2l5mG7AFeTy3gzRpl7WxCZdhu3AegvEJGECCtgYdlex7azGbMOmSHi
UOeqcRr/rDBq9579FrIIfcXuIc8pXsyuyAlO6yQsO50UX/NeeecF7dkbbU7mo59wTgXpJwXo9RST
Y74wiAzsCHRvUmZxEjvfQTT+9JqUBA8ndY/GP7TFixg7tZ75/v5QC/2uk1vKAMogrgs4NSTtv67k
0nDb0fKm+dXql4sfxSoC/ZFkh3EeXwrgpE/K8Ec8FSFDj7oxnAM0EbvYvH/72cvL/PLNuIs4eNGD
SISRjvtmQ0GhBbiUhvFr2DM4oJ0Gu2b0bNfftExJuo228vHg5h1Q+9iocqY9ZX4gu86/0JWju1Xm
hsbVLEProOaJxlkT+M95TD993aTGRTwV7vmkpj14bHVHDzS7IucKY5PDYGxaz93I2CUp22DtVr57
S9moAUUSOTw5SXypXGJ9iLK0D3FYVle53WU4HYO2/zTBN7xHbJfekADJBuGMcgFOdEO/UjAE7gZC
CpJ1VAs+QDQSy6sBdmfMr2uYkC574gfLNrzzGG/Ho6SrHSzWECIx3r+4v8qSuOu5tlDgFxAzp1n3
LYS9pyXM9+4Gr3Vs2ZdAv5KHKlYThrS6EJdy4Czxh1eU/4fskdqAIw4EASSfb2WPUpgZ1qkq+QLd
wjqjbWYQEQof5kSjMtkxiAAWouywea2UgFsajt15HPvixtC+2v3h0/9+a1FqLvReDx2oI9+KT5uB
qFK8hMWXcGTAwLm9DJ5LXE96U+eTTZySmdLhyEtClTqbXuEG3qSN/hJSPX0S3ycqxgAF35SO+zHu
Mr20fmmhF0YbXaRO3B5qpcZLp8eoENpuaGHg8c1h1U7SJGymEnm/aqRXrr18tqu9wWXZJWlnXPiO
xN5KK8M4/yYLncaB7Syx42oHvAVENmEQ6TkoJ0bgBpHzIVSuDD+5HhJmuAw9H2zN0ZRapP3QmWNx
jPJMAcR1kctwJzIuWjt0/a6VH2OXdFHU4agfmSt1JLeFUIrc6mKogMOuyrhy0HF7ZimPiFOGZi/A
Pj52TRl/xETcfbVA4tPqAQH2o/H1X5/F3VR9+Z9/vrzmcbEBf9TEn7tfeRucPn+6kRcSyA/Cx4Ia
+Z9/XpRF9/ImuBEGNb/zt9VCWH+xcNOboscjvuUs/s3MpnH5l7A4AdDe49Znaf+X18Ly/xJC8CPE
ghxCvhk0fqA7LOIeF3a9S3+N/pNjyf/Ea0Hk4y9Luk3lLBzmFxBo0X4vJ8Bfd5YKjhGSoym6QpHJ
eJZ2O7goehb22q6hsB/cMlUFYCKkC/EqVmSFIUZeE64SvbYBLRooFblZrT0R1eMxmmuYRNibkZ80
RGvkRexZgPuq6Zw+ZZM9xrNVn5ftLF4TFY4+3ZyUvQIJvjttYElqtY8Np7x3u86FO137Wp8h7WmG
iwYn3DbqUgyPE9wsWM2czCvsWGtJX5wRjHEu+qmKVwgtQnA9xWwi2mmedW82WxPC1dFCPzStp8ST
X4gt6MG4KSCKvocxaosGAwST5UQI53Q5HDETuwejISGX00kC6iYuxhtdGxS3BC2Vpv84FCS/0Nzu
AOyF5fKuIGk+jnZbrQEiQvmEcx/5knlUMstGSlBYpHZv+jJLMNO7qrGpMBgjADTLGqLRjSCdkSOi
TYxRLfbymmfZJm9sbq8ZRCfOiUGG/ZkrMp2Iok6C5m52qvnYNVZrWCe3QfawTRpiZ6zBGat9g6Y0
2yJzHS7KxMriJV8GW7MUxQ4Ya454YrCiqFOHBCd5WY8gbyvduycgHwVkxLVkkmkC+ojSPoHo5YcN
CtSjROrja7zVfgKSeDVK5OXpkTQhvDKbysQ9qbEw3GLIIbe89o3x1S8WbZ4PUfLrFDATU5cUc3Yu
PxCyJXdOF6MEX1Vu4H6shgwcZp37+nxge0Ve0pMs6DZpEMHP65NjDGNNbRHo3ZB+RXo8bRFQkelw
1U6gVUUcJ9yWQOY2E0kDa8OU8sxLUnKnQkGedRyne0RPVzKuCKFweiuGnJiR+u3ju16jpw/PPK9z
rbWluNpMt73gAI0DOlWmJvuYj0hAZpIzX0qzyj6bXS0VRsrWgQlXLxAPj9D0VdjRFFsVrS/PWgWO
1FJhhm8UDCflWP8cJZbu1ugs7GuDK2jjAa3C57CxxClMrHxHbWXstWJ7cXm5CxAqFbH1crwpyk4u
TEEvubLQJK7y2qN2SU1BUDJslmUm3ELlS53iqAdhX8ZdkEAz7DLrnOnrfFZgZQZEJagl+uiF9wir
HDHNrs/CSydqOU/1loMW320/RmMaPEdN5KM4mvUePJy1Teu0OEMuVt0n7XxpMza4We7sK2AyYuMK
BYC8liRDgdiKSLJZe6qyd14MQY8rUImvpZzEVWmn4cewiudTU1vDeanT7NBmnOem2An3SaIXHUob
rEDktq/mkBJUSv3+ISSUc0Xryjz3UvdhNgXhzQl4d8Ct52TO2Dg6a+OQJO3waNfkGZItNg5gfJX5
lNtkGdKBn8uQ4FKhbh3T6oFwtOqr4XpgNjuuxi6dk+7Yd9lnx7N8+PeL+tLop9pfpdqxPlRqID/M
dHX5mfo7vAMCGgogRY39CaplvC/YmfkbDDxhn5jL6JvwPQYxx0EAvKWXBPw1SRIm6UhsVBF6h9F2
CButCriGPfv/jqQ2yY3ed/FJ+lF/h5efyprrc9eO9Q23NTBYczpHoGSs7TTwD4aLiQoTcu2eeY0R
+/DJM+91dIro2s+8+KCDsnh1Y+FvMsFscFXlQjgk02MqQkaAQDW57UhvOk5q0fRwd3+QRomnRg6T
CaZBBeuhg6kmEkmEmg1p3XXr+DLJNCt7L9RzmYXk6pJytRkHSUz5SBP3yfYGf6PITb8ldTpeW24z
PALXpMZXSXlhclhsV9odPzO/hPeM5ulrCLARg3Y9b8ssavcj8UgfTcDmnA9i/0qj+7ieCrvcySzs
rk0AfYsIRnxARzGngDuatN4hDwoZjtfiBXVws7HGvrwlA77sQDtHRCHQnFpZGM+/Qu0Th0IX7hNl
/2xsZm6t7cySs466SdMlDKNhU5Ss/N4AatT1tHNh1nNI/9FQuOmleR/WkFu8wY7OSr+prmtJZdrV
QnNl/Wj6QiRX94FKr07WtRlEmxYRUw0BDo5pMNakqkp87HODLGxtmfWXPIdGji3ZXzEALC/Agydr
+pDN+VyUw03mGlsAHf5FrU2b7MkpjoKjcoz0IhKyRvRYJ89Zq0nhJRaVYbA3fRCDbGGQOJF/a/lj
d9AeVJRyDGIK3cAaGMTG4grHUvqYw8d4DL2iuQbrGDxUaRCf+rEGGM6g7F421rSNRJnsaQ5N24CG
OECXoo02hFjCLB3BDXTHIps1DHW3v+e8CGQotlpaPFjS1o5tldtaROK6hjSltq4XlGfFYMDJpTmI
VyGZ8hTdAJl9XmkprmM3fLRG+Iw4Q5w9wHSaYDDQ5zPk+c5nk79vIEcq4uuwo4PlJMJ/nGa7PQhr
ZqP3CrGohTDY7ADIOOcuRLW7wNVNuDJQv6Vw773Y2ngDqTN12ezaigP098bIf4vjPxXHirbXe8Xx
5Rf98vrySz39/Vf+ro0ltbGyaPFgIKLV81OeDBPjfxfDJsWwq1wmrhYzTqh1/zIeK5sfMYQVwqN8
xtnl/CfFMKfeN8UwyYLLy9CgUQwffxsARZ016qKpaI0iL35A1mOzSkpSHOw5E5spQhsFY7I8AzZQ
y1Upa3jfKNC3A+F6+95s63M7EL350Y7m9LJ0syY61SDVCeyoasI1eh6uB6Ut/bFLSSbtwgnXSDWZ
49rXHifHqktgWDooWff9MMnbXrXklutAX80NnsO1hxaXfX9uXDq/dHp3Majtg9skkCCbVPfo5aZu
T95ShaI1QvG9DsOSFdqYSJS2psl1dtGISgrpoESDiMdQfEK33k4Y0dL0tQanchWHts5Xw5CPV0HA
+rqqyYsRm7zKIa8lgNvdYzk1FiWV7Ck0AYbyU1SglXnWe4Qy15FdT8fQKEDU5/k0AsTjDRLRHMx0
F8oasdWNCRX4xsfTcjsnqb6qiUatGL51myHKeaiDttT7ZGjcQ+5nxJIlVkkOW4zK9ZrolJSVxmpI
1bhQqXmPpLBz5wrKnCi7+hBILFX7PDBD5e7BTKQkADaxmMVmTPKmEOu08EZaRXNeyDVLv3G0Wln2
bJJhDWE/ofFZ0MCNPbRj42NbZVarbnVa4LPgDEXz2Y4DPV6mNQHfwRb/WoO4uITFvas8Dh4MVRBz
hEQ6RAmRhljKduzGsh3Wdtspqn1KA7cjF9bQ2A1qOmzlQbSDDE5mA4R3U1utXm4cdz4QD2mDOxuX
mWuaO0Omz1Co9xWtICTs3dJCaFvyyPMVg8GhlR9DDjLm/DTG+BWa124gwxzEZzrPWXDz7Sn+74L3
hwWP8ZFJ1+7/xy7cdy/Rz8vdj1/4e7kTnOpt4Xl0TqVNH5ej9g9cp1xWwsXrS4+d7ipijl9Wv2XR
Yxz972XPXdoDgvkThz4XMdJ/lJv1ZqbFO0JswMLM+qssRoVvO/tlzYS0nLzpAsQlSbFrD+XxtOOe
82mXW+qYjnhH1jokDbm1rfZVTlO8H2NnBG9VNIemZiqLQny8ThaVWY7g5zaaJvs6rzggIHjLxhg6
+UqBxtbgAXPHCoZbw51Q663xMeDIvkfh7+fVoc9hIzvhoIlMEVlgXPk5QuqzEltw66850pXeV4Xy
Pe4PA4f4UR+pQbDPHQMXyvUZ8OtafyCaQFgfDGQqJqnykUnWLovJfOJaWgr4CwspismlqVctdMzc
DEm/suapu21yi5V0yOLLIM+jfe2as0Ll5wR3RW5Gd3NXqgMfCrHo3BufWKziOy+xGlI58ii5AceE
oaapj5CvyHAtg/6FIT8dCZTKwLfTBmgf3KW1X2qswGu0965ZnCUhcws3XM3pAMZlGISuT+b39SlZ
1qoIzbBxHIdyCS9P8a98MCaJCwSwSpqEu8CqUJDtTY7x/V5/XwQZ6QcyhgyxTHrHW4eglOaiGmFa
8i3AvjNz/X0s+t8V4Q8rArAEn0f1/18RLr8M/zi85BXUpebLz0vDj9/8sTS44i8EJfB8eAYXYu+P
ZQEYi227FDYsGoqu4lIg/Z2qZ/+FHgsfM41A+Y30+6/VwTL/ctB0ADdFpkZTT6j/pCha+n//Hvkg
q4TtgSCFziBFFivXMpL8SUNgEdoJ/ZUNKV1aZJgIgYE64cNPF+X6+5/7B1Fq12XMEPd//slH/P1F
fIpAhuou/6ET+vOLdKU2KlAc8wFIYL0a3XbeRK521wAyu+37L0Wx+NtLIShmObWQsv0m6ipzjmNJ
qObDqGP0a1lMD8WECi+XI/BClTnksjH2eKisFQk/5R9e/rfLuazW2CmRd4IhQNP/6yclQcmzBxxy
BxgNd2buPuLv2Lz/CZc/8cs3trwEKhMX6RpjQ+fNrLDB68QwSdYo4Yc7BDQP9KPKdW8S1Cbm+sv7
L8Zg4feXw8Pn0aVGAUI7e2kw/3SDqJB0bGyE7cEaVH0GjFZikPXRLaV2kJ9l2rpnua/JLwzrTtAO
II1hhRiYQOs8JYV10xLdgQk2ZO4WJbQT+8H1SfcutQ8rnxFIuWppeBYrs5bV0nfwV03ik3aV5OqT
mQz7EEU4PEoPbULTCfNhWhyNYIP7fEOIkrqM6p7ORJSqTS+m8WGid3pOy2kIGSy7Defa2s/vQKuE
j/Hk4n/KG0CqYWlf2Qglbh2oNCvN2HsF+yeEaFtItgw/2ADUrDFA2/VO9/N8hDd40SeG3qk8/8oA
67aMrc+0Wm8Yz+Q0W738rBLjcwiElZdInC3HUyL+CJjcpNVc74lxx4tTyI3dJsMX+m/10U2iq2oi
vzL26XdaZt5v2QWcy5EoItidTnBGlfvgGjI4S6K4W3PgXrKw9Bc6Bf7diOVoM8kkASBdh3edQyhg
76Vr4euQTPgQM9QQ6APE4mCbiDG6oC+7JosaZZ03DSc7FE66pRnSTesQvboPTTkhUS5mbHZXuyT1
RhzHmEbF7nmFq53IzUrS0i3GpnHukSkYj1Gqm6uiJDMRceJo3oGKoHfcsHdzrmxXcYOsjW/Vjk5B
XjcXJeygrVnU6Q7QHrdIjiGsLkss9EMhcUP25k7HmXjAkeKRrUTPGpGW2T/1sSAPcC0meW7MbngX
R7SUiriUq2Cx7kQ1zqzVEEv/OGO4Pg+CqLmpZtofedOeB6RVPoGB7O4swoYOMP3lxWLZPiC/If9z
duJd3xXjvsjVU0TTj8FDTCBM4qrxgKbAv2EEl+wN5DAXc2iU1z1R8GbbTxd4JCpC6KtM7FDk1E+l
s1hzYQ6HKzna+NJ8qz+BrEQANkcO3JZ2h+u2ZP7aYcb0ZQhtNo0Ib7MfRx2egbNaTp7DTTWl93TT
aW9gQd9bJBmdUM2kqzjSNNjwyd4YwSD3porFAf1CdphIiTnaVVufplIwPBWhXV4xUfVM7mjGT5go
QnGjgnp6aaFurjMemnMdJsapCx1zr0afkAX8P8w8c4RD8EPdTS1qXi1MFaEHvmHg9jRH0h6raDpb
+FdPXtoV68ALMbsFwXAaaYCu3bKnfQPLfN9qgfsgzY0V+k9ouEE/4sFLaYU52XA2m5E8H33l7YLE
8R9KopboHDG+c9zoRQXq0ZczuYddJ25jnH4HU6tnwj7P8bmGHzCAWSvpcqXJrDnrrBLUaoBje7ZI
5gsGpFI1PhPgtgluyZrwmTrINkU9v8Yh4jaM3emEvijUx8AIaRUb4oasnl03luEhMeARl3417OeU
PxsGTn3foMvABdQOxqaCJ7PD2KheWg2Nq8TVtW3HXV2F6s62K39dyLQpjoWr2+veqNQL67Z3jPNB
ke0UIXREQ72N8Hjg2rSq+TLI0g4sdFBN96X0Mhx09nyUo89J2bSfmnIgE9P3jNVAf22dVQGxHSI6
p623j9gAVrlmdLEKQ8Q5WS6Lyzb3jhnCyzQHRm0GkjQWuJ1W49ELZfa0CVLDuwiD9At1eLKe63br
9qb1AoStokOg9BVCtNxfkUBPd7ybnKt4SsZzZuPZ0cnN5qC8ON2Uwzx8LMdBMQZoeGUB63VaA1Aq
6EwCaWcOZGSLgkLQoputGzUnDgROpo4yyxMG3Ham9i4Kui0MBVC6ozO+0kIwrlBA0ORri3XauMmD
HdlE4Plgfdd1ky0Zv6NFj4DVI/Nq2jCza51nKh5q8qVmfZW3noG9SDhYbtzPOC5C2CIkyOO8thPC
SjwX69so9wUJV9sGgBHRS1N8MFOLaBfHjw5g6MsTDhr7YHe2feWgzz5ERhg+e/Y2D+Npn00Rlx/p
yD3CoHwDKcfbcZGyO1wCcg1CCWq10aXmB6vG8Trk+WNHsMDzqJ3o0mmc+bEtFGK7GC13gmfvspdV
R2ZZwp1HkO7BSgmhIQPY2LB5fi3S1mRI0mC9DoP2yP44HHWiWDNqwMTOiSATWjIbM2v773XFf4v8
PxT5yqG8+akq+k0E8Pil7f5BbG8YF/Ev7c4fv/l3ke/+5ZqOA2SM0o/j/yLX/VHoe5TsNs8rGezf
+qDLGeDvQp+jAVZXpDEuR3MwaNTGf6d4uH8hw3JojqIjXk7u/n9S6KMseFvJYaRBCI7dgX4E7/JN
bRpOcCaKJIyObe72p9IrbIaZZtWeCDO2SEIDYrHykzm/VQQ3TzkSKRGPRKQJORzSqDGYcpFavWs6
v/ngexJzPQ/3Q+x12R4u/LImk2zIk0TN1Dt5l+JVi+xjix2UfMikD2b6ZoyvKbvtjGi6FDmf9qd0
Y1eoykBinHF+7TWE4BAuI43Ce2Z5frDSyMjWuCI++gO2nxbvOHtKS6pIp+c1H2naERAK4wPL601I
mOEZjmO0VBRIw7ZjCKyX6Xt9a091fM6vyGrTCJfRZ2ncxEGVtBtSlYZDo+ryYh5QrY2tEo9z0+hT
osR0xxKtdlPTRtcmYW/1CgLJghXgOd2auRNvYplkO0hLjM+iYco/hJFt70w1Vuuk5ccu1cuJcep9
mZb2KvQ6feFZ084Df7Q2mLhgHixpDUMQ6z6kdEmv6SdSoFpKoBNyGkvuSgyH2BIwZG78PvBXnqut
rUkXZOXgutvwnlMatB2j7ZK6ymRYTyixeuzTtDrIODp3rcncY6u5Cr0ZW6w5CSvbuOxHZHiRFlFk
4WyddwSCBqsWqzbOYyLfsHcdfOxH91Y7JcmKua7cGhqogZVMOGObtrD5Puz+fPbMQ5eIpzgxaYDz
WbZp0D0EOJrP/KG5n9IJFDPBF8+USdOZjCrG21A3NnbKLi87ewO1ObxtrUIVGw287cJL8vqSBBCY
334Ga4L5ZulchX3rXKeKrczg5PgUNAEZAnWZbLHUj+dQgL+QdxlOMHmhDgR1HC4u7PZsBKBJSJRa
Y/kbzzMnZb+UTrDpCyO4kar7GNI1wXPnpscI4Djxbp3I9M2Ix6t+aQC+P8Mc6L+Smi5vHPgEpwQf
7ocUGQey9aI/xxheE9yqcy7ZUOXNRW+K52GEOE6uh7E1B/HFKvJndxgAxBB1VrOWW/0qiwloo0lE
AhY+fu+J+WR/NxskniQ6yBi3B+x7gAL7nDlYbyc70uCLDD3mMDxH4VyKjZz6uNq2Rs1UEASTpASa
zK3tdqCZCiqwG00OB1EtkTivanoMa8gjBK1U5vVgy6e59Z8EOU4NXs9tg2WcaFknpoqxyAFt9lDL
zb2geny0A+8uDKovwuwJ56OHX20bOgkHO9Pau4oyi2Rx34M3FDnmIWTNueUvhOhf2ugSVveJXsBw
hHSRs/s7VjSu+7AdzIvWb+dw7wVjEzLZqJ5y1KT9bcN2yFtqd9RiwbXGiIb4Iq0uJq00+68z7nrh
7ydLRccUbUB9Y86mlx96kkD9tUdgzylVJDps47ainhhFaUP8VsHWVWWELC+Q27pCteG4wBZl5XiP
HPuQHnbzqRCucQi7NtqTDkC4nmNCEAomhDFiGnbFItoJxyz9yGkbHVNSDyfORTur4IADpln2xGNY
tPGbxL6JyjzdVk5KZAsNxLWnU4oXDjtnSarwbdHh32tOFmst8/CCzMGBKwAu5q7meHS0oa1fjERX
PJDsG/XZCWh2uMkzBhXA2ktvOyJB3CXVicCcj2YwOhvIDeYRJtq8tfm/ToTDlRcyU3VMmWkQe1GD
yxUbeyHyH1NHe6xUTX2j/EbdebZHqeyQNRMhuBzWeI2nfWAQDbP2szR9IuisXzG65bBooblmgXim
PATEovtoXCEKbnZg4+RqnPVlNofT1z6aSWTU0LciQgsQ2MZVvx+D9rNFMb3U9z5JmA5n4NIU/THI
J0AU5XJaz/pnNhaClNB1Hoq5htkOiNXAeFkNA1Z/JMSfzYLdZgtutD3nsOTvdCg/hNjZD4haxSkW
bsXx2kv2zNbzVTQ3h7byxAoTrocFnVMmACZ9gAUmjmJyJfEsnL6cwYI4i2j15HSDWLFje0yQhUnm
mfRPY+GSMmpmRIjPFI1t6O4XoaaHGSL+2mMDL1cTHZNVXrH2DlJnG3T99bH2ZY7BiligDVkR1w29
GaMcTZgdPKIXURXGhFHAfUozcuWmGSaGbcbyjEF8sBv6+jTmec3UcWxfwXLAu8mrYZtkWXXeKUUb
ubeiYzP7nzzoGihdm9fa5yjTp8Mnevn9VshJbvue7UY20dFr2hDIYrawkLxLTcBRRy16qXITFE+v
7RvU1Tl5cO1lOCW3vWiNmyFKrkeu61kw2tD6RXYZuvm8G50UYv/I9BBVq26dnT23KDKgbCEB0X23
hs0z3VvpNK0AIAzWbd3H4f+ydx5Lklvntn6VG3cOBrwZ3AmQSFdZ3vcE0d3VDe82zAb2058PTVKH
TZ1DXs2pgUISlZVVmQD2b9b6lntGfLMSszjoaRubnJwiZJINXX/ULfwtoS3bVacb8JUeZwmq5Mca
XYv2hgNxgWGHHUPtcgdFv86OjqXoUhLGaMfeaBjrkanAY1m2BD2oGWAVLsvKvplLQ3BZOYZFFGVR
tKFOVPe3lYhjJ9TxttySUqFlu64Q6tXqpuW1hrBz9ghpuiI0djj0qyZ/IAoXNzLWcj4zJpE8+ivS
wejhRvptXcUGlqbjRnX5jN4QnlI7EVoOjRMEnOnVD76a8jM4o2GHKjNmACv3q+mnH6TsaYdhlM7d
sPr9Xvo9BBExMvyqidkIwXTwAZUrvotMT9MXm3BhgDM1YAXkNRQdNV7cXCgSfnXlTJBzJkOGnG5K
blIz60rA0Mvi0RQsZkJznQIfA++s751hC9Pw14w4rsGbcpYRVXZegbCkuLSGeTrp2TpdEUCsnTTA
BRR+rLnxglp2cGs4hASRuaD6fI+cJ4iJulTkFVqTuyPZRn8fnCIz2L/qxb2fif6hCAq61wD8Adrp
wDmQ3LHsBQ3akQQHaGbsLGY9BLnlbfq/dXytgiDYJUwxL9CIaies+PLflJXbe3dwDtZIelxIjMFE
797QfPYlKTUDyIojfCtJgEyOSshatPrGxiiA4lIjGzmqMYGe7NzWX5kIFQDVYIRHKUaQct+tdkMq
cjnqCFXG8Y2Ht4oZWblXZGN9sb2y5MZ29JoGF2pXWJXMFcNAlLjcx4l4EzGRLzSOLmkOSErrW4JY
fCNyy2yKRye77hzZ7QlKHi9yInzTzfyOGBXLd+4HuIYYjJ1mS9J2RRzwpZ39aejJCG3s9WNJ/OxT
QM39bK6ud5XYcCSRuc8eG2VKs12SGmlwXTP1jszVextra3hdkzJlpebY+0pD0GQujn4S5qqImSwK
990C1YIxzO/EMbcIcAUYFFxX9O3fTAZD0djnxmeep/k5l5oRr8x638BrkfvC7NZL9lqfZ/5u1Inl
SxGV7ddmtB4mo7VixwXW3K5eGZd2HhyChfGls8zzFTgqST5rKh8Gj9EMc/AlKhzSl9uyyz6vWP96
RLEt+eZ5O0JoNDoR9ybCybpdciYiYx8jc3L35gwc2mzM5dINubqBAdY9QpLznIjnefEdyeTwBFCr
eksNwlF2zloE53ZNk3PuVYQbd0m/xzbeX+lwdBhFjJIYHEKOTKXzBti0mSPZXYwlxaD2R0DnOMkU
tR78SR7NdbOXbuccikojKE6nFu+CSj61orL2mi7iEZwVUgoyXYqinm8KeF9XPCTmHTcgN4s3bwMD
nnzWthXMtL6L6feRktkE60blvPZhS2AGFYNdXOECSaBr6j0FFDrFrHQdhZo3k3HeT+73eWzlh1sv
mR9h+1uuZ9NcrL0Udrv/0dT+0///Xf9v2Jsf639f8j2205j9n+izaKv8Zy8Aq7ntpb8PAPxfqITo
1l0E/5jM6b9/7/8tAhRYWLOA99xf/8lv7T8KJ3T+2xpvc4WbrPX+u/1HF0Ut7XjYAH7TE/yeWPrb
yo2w018TTH/77z+t4H4s2f64NwI3jDzB9viZrmX8mzubhKeyEUXeshnzDAk5pLRkhNcvOGQNbhhy
l+wpatLCvw9yi0oOwnV+I13MuHOV+RuzdDKeiiS3Xn8YZVrXbB6pBJJPgW2A3QXB0x09qZxjJyym
g2ySMH1rsA0I4GqXCBqZW+9GFC8DEd4sJS+IcLKb0mjBgFe2Y505nqs+7oM8JYR6XaURlZObEY+3
efiGmoYnBKVk70ttsG9JG1juyiyxt+pq1mK916yzSFZYQnwFQA6BBJkYwxcMtnO7ovdkOwAF0kys
01Rb1lliXT4FS643RMn387te80thRkrGb7wL0YSCVHgKxQlBceh3PAj5wdUaB6tjnZaE53cEMK+l
3dAknjSdnWBsKb3+jnGZUWLiLHdAgGUaGypPPpTr4L8uDTm8dkrbClB+s1eW+8NrI/XyIShxlyZL
nt3KKWmeuoHgsnFAonmFdDN1djaNJdbnDJM2E9/KSCKUoi2qb7TC96QEr3HvdnyQhZEkHFxAeJfQ
LhaPjE7VfTJS379Lqla2VOsCf28SeMjQeaS1e4+INvRv3mnp6u62NPrgDkgrcwMIsc5x4PPDwt0H
NM95f1BZJi/ZFJj7JZsJ50MS2j4aRu/fYwJGRFzS8hB76bBkTXFOJMJ4SnCVnvBqwdjFp3AieLG9
LQmm0h6VXa+U34Vxtgcpo74qJ5tyz0T9iZYM3NmECN9q8v4LMqj+XUyt+drp9H8RzC8HVE7qIFbR
aj8WY8ZR4gPAu1866kpCdIJHE+/fPfHRSxpDu9OCyGGVQNOE1YorzzGhwmrys69KavHBCC5dZ3np
fgJ8fbaXosmPCe50dZomuEqHPJm0i5loHKaSEi9mPOM35FFZgAdPmVM65NlLelgaB6e8ZKxV7jof
DkFoCNd9bozVvs4GTafbsyqbBGxE460i5Rm1s0WQ6Er8ZKgVhezWUOODAOEGptR/7xmoMFsOZB+x
cbASvp+t5GG6N/UyhmpCHqwwlDkdk5Zd3nl0u0k/VX2/5q9M9oLx7PAvYkG4fN68JNUeV4kdxSyT
a6+u56t8HofXrK9viKtML9VU58HXgpXobIamVbe2dk5r3cOwgArwGcN8vs/VinZHjSpOxFrudXJn
wxH74Ak5tXzJRzPfaUHWXg9F1sdDNz4Uk5Ht8qozXdxvYJfICMnkiwu4xz1ye2tPTWolh1YINsa0
qXUXQV3uSGkx6RnLJWXUbg7ph9PwOxxXJpITezBz2q3jslxpyNhPqNad3Ro0D63yL2MxJCfGNUMU
+O1yljlp5R6iudgeMfn27XJArKx9OIonTZUIosjUYfEN9NC5SawvasMb7C2PoxpYo6byQH6f82II
wfRjmia46FN7K339AcOVGZKqxtc2sEJLbYIf54rYbB/e3z5pBuovp7nSm274VqzeDSVU8s5YXx7B
h1ePDb34bTEzFWJVAAUbufcdTidr3xMkxzqTsGLbVTd5D+W7sol0zLDv71ejpN/WeJVBm0D1KtqO
QEP13ibURQyUblUnrkdZJlFnZnPEBk8c+oSIssLV9GshEnnrDhVtwdB+CXjaHsgx9+M8WZN9SyMC
oZiUhxYB+lG1bR4x5dE2g4txRUr4HE5e+qnNzWGXAkWOSg9wskk+JejRVryyBZVHHcrG82av5sKQ
2iEVy/dJuNVhzXBLjkIaT7NhJp+s0qFLX5KMdKvCrhkuIHM5TW4ry6NV285V0+O/JNaGpX+XYsPo
ptI++wxzo0XDxj11WXDIFUcTuWP5YXRs7J2zqzwKT+zr4QwLGWROn48PwdAnL0HvcMs6dYKbYMrY
mPv9l4aBLIEVKF7fOq+q98ZEEnCSm/4e5EtwaFHAv3fITl8DkWrxyDgqamWjbhoMmleUseIIsdS/
h8LXXMM10G6xt754aV+D+g/6aU9Enwv4NDHwqCxjaZydpUgvQVn7QZg2Th9VYz55UWlaZET3bq52
5LeuIfyvloxOgy6dxgUAccYUR+ua/OC1iX/wOq8kVT6tdhCLJ3KIJ+1l7PThlSuu6Xf5JLsr3RIP
wKvbe4IE9BurQFHrsyR2p4rLwJZ7fTGhVRuZfTRN+sKZxM2TSLzimzXY9Tcw7PXOzawaSSBEHgxQ
truem01GFIGmdnYAlI1n+NLzAwMdjCn+lBKZ0vuXPjE/aQHT0rxJ35BashVckeQOtvMMwEy75p4q
I9NiNDYbPOfU2ifPuKMOi1V8Stzpq49Y4IB9aiRGRBHXlK9v67wGu7FqzZ3nic99zep1tvQTSU9l
jMeg+5Ym3swAVIPL71vFcTaZGkamWm3QaYlxV9H5xuUgy/vGgJmWjs2lVmKKa2wOa2iizQPzlwnJ
KJWpDVOQkfiXevjAFfdEwC2lFPVFrli/SWvGY2eg50ACjogJsPaIBKbfipnej0ZbkKHLKRdnTZJ/
NsvySTNd8BVsQz9lppdjk/e9b8IQD9NsfEcREZJHi4JA896bytB3vTMiuix17xysiUJzgVvOsxAW
pASRqmA6y4bhNflKXTwjotj56Yy7b1nrE3SEk7PqJpMA4zlnG3CBpJiAKneNvYGuElPjmEWIOA5i
rrpzOy6PtsqGvaGyJqzmTRVSqI8RPWs0WlP7mIAcj/IBAABbAOad6I1n2r12DNdmqPeYcJj/a/7X
JDXfDNTj7zpZJ7ckpNB00+T2xsh15Xytzdo45QrYZodr7ApDVMuIxfzm1RK6l/Ex+GWfsTGoOmZz
gzz6HSrKwe5s2p4MTY7vZgcqFu8BuDXD0EoWewajy63ZeMmdwHUi+NIxVx7yTL+BGUYeptdxiRp+
ipJ/MXcCmtkNaNHnpezch2QTUHYyZ26CLLN9mLJt2s5UxcPi47jIkGyO9AsDdXdHFNILMNbDVmz2
RnNLV5iyaQo2Fex3xJ/H3iSvGnrVbSKH2y1HnaX2EImBaJ6u/gRJsgnVsDzJYbrrjPF21JprqrU8
4gezMB9RqGIUIq0dQQeOVW5zx6/wGzlW7qDb8Wzn0hS+f3HrvonYSzDLAeUH0KhWOKWa8lfEyT+N
3980fht27G/VnedvYvi2/izt/PGy35s+65dAN10vwOcC0cTaZNy/dX2eg7wTJQtAIVySm4r7X0tf
AvU2L4oPBA+ozA+pOCfPmP2//2v5vwCQwkvOP9HpJv8zywuS0D8tfcGd6R5Ql8AHvGCjg/hZvmcS
a1VbkyOOwazlVtQIa4zXtBXlVUbA69WiU4o/Ukgn51bPs+k0o/C8zzowuYeyYAIasQitmKiXuP68
hAlnMomCqOYlxXyS2Pl9MA/6YctYDtMAd5xaNHmTlgZhrmyckqfFZFOI3uNzZaA040c9zQgzHsey
VffkGD21XVqw2EIJyoaoImkBTfyAG6NQ1zBWCRJFwWE8DLC32QaM+ltQGoVLVnxuPjSNLM/0SMRX
1+ygfsSbSrY7MSvw5aZe2mFnaIbxkChWcfWgBd8HU9Azda1FLis7O8J3Z2wjLDnK7rM1G2OsJDp0
ZQ8FuTR8UIBX6Xu97AvfP6AsbeDVTPrFySGw1z8g1Ax4iNTTSZWFHcFE4oWDw/R6ZzbditS9Durg
dS7AjEdN5VOC16O6druZZoRx+LHWF3Uc5YAPXZt4d8OXZLAUBBEP+RhEMm+tKczYt7Muz+nfQzmg
bBWFj/jR7FLtfZos55ESFSuIO1nGRfhDoB9Y8VUva1l5EIFTAm5Evakny0Xnp7FSXW79rtK+q0wG
0WL1yZnjNPvQUMncdI7vH378fsP2W3Flb4Uv/34yq5Evo8E0HEEka6giBKgrmqMZ5HunEA7yIQ9E
CMFWZkEUemNuolcyKPHDaSTk5eLimyTFojJKdXRhNVisibwyP1hq05kV+IfAPLVbsGB7mgVo/XAs
ZjQyOedMp2Ex21M1+PqBSwUh8VhzLfhdeQYdPex4d5JNhsGBAcU85RFzc/UiNKt6zDqxvvVdNlwA
1AdPhWIHllmmcGn1e1jlzpReJb2dvRZrZ4VEmjpXaJXziAiW0g2hUbOqa/kjC0aGsaPMoTk4RGWG
HP3bLjGg78Tdqd5VI9eDb3PcgtiyvkuXcQjnXA1y36AHpUMwi7wkp0MfGXpULT8rIFKEgAXXlKzi
sY3lMIwE+4x4TMvhgcys9RogeBlZaId2lHLJde3W+YJTQ/oHmI3GXlSZ9QJGuTzUPm0BQO0sqMhs
zmv/UBo6RJLWfgOUM11qR3/FbrAWEdLKzUY9YQWJMWlf12miYEcarrvPCUpiBQzugb0j6ccJrryQ
eF9xi8uoveP0qu8HzWJRt671nZPbxnlKGygPZp/GNWjAo/LckUWPrc6Z3ZcVHnaJw6JyrGdgAqiD
Wf0vG0wM7P+C1c0esPI3JqkqkSeTct+M8xITeMPyUE8KhVdj0A59Zw3XE4327UK2zVXDuOUOU7UZ
z9k88n/0Bp0wZ6Ibi9DXArRhQZ9PO7no3tustPw6MYz06yqK4lszticiJdyd6oJy1+CUYX1itFQb
a2G5TaTzms+qp5bdaYVYmiOsrf6xD4gLiuVsZPGUzVbOOdyo54WSK1ZFn93MqEPPitnyi+Y668Hs
Pd2MrRWbcihYO2gxmgSsZQg+bMKjGrDsU0MstuRBYYRTJfXd7LrrlUwwzWWLGl4D/n7rhKFuKU6I
H7xh56pUnCdS3hE+u5PCEoYEk6WRgwtE70lrUJnXGpHXdCISFVYW14OKgLwaq7kp6uJqHjdO6CwY
YunA+Zizux0FSzAvB1ZNTYRw5XO7TcZJFDVPLSLQG2Qn2hMR2Tz8JzMjYUYumFu8pho7oqiVwKsH
xsHD544wkIe56c48lQZ3St5/PFmAECbfWQuU56rlDjUhHei/3kUMMpzHhYiQF6hA/o7OlMfqbLZY
dryVE0a0bnMA8y1O7PGx9wAaNh8MZ3sjzPPLrjHh4dGbloqUDolROZNa0Nxw2q83gyBCede2aoyH
ibxiQVbcP+USV34+rn9XLtnMof9qTn4rvqVt81Op9OtLfiuVDIA4hMkSDALdznKtjav8W6kE2PkX
B/mbj89g88f9IZfYdn8xyWfldZCJfyujfquVbOMXVoM2BZSPOcF29f9IIGdtZr8/Oit0/GEOSi3T
0U1oOfqfKWzlMOHSmoL8rigDqwgiy9BZVom0dG+DpLPte9vtxXBAyc5EJUkCZn2hnHM3KhOoMstN
/8ND6sHTCIcxL1mVZb8aTYm50UoSpViqhd3clEfiw3R5t8VMfdR6x1UcegMsnUgYGaoFkw0bU8w2
M0t/PrSBzdM164tzTdrEdyttMmTZW3qLZoLvXFw/PXulzUqJXhEDP+YEaA3JAZ2Q2llBpd+WZd7O
rCBdBlg9zwPGHlVHTaEsW3smC+eLjyl5V29WCM5ID2bITMi8UsVlYbl38mZn+iSLyYxtvQvckKDH
7EF4fgkGoV1WlDrk68GHkTXpbx1/MdoCNfrx0FfdLtAzTNI82+m12Tem0v2Sy3l8Rs+TFTeOuWi7
Ie+821zoWCdWfG6Mndx1i5fMGNgRVBKwq9XHfH30nHFkaI0g7y1ZW3BceB2mcF2S9BHwL8q4gXyf
MiLDdT7lbpJdKbksbxyrhnNw7UU/pY01xyB/URrrsPyNvTe6m1oJ7NHrKhYSe+A7DBECu/qsDY3e
AhmAPMEcW/kYC6UHUK6yuSQKlWNk9BbiYUGFDSgh3Mpb30e4Imj9BVcWI9a5Xpiws7/I9cmKB124
Ieyl7LsnkDBkaV4eEf0RgpRa7s7Zjqypzbz7XtlLGjYZuh8wl+09SxNxBu6B3LrujXvNCWTczLV7
Tmxv1UIhHPcDWQoLeG6aG4/HLM/DlTgp2AgrKs1932jdBahJsV7rzaR73Rnps/S7KHCawfdjPgib
CMo5a7o7m5a8PSmGgva2QwCKHRIOSQM61YN94YRujJwgJsPHaNgZtmXvasWndz8NKd+VMmbvsWZU
JXfeFk71UonZw0TTgpGB4o2zTOjIoyJrWbYzzUR7dyaBRgQXbBPZR90TeRQVFfEeYeWvtXaZ6bUH
jAZLe0POVX6ZmzG7cpNGfjbrzO1CBjtTTEBAvZ4WOOEOqgCzYVpWuXp2XIvKbI8IayuD7IR1BImE
hWM86iy2902a53f4C6CzEf1DAdACtOfOTnwvQVZOAssOUzuOhi7p5vmiVD71O1Nj9dBmfJu7bt4Y
SzohREh9tCZI2fVAbY0I1Ky960XV8qYaHP0gSm/aZSnKRK44W6OM9NBbVZqX32htW0HHTZKK9t/Q
XcFu3pdvJqPZwxgsPVsIfXhQy1io+2DSvpLH0XBPgc8CFABmAzMqeWBqP/ZZDZN2Wtu3Jdn8Ef46
4WVVjCkPpG+K5sD/iCwi0JpxPPIkWtGpBwubcMcFb5dTrrqHSs9MiSOJ5RjhjOI7M/JnZ3L9CxOJ
QT3OADu7oywzgwIqWZed32nGlTUM+rUCRXRvN5L7MbGDoibFkqeZM+kNSpYejvpi+edC8xGp+lJb
lssC9fMKgWCDGq4T5cH3kyGujDTRIjBWRrsnhKHYmcq27rVu1XFckdO8c4PCvKIuCGLLL7Qg1oAR
4+0C5/jUKWBPOumqfM9kkhZfRO8Vn6mztWeycuf3AR+xIBPKtrnX7GWmtlPQ2w1XG09IPO2ImJRi
iAElpeKK/wP6TEMDmo6Wx+1WxBU+Q1hWVKyMaoKfPKfTw2KtUOEsNDeRObi4XBxXpKip524+aoTV
tXGyBamANXXqyYYy1xEX5jdJ9WSsmLrw9b/aXMIYFAfiRUJ0DObR9aV3vw1Xd+mYrLvRzPCIBWBn
6ahGM2ZlhWAD+8Xy0CSDfVMRTTeHNaBB41qKFvHyqNzi4Pet9daPy1u6LHMQjgyWjR0W6sqP5lkf
h3CCVDRdw3vYklKM4aEu2kIgxJNLem8scyIYJNrVqlbm295IhFFkoxRJzv3AU+PG9kvjH93B/2c9
BYfkL+upsvrM8/AnywEQ4u1Fv1VUgf0LxD80L4yycPGSevzfFZVuARFwKWd+8Kx/gP9+1xxseIE/
SBF+nzxZmJTZBvoub7K9zv9P7AbEVPxcTYHQZmFuUu7xGxgWZ8LPkycxl36zuEZ/thnb7kgo2480
bBgoR//eyShiTk4ARyREdqucuBTupD1no1N8VJ5rYkVYNIGPD/VnkCcH9hyWeOJ8ra78NMiLu9Ft
oP+J3Ht3lNucMyOtrkZZmLtAKwUOtjyvz7jWsNEQRrkbkRBciq7X4K1kXXuNNqdTh3o1DqlkopGq
zOz29SwFsV35avlHeIcpftN+RQ8ll8m/W9Fu4Kvc9uJbgxpb7tw0ESGjfv55HrXsbRLVAAxXtDBJ
Ophr7mV09Az+PRkCbBHoqHNks7XMfYvDIbNd39vjZ1IdQaADf262DMKjv1oLOzni+bPEEoMdJQGX
IYXNgJjSDYSssysn4Ho3vqmSSYZJxeeJPG4lVb6PEifQJTN1BB6k5yaG/lXKapAqLrPcQeFaYgJl
zdpw6pYR2c9KI7dwQnoPuJwoAorHwMahlvmqt7GqFp2tEDkQL4i4NmWj6JWM46ZWFR8Eqq+DUxIX
la4OUybssMzV7Tk9mOWSiBsGXdpJl9gwdVB7IVGQFqWyjR5syGCkEt5zSGHKPKKhRI9oDTpJGEYj
78mNdPZu0K2fAQtiUK2mig3pyga5HbDi+nV5YSloHVpWVae2HadD2cz9GJJF57LMqKaTPy+RR7LS
vq4b9i8UeLfM2hoIWdWyc+203NmjY7EsSdvjoILkXtSyZn2mjRQUPCZDpc3dbVW4z2Vbp/f4n4c7
iar5HsbZ/A7AZtmlAZ5c0WXL/UbW2K9zm78wPUvuqDhWsGidRnbTNM1R4pnJThq5dxMEZfKSdYt1
XDJXu9WWZBnDAVXCfvaEdUkIED5oBaumnQETcX3pet8JvaRyn3vXaB5ZSbP5rZMsXSKHYF0i4Xjy
L1G74k1uBLakMBiHGuVvM54kGo8D0ULpi8Wo8ypQAOVCA1niE3k+wIAQAyYFYY6i+m5IG7UnvBxw
x/R2TUzCnAKtbzp3IkcTIqTzVOAIHYrJtqD9Ld7FWDv8l0TVVZz4YppvpzQ1r4xlaY+2jWJ8LNiC
MdcYxH1Wuc0LGW4N5Aqv+yLN7NXoxRyNle+f+aZrijfgSStS7Wu1Vst9grLo3NiLeEoZmr1Nlqrr
bfBgfi1aoV9pqvGKsO8t7yyrJdjbRfcNG3lyNBxGF+wEmYywx3xkLTm9kVtcva4sgl8tOeYb7tQv
X3tqNVCd3GGc/gB2PThlgSfHPezdK9lChmSSXB1AKK63TdA4Z7kMeDKbtSw6PI6BdmswxSPMQJGT
Cno1vyPTd8EV29E9tDhmuYpTJPKOv6DYH7VhZ2v9Grdy6iISHhmFVrDOPdR9UarpEfIfydw9aHZg
+swX29MslkXiOVfiseg072NxwLeG9Dl6GTqS5QOkKVU8QVyyr2p9TS76iAWDXLZk5+XpKbAH7xqF
R8+tMQ2PxM9UO0fo7Vd30gnYkKq9o09SXyC6CDIxYCAhKmZjnBap/ZxmNoKUnolLKOuetBsVpNe2
aUzvo6NBz4NWnJRst1VpUDYXCxOpvEs/D1aWf6ukOUXD3F/wichNG7rssAkA/MuSHIW+Z/rY0eV6
MRfKX9KL5RCOo6lxx9ls74x+0fai3UD/oMToeQpsNVE3GqSOT4txMw85UO4qyXX8BbUslqOZjctD
K+0B7U4qrUc21f4X4gyo2ohpMq2IKJEAu1q2PlC9+OAoG+czW5D2ijaERox2gOcctMPlLjVIogkn
P0MyLW392iO15Wk10MR7aYDmGM2wJKLQwaQ5kDTCqmFGlLAa7AoNk8YkH5jqSqeNRn352nPmPRjS
3QhZCZ0kNWWUFvg4nbILDmNvLxfkLIyq/c7/arfC+d5q9kfe9ebFwDoM2LBHA1AFRUwKLAUxSavX
ACr968AqkRXprVvQfH7Ntg10r1csLZfludXF49IrPfLR/CPhQHyXU5nuc3yKBz1XATtZ0aKqNYEm
IrUajinCu6qc07095clONMJ4zXvHPhSpo++5378WqvEfehOwVdZX7VPqMcA0MtGdZVHiohWJU107
ZCNEztDMlLd6etTksuZsPNzxYAPyuefKrXeNHsi7fG2xKSzIn9gbGdUtOn3/JXUx/PEb4qcHloli
v3M6pNZOfVcnmrMntrc9kZCL9J/6fYeDIL8ge/BCt2nojwi7Rx62jO+mAPFQ+XQfs1d+GgfjS9F3
JQNKU11mWSORcAciOW0fQkUztOVuqTG+wUsbvhvWXMYTRqrHAsJlPNtSxG2KPtz2W39nCS15zNER
3bi6Nx5kYPX8Frm4xTtvGXGhkIWEQBt80pcy7SSnK5HbWeQ08guTjOpTz3x7z6C+/KgJmo9Xhd6A
x94nJkLfRJkPJ0vjuNcRm7P65z8R0hyEK1LQI5oETCpFZe/m3CB9hIS1CwDS4mtQ+IxFqkxD8AJL
3Cai5b4YK+vMPDTfA5frTxMFSTyB3zhadjvsoSYtO6JnnEOJHOiKiNSK+2jpCFo0MEHpK5N/YHJz
bDF++jo6Mo/43Z9AIBjRtGbuUc4WLaJD6DXizsZmcsQEyNy3hvO117v7afIpHfKGHqFQaLh0Deqy
9mbkNqjYDLhCXioqjAp5dam3N14n7j19ICAFJaFEsqPDjNzpWfPg459mFqDSPXg+P2TkboZu3pgh
FOMzUoQNhFRdW7WmIehZ5KFyp+BorwX+Bau+ZyB/tzLb3rMUwtzQanAqq5XN5GTsyrys8Fx0RMqo
rtnZuKhCh3D0QzNbioewZ91q42JiY9O8p9E286MqsNxD8vrWJy4rnxWeSU5bjx4WQTi4gYzzwJru
JRkKX/OadBVP4/Jryd10oQveuxrk12AEGszYjBlB0E2npRYBRJhUI7lC+ed6XO+r3PlkJ97zjwbh
n1X+382mETRjnP7fNdwbqOn625J/bX+aT//6st/n0z9aJtt1LPItIa//kVf5g+0GyJ0MStjsaLj/
tcu3tm6KvfsWmgFd8qddPmt+MyDcju6MpQ9Zd/9RR/UntpBOdNlGNqLYdwATwDf6uaHqacuVJL/9
IkzsZ59tQNND2Nge3YiOAZtFnCU3ly1Oj3aotVNrZp0juJS95tgSPXpwyWD+EFY61ZGmd060kNCr
8Lm53jdIC94udz1XqP7YgAaBfR2WlVwhrdGfofHaVJdISunOGsHWaU1BMLEgpxAKbnWC5j0sp0ib
LMyPo+jWR6sRZNK5zHr198oCuobiy9YoE0TW6g2xZ74mo8X3wITMoJwV80rllEt2obHqO/8R0ZRq
JVnqBHVCaqjtkc6laFBnPQ2k1xgxaDar0jm4vFFNB9LqfeYzg1432AHJbJhi9llfM20Qe6/v1jvH
rBovUoTD8lJ31dSnDttn/mv81z834N/fgH+9HNpuwHdkJX+6/bYX/a6kMX4BKUTEq28bsBC4fP41
zPCCXzzwifAZcR46oKigfv3OTwARu90UTDQ842d+gq3/YhNVS7ykBb/qhzTnT4aJvzRQ/DzOsH32
Uwz3mLIgzSGJ6k93nzG7/azjYyRrTmPtUjapc2sJ2d2oSv5dOOyfFlE/3ou0U53PAvPEv41OUNRo
KE+M5uRZkjHdvBo3BRvwl5VP4NL3Koj/8Cz8H8wh2yjmj9YQ/jYbwgQRFt42X/qzSAihhMlcWuf9
SA2Gpq531JAFK1qAh7Z1asbEtbDY+caTdHPz6a/f/M8KJd4ciZLL3g/6BelTf5oT9Zo+INUBnqMw
433UJC7SyRuzf2E6vzwsiQpeElP/uz/5f/iIMYH6IDxBAf97rPA4wPKXvlefyJ3CSIKA72Nu6pww
+lzQFOjrf/yGDNd0Npu845Y5up0gf+SoFbq2dCaKJ9gyZLx5NAAsRUZ4mr6lfbKS2X3/6491k7L9
/KV6jr4B4mAI8uGS/fHzG2LvhF2cLPNxahc2kpObDCZCjp4myv8v9s6kSW4jTaJ/aEBDYMcViVxr
z1rI4gVW3LBvgR2/fl4km90iNaJG9z7IJJlURGUmMhDhn/vzCSrBBoSAuPVIHh7dJRfndrSrl6pp
XDb9Tr5W8L8799wvhgEogL3MGDTKRgOkaP5AnPVv7gIoJH/+fSmd4LsPbo793aWu9fPbGbMwREHx
P1XpUzpa9sPBdmnueNJKw46uurjQ2x00Bi8s21hMJ+waCxH9jpKgJ76Dy1nzC3kgHOM4p5QHw7Fc
GvstNjtOeYmD/zfoIgzb5eqJW+I1KPkjtUglLeujuC0NnkSbNrfRyAdSBirlnhrBtBirt2vsWdyy
SdfkdnD1+qrRlvkserCoUQpfKFjlWNufPOwfS8hjcx63OFqN7EqaKvrDKuGEKfF/Nn76qL3PisSP
zq1k/MoIBQmnYuS7aPhOjTUR4it3KenqQFAIMN/0lj9aD3O1TNeVnhR42+wMxxoeRMR5tRBIKOtx
MI/dfE9emV66vJXeZqZc4XXIjOaVkI95dMacAQ+ZzObVK83xXkdnJJ7TrmpqrGf+NhPSfvOkzlFa
FsIIyjFqXk11tNZaTTzZ/eCF6Zrab7ZvG8CtFn9+xQfMM9yxBJJlR8jpPFjUkYWYsoD3IW5gaa7S
6MXIcmTYAaD+2+UID3qE9w2cyRNHlOW8eq3/MrWr/eYAoDwz5vO3rTnZkFbqtPeAp2poVt0Yzefv
92oC05GmP7BPw02aE44vshpPm2XzYo1lbLp9N43FymFsyRNAsVFaHvNWawlPYy7wSOZaqE8JZcov
1CguIuyRURFYF4v7ZKwc660mJPtKAzhfflpKrv1F+i8N3CpOeVXKnYFHUNtYcN+uJMILopki4uJ/
ayb8O2oQz7e7eZ1nvHibuMY5CDhQqtlOIkicJRnptalRr3WygJJ4WDAPl/ffmnubThmPmXDuuiHQ
r6TbtJWv317+nz6K0MAXPWPdWJODxmt9SNx+DKfY93dD23ED0/CCjabPOaN1XRZFVwICSLMZGY/S
LjZ7/pkuUEF1Sc9eCoUOJ2J227dO19gBiqoxPzaMLznPRjQKjLuCJpEg4nzKQKtIhX6cRO+OCISl
VnEaw9qg7Rd9yKawjbUlOjdNZSMa13DQGFwPfXRtrP7yCgZ0+jIuWjtuQLGs6f20aMb0vuPtBxJX
AUHvsENNwarnDNpxSGxqNHJG7ljSrbh7aswo2c4p+aKo8pcd+IdNm1BCNJmtBY47M29tTwHgxukA
5m+GZ1fPT06JrTtpQE7C8FhuLTunJdlNxIcOySSEYOcE/TKLOyLG/XlKWkh7PT7Yjz0oA4v7q8Ov
xnxhvhpdeBEoATH2J50Sn0CvCSHLgRR/x7KJEc89gRlybhu9Irs1AHe4RsAu+cBnfKLUscS0hzRr
/8WHWDiFnTZQZcbN7Z+sqJ/xMVhjh3XOdaMXkwLECq+q9dwnMaqPbN8q4WZ0cmBZObSTyZItXJOb
TgJCiIMlJ/iWCP5FnTHnM4857mWqKZMUXTPiKb3KdL9w6n218Qm+lEsC3M6NVbjeHseZqXISvdAY
Km4bSzSvS5cjV4759DbXhFgyzP5XZW3kT5mmZ+9BJfDFusQeI520Teqa5tFrMHYEvh9VIY/R+skh
YEPmpgo7Xka8EyZRgJNdrNQ5rF0jPpZS09bjmliDd6TtmbDoRjQA9EwSEZQBkY79tMaj7Wyxt58K
v4muJ62J7yUxsmPs+U+YQdqXopdvS4k9gltQvACsG8Js4H2Cacc6bzciPfl1Y3wcNEYjGxLU+k3j
T+6j4VAuE6bjdLTNQRtDQhliw/fShVqvmB8+FsS7eTDmYbdaxkuZeE1Yz1ABMAlTHAJZp3VxFVg2
81Yzqm6hX1qfCmHy/zc8seSznVAM+sn3phTiSttE9W71arx5RkykkXRhrl3Dkh9460q0xhX34gfQ
IfUhtSrvzk1MPcx4SXtUNgx7ixF1r/XssRdpepsR/JRSpCJGPtaWSNQ2LTqLxcIqYnmL33ehwiDz
brV54bFQQl8N8T90X/Qi82krsFnecmflpsEmOJ+7WPfCeNbUrYR1E1dqUhOSMHzW0vYydct8/pwR
0Wnv9Il/3U18NJsCRTIOygHVn/KUhQ7zRlkKkpwGpWA2YxwcRZOWeFxz1ns5El+8xENHO6Yx1qfh
4RpUprbJPNXvl/EwwQXieqSGTS7v2CTi9u7Cc5wQGoZgelDfViyZw+ayBLpgEyUqC12dwUJrYXLf
TxXC09BMmFKGAft5YRNYlujtXyqT+UsgTMkdQcu5/UbvwHzfpTbrdIlfUoZgowo0w55m5ROzPuHs
v/9aorJlsSd7wk4i0tQU0ZWs9m0h5YF54Xzfj+x9S4pwiPQW1XLCt0tzCg1EpTXfCLr6zI0u/fp1
MvAb3xk2s/Rtih8GPuy4cskKc6V7ttqmgP/DKdkiSFMksfLJkiiEm7OhG9E5DXlHAxJ67PIYabX9
6iSChXWBv3Y9NRJGQk5dVscjQ8RPE2fkhXWzcK6t1fQ61kVXPBa1pp+aIdG+9bIl3j1M/hzwO7PL
STXXfzHmidvCK9ARNq3fiydTkrcLYiyv+U66FjT4eE7VO0poZQ0KGzjNZmg8mwemZKl6jNQnmmUm
HxM112VYdHyMmiA8HfQAFiTEoa7RUoCNhKVeCPBY0JZ5VLrTo2Om2vAIzKlwmk06JXHincEK+Q6P
qsZfYcN4MenV3ZKnWiyeM4/dcryfp55xmGC7UYB12qa6xQAzKso07CckTQR3Y19i/sVHZyT6iR7b
BMpNT46JauUtf0FXpXTvVGRrA4k2ac+1x8qSj4n2Ydb89KT1EHPHDg+RtcCUgn1FGHR2tV0xTBfw
pIOWTVBHd/0ra6GitKXnIvZY0k0ZDzuQ7CKUqyAZNdMvXtMwCjCjEOfKYokBdtujXTCtDkTOjqR3
yvybllq0aI11dPDXukyDnqxvyNx7wgZTfatk+00rljt/tqYj9zUbg6HV73yyfne4qMdw1MuN0y3l
YR7sdsveOHqcnWHZZTxEQ2zJ03a2rDuL+dDNTCjugU+b53I1FyeefCVk2Zzok2bS5lU629gvbkhY
doHJW3WnL0383DCYhUNqmLf1iEVkY8Y6G8i53Rew70JnvDdLcWbnV20Napu+2U5kn8zvJvbSwOWO
LuxOVuQdcNt8tVuHD8Qa+ArvbNucMBsOanrBjmAE5swTuAuWYVQrSKIgtjyvWA17akVIjGlHx1za
5ga+DzdpmbDaYEnjjlxhpVEoRid3d7/kU4ZTn213+PtjlDol/XQ09hAi6CoGzIhD/U+07XU0Mp8n
XnNo7Mumf5yRppl/zOffX+dPpx+8rwKhQuD18iwObj+f1vwogS1T982hqBwW48F1xVPLgLhgxCPq
K+BpHF0uy+Hvr/unoz/XVWkjx+FkanFS/Pm6HMkLGrzm5jBnhfPWayW51m4u5t3kJqxfdVktZ4c4
KCvFqHa5v7/6n2jtXF3lnOjPdPglfkVSLl2GeiKc+jDZEQeQ1ZPGk6dW3cwlGhD0MV1/jBwkxxK1
8zYsj8X98iv8V7H7O8XOMkw0rL+WzO+S9Gex/PsP/Eut8/R3NhRRXTeIl2F0NhHyftBOrHcejSb4
ftBhL7zT/6h1OLZxKylGKiYeRGy8TD/sR947vMU6gFKM2fw4fqF/oNYJxMKfvrcuxiO0D1uJgqgK
v6of0aTFWFptGwIILKDQyNb8nABSPtmWRbZ4sclZmNm6a/A57MQ0RyePZMOrz7Tx2a44ClpM1d/r
bM3fx3zl/6Hgxm9n6Lx8fkHDdBzB7OKPYpBPpiYSk29BKrDqNzux5ntK1arryp7VToyOn73f6OOm
a6BnfL/h/5IEY/5ag0W5O/Z2waCD0SXOeQWq/ePVKRIqGmw37RFf34eyjUyCNkPq3+Q+0YsQ7pF7
DTIX9pS5gKGaLT99FplMP85rtX5xB8WrghVonuKCbqycXPm+v5Ct2C44Dy6752UD5sM+RgqCJRqz
2WEctxBMBqUqllBVOPuUdwko0mbjsrNF5AdZQbSOA/AwrIzAPXYvAJ5RW4Ixc4xXyNdQtzkNEKz1
kM8Usgtez3AmUFPt6gvRS+sV3Stmk5xsWE8zEuTgvzQpNZQZ92nAFlNsrLVlSXGdprqVOK3ZGyig
hlQ4sUUro02urZiDLrSx1Z1GqmMiTJ4NfrVNqbhkBHM5RcF8ENf2lEUoP0v/Hrs9ocVUJ8wTgPsG
csYH4ByIKy27CRfMfvYZ+muWge+BhpD2jKE3e+AwhdkToigDklqH5YjXU4ZeMvvbaaC5fDciuVK+
x1cJGdSLSU61Cs62Wkn/JHCLb6venYaj7/kAsDjD9Oc5xciwEeZE0yb5b32Hnht5QRX1OTsr22kE
6ch4Na/g+GPTjeOUjuw8wbbDKQ9Ha5Np1sEGMaWB5MH3Pdn2BzdbvG1iO9U9/KB518VECCB1JFAr
pGLXxfosdlQESMjARLOWwtD2gDk5KCfGuMthhvj9SLgZNMoRgb88rwg2aBEKmrcqfJ4Hf/UNTaM5
rAqu5xcNmL1U1nibjR4WENiQBbr3iFKyGRWkj8CjoC3Sm08Y3Dk+Z/BPvCmZMBC4dvLVmvTxTlyQ
f2nlll/JxaIwcBiAHWenAILA7wPIZPaFD8xxpZOpGfQjR280hYECALbbWUQ/0iPswHRugtatyE9E
QPRjfC8RFRFe0+dfqgx3ixf0MtsbOpCuHMu/4BidYKYPGgZS+k3X+hJ/ICZrCKvVaBl3hAWi0zqs
5pHK0mz8oFQ//xr3T/22sh0bIFMOeIlc0Wr95yoaMkgPPh7vDawhK932g6y0LT71BQ+jqBYGXtAQ
t8OorenjYtbLciDgx75eiyp243UlyziUtKI3Hy14vCTyaG6rAk7zFXGHKdcPZFMTHgWQEWQypU3Y
6mb9Ri25eRRygdOsAVI9Lpxhz/hQ1WKI/5+OurS6y9bBvTUG4EDU8fpcTarXtiTEe2W0gphqiRVj
bIR3+r5PAX3Qszzy288xdTOQWNZDWk/NKyoiZ6bR8IEG2hiow2Tii7wl1TdraC/z8EnP5KDfZKm0
9Vs/mtiLNCTx32RX+HaIU5twmlrKfV45Lc8qqNJzbuCgpPUjoq+x4s4ztRTy2mSuNM/OkREVgBws
Syxv9jBIvTnh6tH5W46qhqOKLuXYIhUg1mn8UMF+TYnfQ/x9G5aevfoi1+6K9nrntu0EvzGUnlqD
3tmnWWBhW923nlHcLVWCauYoYkrQgat6AIlp3Fl1zReLxqziTtoF/bFV7NR26C3jeITw3mP3Gvuk
vC6Rnmnq5jfg3i0b61gxKBpvrVbOGckdaHVhhWP0ozaSPMWPJ3N/A8pZ4VUZb+rBkCyeDJLWnV5x
VtW3ibMAryfWWgcRCaxjbNBHlU+AYDrRP5OIdo6j72e2SpZOD4NTmEWo4ZQb917itdQueGkJFKz2
iYjaWQQvRc9vEnOEkKjB+biG0CCfjHyY4fwkg/0ZIDZmpdEUyQ6syxbXrLZuCo5w1xba7VWUjAmc
1RVsRt96xXFuvcbeerMkV0Dt9tGn7M4NuIEIIfKcWXnJ/hJaQGsI1Lala6CJd8BYh9ogirP0GGf3
0CEXVr/RySTdMNAQIURZO0zAKEYlrMT/bhz/XzlAAHa/9a3ff60qVcr99gsun0CJ+sEf416LGiuD
jSLTNwUn8P6wgVR7S2x2PsE/tUdU26Mf416DNCADO/admCqU5f0/G0iGxHDyGAN7gmmJ2vL9gw3k
95PdTyc/VyEdXMEois2s8+sOsuCOWUt4Y8yjqnwJyeTxtLaLiY7ziGbfrW9kwlRwYtohp95p/YDx
njyiGfPcXVucGJuk0OGOtV1f2GGCDKZBHY0HFvTPDY7Fu0nlfjGh66GV4nME9sOAnJBY1zGaWaxw
dQoD26mJprp1V9hUAX5KHKsyS9a9ch9irl1Ih6kUMvtqHY1sXZ8jQyOkbBVuspW+ii6TMWgf41wF
mvVLuFnMKud8iTyD31Ppp0sUGmtXzsF8Bo+eVIfUXdOv4BPiz5NKUc/8zAd7qbMBhz0p6+QSuIbV
wEDBNf0ON6XKZNcqnc0gr7gaVWI7rZP+ZlQpbqHy3JGOjSuoVcqbLVNOz06cjXgISYHP+OWYvpEM
L3D840ttIkLBKjnuSd5mmliQyQgi66fKAXhcMVAGM0Pu3PB55wG9Coh+fnnfq3w6bNbyQVeZ9Yyd
9l1yCbLjoa1OZBXImKmcez4l7s5gmw672Ctv4IDG+pYKVUy6ksomWFhE5tmQ9tcDIfrOjvtHQUeJ
t2frTsje0LIYNUJl7ys5mC/gwY0dszlvX0K0IKS/RtENXUaUNJk6ZvuaMLJtj93ZdZCetvDP0EuU
ckKiq9paiCnueK/6UMNusto9gb17C45zrTJt5i121OFVOa+fZWnOdyNssY2PcKN1Xr+xL1qOUnVM
pe8wD42QW7PqwVbqDz0n75k5AetVyhDx8WVXKbVoUbqRo9nlYUJK0mvRb/I8y87QdvW7QSlOkdKe
eDgBAuF5XFow+pKBxoLoolf5SrrK/MjeUfaQf6Oc4bOIfG1HzgrFK1HiFzc5K68SxDolja2FTyk2
/Wi0khtW6FT2Q83dtsENckV3URKUXuuEjL8+rGVKOlXJb4kS4mwlyU1KnIsHZDpBJSTFY0h3RIPj
Y6PkPLtoAMUriQ9CYhtmSvaTxJk2xUUKHFvum4s+OCupsGGTEgyMS8LsoiRyGuLZo+TFRQmNY5xa
iI4OfEIkSC+i4HLHhn9SW2ixWkiV2XfhEjqmkjEXjQnjo4H4PT3axMEQO+2WsNyLsLgXtrqdpVeO
1N2H3kui5P1srYiAA70R5q7y1RgTtuLC9cf0lko6g4NpQyK+YDw4bmRkJrSDQcm0P1CbVGXHSfm6
goIUxgR6Ql+tai9r6OyPY5paE2SVywY2vuxmc0ZH2Wue93Kt4GjmCqKdKKD20jj+Go4dRxpOXGkc
v5YijQtA/oL4Zq7VJbfnhc49Qy8gjCwu3G4Qi25MZUNFcBQFtM/jw9J71utQV1P/2c19kTvMnEBb
jEEx9PWJfSXjcA4gpKFnuHYlnH2f8CV3iM6k8KkC8Uk2skUT2Bg9uDS+WGL+ftr+r8TzNxKPiTMO
XeSvJZ4nntRfu+7r1z+6sv71Uz90HvHOUY0xPE6JF/xb4/H1d7Qbmog4PMHN70/vH/Ey553jEVgF
DoJfEUETKfOHxmO985Um5PPEtz2TQpx/8oi2XHYPP4k8HvEyR/iWLrBmUiD5i5DhLhLBerKrowaz
WtCsAOIyG7eRNk3QY0pAkoFA2J2ue4OmqrIj1SC6mRIqsHGHtrTSILIjYjNkuwR9FZbzBIEt3zqp
XoVx7NCYN0miorEzfyhZxnCAm7b5BvNeHI1Gp3DPt+GWJjFI+sj9MlRNfxzNLt5zyoxDho7tRuAX
3qzICfsF9xj8WnzZpKHmbmcn7P0LKm8YiJHdtZrWe6tkVx4H0Bc7PXV2Q4ccovejvhmzNL4TEjW9
WtLiCR8/GYSxs1he+eLUHxIxtHuDM+CJdjJFoyQQ9Iksc0MNTtkULTHROL6pkSqe86z3ruds1c/D
JI2wKvBtDsK/obm2Db2S2ivkdCa7YPqguQwjBmpgclGmy710o+owpQw0icc81E1NPgjVYedo1Kqt
eD/vKtc/xRWNPvWc39MUx4ghgloklsnbohXVwZC3HA5R1bZTa+kbFi/r2s/m7jh0q3aItBUWbJ5o
p6KrQGYbLfFs5gfEj/T6pnUStjStp4EpmKbhSTCE3BqokNdxVNp7qxHlzmhNmz+1Wx+a0ehu3FSD
mTcYT85czp8X1pptN6EhRW7ePaw5xJhpcWjvwSEVEuEhLJJm7qcBPltTLR/1Mu32yFfZYRhjqvIM
P3oZvbTeZVnkfCEXny83wGGzm5gnMOb+Zk7YxtDA4ikSeJp43gH8oNwxWGUXoLNxw9sISJ3CJPjG
kg4HWU3fYqi1u1WvqIRoo7La8r0BNLFMXXG9ZM0zVvXs2Zvr5U1Dz8GRsdr6DZik8crTmETUpc6H
nPpJs21i2MBAlujzgGl7inSnujPFWN+gsD8nRJR6tpJWe/CGOn+Y65bmdngIdwbe9Curpe45oA6d
KHAKUtc9DBoe453sKFoJ/MHKyVQM83QiTrzLKoNk8TorgpPVePQ2IyGAVjXKwzJQMVCtvg2G3yID
vikMoDAmGUuDoVRMkExwfJ6NtbznOH3weUwGyVC1N9Ix3uqidaPr1izm5IqcyHsnle65JLyA1CO0
Y5cOVmTsix6ipRuMtBP5n3FdtOk2jpb1DoNRd98Nhld+9itGyNdWNRBr7Idnm9idapZPAD8WCIG0
R2VbXw5iGxeVf5ookkYTijq6HRuwAudm1sqMMdwyxoeGOgD5bBSTlc+hzQ6yZ45LrTvmj872Oo2Z
MnisOxZK3vdyBIQVOZli+9PAqQPCaWmT0Bstvm0XlzZY3QZyKakAWMRDNVMv8CWL2m5jE9IJWOGC
BEgAbm4ojNy5NmlLn1wn3QOWoE1rVPMvvfezT64WLdrBq0akGbsuJi2grnTIw++OI4U6tG4makxx
fmCGy1HbuVN0NI2jSHpG9lU7zfeIh9YXaMp9vudAQ77fXRC6wlFL6WkhHxX528rOuSTxC8bF5awz
KAYqUmJoKDBE6VOT7ln71JwmB2MQoOCQyacyLyMGl/pVfYdXwKgdjIZtYvZXOdlOHTbPSAzCnd0Y
13rl3M3Mgne2BShbp3opC6TNe7xxRLQ8Yaw1riSudUj5BNaInpX+tMf27dxUvtUe85R6CWu2I9qk
qC/bGIPp7gdhJHt6GL19ncj8vjKK65XAJs1Cwq6v50T1kWJyRJTorQSV03NVbp8IVjhUAwgB1OaT
58q9rVWZ+q5mrF+xk25lXJvaDse4/kgNEjt4g03tBs+aFjhaVd0ietRnb3SdW86C4ysSiQFh1PSv
iBMDFmslWZTZive9hIMarOtQ6EHZrcvndmk/8YySt8o6ythNgRAQo7zA0Fv9MV5FtMOt5z3bmKIe
LOJsPByqgmZAt7ure48RtUbZ1sh4+vNqOPb9Eomwc534yNIZHUr+qA+5K9IQv4z3OpK1q7E8Gc0h
s9v5yl3d9QYXnRfE7ZyHzbRk4EpNaLVtjdgUzzvglVYwUwGRgQdNyIFlo2ltMyCl90AZOF3m/r4D
4Pe8unV/XKBA7YWs1r2Nqx9SiuDUsHaQL6aiTu5cmOJZKGfDu0pNlnjfMFHwJGbIies/zr5lBwal
ZUEMLO4e+sLEQSrJt1bmsx/nBRCtzsciILeasDSu1gfTbBmrj7bfvBEA6G+Eu4qvRBXqnd2Decgp
rYU215rvtZnrweuLQ9pRqHhNIanKqi9ucyq+Xga+hzdwi+U94Qv/GhdFBVSLrAVsvHTfmsl4S38b
DXZG4RyKdfzYelZ6vRBPeh/Bn76NIuHzh3QOOwHYc+QJ6VqtS1O/7Wb4HJuUb/69nbnzHtFDvnlu
hSzgUNwGo/dBdvZMgXLpOccSrizMl4Q6+yyvP02o7UEzl/o2p971CKvrfQR+B2IqQUzyDNiStMXc
ggaUHpMHzAxVpG8nDIE3M6Y5pLQOGxJPf/wPtNiGFtRfrIwIfiQxei8E3AIO3cI95hMTw3A5O+gV
2LU3MJKJ81WxQfFwCVrSCfTcETF/mj55WE34UkNeDCl3tt+M2WNPYYGRDVw9U94ixEjydiNwcPfR
hFeIFwL7YBonT52zNOnDf5W4/48SRxTBQBr76/39y1ccX1X/0+7++8/8EOHEO3bVqGUYD75Lbf/e
4bsmbAnLVc58jA/s4v8gwl0yF/TWG/85F/xrh085PXQvaKOElDgE2Jb7j3b4P+/vDfriBYcFfkMO
H5al/2pOEKClwODbB88jNl0miUexFmOcP7wn998lvT9WY/zJAuEIk9dIAMH04WKoMtCfxqEDAxOT
5/VhyCpmG6NOb5IHS+ejwhHelw6jkIKpoQyhyjV/49JXn9fPRxguzhzW00FloCb96r/Aol7MJv6n
Q2z5db5zZYefeCaSALExP2eIfG+xXzbArarUDHlepF9nrSep70jHDAvg/zhnYBX3o1dsTBzP+MdY
aDsvq/DbFRGJ0UWCt45jgKqdG51LWpjD37+B/+eLUMkRAV+CCI/zyzuoS6vBbbX6h3ZlqDBbjO5K
raT2wZ2W5xYNYhOJ3DW3Gs6lDVC15nViBM4xIVagr9THL0/Rzz0WbFaxcU33jHDX3cjZ6Aj+K8cm
BTm+TIeeAqK1x6VfwkP//WvgKPunz8GjaBXfgUdJy6/st84y8XK7k094DqegRDzEXi8XqOvZt99f
STl5ftKV+cQ9jwgIMR9iSb8eWm0yxWXD8P8w4qlCPmn58ByvPcnebB90m96M319PfUl+vZ7PoB+o
CzEQOuj473/IVRgCrzXBeK4Xp/KBFYXdx8DM8fdX+T/eP47hlqlMH5TZ/BpO9CXLBRtR7yCNKd17
vGuN6aeHvPu7oIiiBP76emxDqFZctS78aVHIYmH4OC+9g7FST726HcXaPvfMoqz4Swnziag6OjJ0
kPy8jDhoG4o/Q4tqlDNnjfWqtO32QS7KZuWMRCjxDbMnHiFOHGLlEKkxd+5T7s3nMWastDFX3WLL
muGqDqyYi8yNRSLRIyvcGU73fnLW9PD7d/N75OqnT40RB34w9GgsGj4ZzZ8/NTWhpE9RzoeJuHlQ
qhpoVIuOfjaqoeu8Ix9NWzSET2qjVYE0N292IK4w7MZLvXQj5W1z6ZxGgQtb/P3vBf6tWxuo+UdX
lVRjykMinYxH4Zctz+ypEBsJh+TJ0HN/lzDhBZuTzM9JXKETqCJsyDYiG+OPLGf5wekpy44Hwyaw
ToE2T5fkUFJUvjXZLR9Io+JLVZXbCZGffWfW3hOuueyYafhFK9EmMFvi6DPeVpgbDACOtKJTQ15Q
Hx6MKxXfiMEFcWuS+RzlLRIngPgcKiKKTS9At+SAdl5oM9wUqjwcBJx2xx5w+bLApcHaSsl4jOS4
tyMr64C9EPpfwcCHmiomt3FcPzVDV7534yT/1oikpkVV99GIfAm/n2Y9Ttp1lcwfXHwnoasq0IlZ
FcdsyeZrCLHOnaOq0nsvVanbMp3uhr6iUyIr7DeddnXwd0x/6FvXVPG6VhUayfMUt4krT2UJarZw
RIvA4R/nUatu66iJAmNGQ8WES7275lZ7JjfX6v2EcZ81G7Q0hkeqFl6U5qudQK615gSkYV6W12De
lmft0igvcFDcCgzwmCip+N3qPF8gVFNDz+TWO7JjNt8kmJV7KuC66tjrA/s9tzOfcmsHGYk7QtXb
D61pvtWq8j5PDC00m9krA8XWe66Wjpa0nAg+2Rxg13MdH6Zl2CWJ+WBEdMCxto1HGhuWYNHm3gtk
YnxhB1iG0hHNwyKLmzSy4dhOI8fVuIB6GNESxxaZYLCOa9nAV67HlhVk/hw/Uld9Q1HMx4SGnEPS
9/o5EuuyzaTzfulzMIBVFU6EBDZa5vgvPXW1JAqkuHbnYQKblPtBPa7zptSpzhyyVgtQ0yJUOC1h
iSIjIMoLu6BWTTKxv89h1aDme9GrRlSEX2aOmEDQ4EpXFoxqqbcYVXkYuSGPoXyXxp5TMQtI03CI
HWMvu067smlOoU6Z7b+EEfyWTZ3O4L9zceEsnP4D3ciau5V5B8tUJ9qrZRHWMWFwcxBmqh/cmq+L
o7Hbz6l8N1ZyzPjMkwDtqyU5kEQqulV9lqMVf8giMXxx3G75YI5yOpWeN2Jp9nsGGI11DY0BIwJH
8w0m7PE4CL5f2pLDOikWIHSAgN1OHOn/ctc2FK1TbkudtMusrfOzNerVDnU5OVJA22ytoqbFdsG+
5Zs4c4XTVtcpoc2g0plk2DX/mlVDTmuPM7cnnGt56NTDstccJKm20/NdlI3Lt7GXU31LdLwII+Vu
W0d8CpKgCfBQQMBpzJNDrPiVDH1otvo4GVtesTy5Dvy7iWRXyPxvuVp7vXu/+pN1Z/BFvV1SvcU8
HsHyxCpaj1/xqk2QN/UVBmQmPycuJUK4MNyXi8ulQut90nT2F0WNTR8yObuTkS0fCDy6TWMfxw0T
n7ZlQoPvb9ad/FzEVvsBv3se5vo6YaJnX6jZDdU8OeEu5nWUSgKLean7jiKklHTOqiX6ociwVGeS
F9k2bL+cosb6Axz7sCxmc2sma3RyO5XUgexDgaRp49wGFYg2NfLK4YXd+Xo5hfZgGtu2X+GvogHc
rW6DqwYIOj9j+AWWHMehxEOSypnywdf344jxPUIuRJgB7QR1Nc/srekn9p1gYdisFSmeBqP+Qc+c
YuO7Q3Rir2IDu3R8ijcKeRpJ6hKiSJZv7IHHl3SUrOu1QYsxc3+yb7ZFpThA0j3cLPuqZ/50XrhA
csmeUN/ikniyIXJ+nEigqEJl0la62/BPzL/PUmWxwOqLD7pnX3UQ/ffu2Nb7LjPWKWC/aF7Zsw4u
h0VBMFwFsa0iXyr8RVrN2YxFhqlExcPqCh04UritvqfyOMerj0BDPUgFNTZP4nEvL3Ez3n43/0x1
dZtco7ETSQOgiRF/riD8UGyph9KkC+faR0luWFnpr1RINCu5nSdjLtfj5fH+34HU3w6khMXG8a8P
rE9f57fup+MqFYv8xL+Oq775Drg+opnwnR+sjR8EaZ2xk2kQYVetC8pP8m/PiAl22nf4T2yA2S4C
n/73QMqw33lksRlu6ZewPciPf+AZYbv7y3GOADO3PlV/bGo4SnKtn7dteg/Zrq2RaqbWkO9HzXID
dOXP3mwUt6vQoJRpdPPOZZ2f3cm76boGC+CYtY9NrT22uuxOA/zioPWULFcP2nGJTCfaj3WW3KOT
a28EA6A/O7Xekk6MXChkNiDd+8q1FxN1MM3RstlvCPe4CukZtyw3ev3cFXgCOTfla23um7xnWO41
UnfBa8Aindn9+GNfWkEUUWSxW9dYp1apmaRsnwuv6pnguhWtg6fEnx0jaAER9ls30a1uRwe80Zx6
djcF2eQqZ1uLvr8Qn0/LjHEO3duAzZa4Q+lfa1Fz3rOiGReF4S72EYODzQM5X1I3e0LT1pgbCzcf
25A4af2WVZH3JabU1w1pXpg7+PRJrY/OxuuUDouhN2uo8Susbp/PtXHFqWvtNgNb0aso43nHsoBn
cTfiTh23a42R9X/ZO7PluI2s6z4RHEBivq154EyKFHWDoEQxMSMxJ/D030LJ/m2pu+2/7zs6wq2w
TFYVCsg8ec7ea284mRyopnHqlgnx7Xlpd4fU0MF2ZC165bgAQNeW8SFpk0eJbJMvq0+vayKDDqkY
n9MK+GAKaJI6LJSHbJToYOtCxi/E9tLDniBnY2y7rpzmHONNe2llUa6hvt3ZRLiyqAwhUQDS+9bp
aMSDNxKzTuSaQEOZafsodfash65cTaGVnjipfpVJBVU7yvpHICxsuCQj7hk6PRt2Wa1IPBr32Fsh
SYpyz7D0gcPzM6qhD6JMu/NMwbgKM3nDHMKH99i9VkV7KoaqPGQdUk/QzRs9F2LVIgc4K2WSKFHP
d7EktCIT2bMyDSobcpZIrx2+w2PySKCYo7sxBLaIUJ5I6p6aoLWjTUae0d4ZnEsc/K1AW7QZcJqu
JZw1opPQ+kV93lwHHXu6D9rmCEoz2ZV6dle4ghiRtvDMIbcN+wLq89eAtf6km2naqto1HiSRzVAr
5Xc0uNWta3SPpGXpR6r+nDqZiVKZqORQZmAQ+8T0VuhgacuXLukh4HSOrAvxrmlEuJOFS05UbIT7
wRu/V25WHImORNLC2rFia0rKNSGcXyumtGtwCMVWSrYvduGWuYVd0ITpliB3A7epOeRbZDnJKhD6
yXJLKpk8ezby6DiTBUJrX4G+7owXd0LIZGc6PcW1i1JWOcmHDYruSz/7pFV1qzRjuETrtfYWj5yZ
XRVD1p897JfYy5ug3tjObHyQlUzEzoCJyF1VfmCi6k0H0qTwwxoHkZn9A5mleF1zJ1N3GJmKclUT
VH+jAuHtiJgLthEzaoIDMQ/ShKUl3ZnWLPdJWolT2csGHoTd8WrcWHAUI+QcfV7jaIyG4S4dM2s9
DNwWMhzgaQdaT++1YlHdSt+ZTghfy4PoxmkM9x23ll5yKky9hmHCEAtPW/dh1fWYkJEZEXmi+z7+
mNI25Fkb4REQvVWr8UYEbvvaMgoaxCp2KNCsoTDPcRkWe6ipChSdIfZ4sflkGafhKfX2flyxSrBH
44Ekpc+1AcLbal48Q7W9BXWIoVNiBhfB/FljZ3n2E6Vv8tR445F6EXNiYnHPKvxzZGcatXOTmlSj
RGik5Iwk71EbNJtEqOS5aFKEp1gjkmvRTAMnciTcG1RN1h2ux09QEzOoX6FNjCjF8skKAd369nA1
wEh8cOzQeMRe53NgcZONzELMa0VIjlIvYx7jUQuxjapS74hZNK896PbbLurIWey6DpB4XG35Pdgc
DHNiCs9Tiy7XuyeLx95FNa5MIkNjTLDDHVzZZJtM7WG0IHqvogVDVgdzsJoir7xHHvta9pV7cIYi
/NaI9t7XDjizNsP9YAfdZ29aYGcmmSXCHo7QuANos5aNWJ+ewkeEtGubGp1xRjsW05QDr1aawGgg
IaCJlsFCabNYD4LpJoF8dzsb5nA9JSGxAlOPAbvUYqVbzISDLy5EBrmPQ0czURAgH9K0Xymr2QPF
aFiDu2scj8wh7GlaLW2ttUm1doTw7a68kfACYCAPfUAweRYQwlstbDo+Gy1IrffGVIdH7PHRGhcA
qgsvLL5NHA225uJ47C3Yd8yRkIldgHiQvYgST9Jwg39k2tROHm4AWRzROcIANtSHrv1P+P2rLYeO
fme2KlkztAc24TgVeX863vV9oU9GVr8voSQEvPUAUXOcGqNLzqPwy1tBZQL9ki+2NKd0Ny6Mv3mh
/RkL969WuFvgCRM7JNGDQEufkEqkjFSLjPWu9r7MCz+wXEiCcdZ9EVWWnV0VoYWb6H5ENgpw8qY4
9+YDJIwFRDhm2Qci7nCn1fxFKn5rdkEWUvdG11FlRaSXpiz9WSi/Lu3ItYm7/i7KRLSOF+rh6AQD
mzv6U/DmKMjdDzIevztdku9yl4Jh0M5LgbFgXWQtzvyAXzU3TrNSve4+mt4RhOuldN1YRAGdgGCs
3Dy9D0WljmawwBmzjssAs7EvInPDYlqxaifDSzDR4XE6+zFJaJMMkrjXVAes616Sf8XiIrDhgIbs
ncLbpYM/rQH3lTt8hMWVsMS47abZWQ/29LWNo2k1IBdejSHvYYyzbGsS7fMMCWK+y+yWFsWiVAAT
4/cc+8dM8fYHzkqvPPZZR4xqGTzVvsvP2ub0iHnp6OV6XNNKlfd9m493bhelr37qPbqeN64BpN44
omoPwDykvdZxqrbo17nQpCk7n8gFhnfmov1HMbd15sgTjAB9yTc9jNBWF/Bn4g2Yo2Ql3t1Sl4Ta
8j2vhLKq28GaiS5AEnnwtRt8GbPWfMUb8S1VUXc7m7aRbochHg6p6mwMwt6wteZUl6ysqhsAHtLZ
QrSB8sV1uSPM4qEOQvdhnKBrrlk1DUoMocTaddr8o23sgJFvm0q+U7yj1WryG2+vlOXyyJQYUQ5N
G879GtCqt6GV8KiSqV/7nXlF3zv93AJA+lrK+pSPcURARhXLdS3td7AE7mMJQOobjFxo0ygpURoY
Sa+PalyAtEkWIy+ma6K/mQu6Vl0gtgvONmLxvEbxme/D0rsD+H2OsEr4m4HtQB8sY065nb3Bf4+k
Dw9FtD5WaTd5cVXjXFt94m6gPOdbl+b+WlVqxlRTk+JcdXb10NhOkxDIaLY3OhMBTYSowmzeqR66
ZBN0BfOYFhzwAgaWVpPuogUYvGgqtor3xUDfM/Yp8/5iX/t58sJqlr2wxfWfc0KoHhFcRRy0/eRo
uiMVb1R7p7ocEDElRhtlq8kb82cpknQ6D8aEEGWm4xEaggciNjFOqCQPT4hGhnVcaCtbaadU+K8R
K88mjOWOhIgXM5j7dwgHwyFoK8S0adrdOjJuPlW222Q8f1XabWzEtVnhoh2lupqfw6aDFsHxoR2h
LbPCrjkn9eFmDpXtIR9X07BNUp6HM8O+AlHTAqMeo2D2PstsAVUPzMiofnon5EFswFmTrIWhzskc
DylDFr8O/ojivfL7x3wuQe5A/jau81Inr5yyyx1ytmIJENH5EWw1CIwglcHKceiYrtqFyW1GOrpH
RVAedMHy2hThI4bCkiKs7r+WC93biP1053WzPDcX/vcFBd4VQ/Fkxei4od6I/bgww9OFHj4ViHcq
WedrZcw5SYONcnfjQh0H7dE0G3cmOj0dkmw7pBaRaeVMQplIywOkIHkn4NFMD4GfNtWtlrF2NyHG
0NrLyIuBNZO8F4QST4sj5QcnkXIzWbCJGb0Q57H6HalITAfikhbhdFyEK2CNABhz7Rh4+eESwhov
Gob0dERpuUJnrlrPPnSx574I7Df9Bv6j8g/o05X1FZdEtDHReMirZBiSesUt3KRbnHfjxhM9xvrM
8NFBxrRnrobOUIceEfODrjvOAlaNSc8l9WfoJuNEmrE6NtyTm76zkyuVknoXid7/KIjN+GaWNJvw
buH22yMnfGqzMEpeLcshGQdTGbm+HjGN7TyTDcwE7zt5gPLg9eQJrSwy1tc1Oq5n1MrmNvFYnbeY
BbJdi3zmzaSwPo9olFY55+PKV+a+4teeZlF390ol6nOsneJhHC33NKtkXAuyajZubKHEtuLCpsfP
XJheKtVBvRi7MrykDcktN45TozvjPX5qqSK3ZIWT61ha6Vay11GcA+XWoum2fe4fDVUOm4qD+0Mn
k3DXZKZ4cx3tHIqsUXSsWJloFQYrHzfDPpH2sGmqhcuSFB5fbxuPX/MQnj3g7Ftbx+E76VC3A+8E
IIkp1kqI6VBbeU0p1curjCMtMA5QFcS3e/VOhdrd1oSAE344IwmCLx5vx6iI8UGyjUfayL601PSr
KvSLg5FENkBfdpJy9ErG1Dm5s4ZpTNjebHtXRQ6yi9A3bjt7nh7UGB96Tcafzkivdok/aqjAjXyb
T3H8XSnPuY6iJGGhrSUB8lhDs5aFv1ekBOYxjcIGUFqTdQObzjjdIx0LbwYtMXMRLnzIvMTdkgvP
gtlWKL1N6y4IsIi1LVMBcCGgwf0yBRxOp57Crg5uMoZXa8Qs2dbKIzr8+AFeL9Is/KpQUookLmi8
t68A3pEFouByQLCZq0oN7ybd5kOQmPNxKpYBHwfPRfXT9StdIlufcBSscJPgXp7zN1iQ8ZapVLwC
ePEZsOE5ltD25hrLZv65TYflfsPJsGVogzNU2/YWx5FY5XDdTmnSIpmD5s/QzfTW1Mzk1hkleITt
wkvppaPrKzjcJXdL69MFzfy1aBAD5VJmd/QfTHPTO0RGbAd63DdtR72dmugf66X9o4NWHcO6zoka
HZg3poH5fSw5oqWEXR6AnJJcaNQCrrNPR0A137pYdye/wFjI0M0/IcPYxPGkADB5MFmEkZ2w1A6I
WWO5k0n9lfMapdhUJpjl5rQ4lr0aMoJX2+kFyxH242G8tu0ieqaUekqMul77TeefYw8iU61nCscq
xrg9L8HWvdFsyqH/Elr19WhN9ipOxXNpsORhW6ch68Gcg9kWvMQaewdCLKhWZjCgw4vcp7nKoE3N
mTiXU3yVGOVrp/z2MLXxI6OgD5uVdDdOVEelVJhvKwF5jnmuPZTOewttfWPKhqAlo3jWjJw/lCqM
eSfLgNAcuh4U3xrCzWr2igdCR0ngqWQK1U0F0ZfB7MkYh3vHJC2cxocaXj0h9UFEfjoNiHHnts6E
9aMgoNrJNXDs3g4fShasbqVsF8FiSl5BT0B33Bk8CcXWM7PmRPD0apwTbNiTjDZ8Vcq/prGubgfP
oUlgYZrAZJwl1soT8IG2NNKtdtubsboBLRIc+QN/lZXBh5DiwUkrFo8gAVbHuOQ0uWyu+La/RZlC
y50ZmdzCcyFUw2d25ub6NCd+xqNuPTdsSRgpiavoxdILVCUh0mHvw8fxFiBYR5WXQH4XLpWwbAVL
gqcbKGkEWh3os3+RwXwiNQ4BWaLIUpfGdRS21Do5hqC09k/KIqZltDN/62deflIu7T+I3O26pNSH
cK7FOnLqq0YO94C33pFJc8dHk7sNdXlfO1C2acz4x9IhusA3unjP2YUG4lwYt6NwXhLLac9dZCgm
d16ylrldEkKp5DapCgsMCYezxu1bqKPSpHPRVSjP3Hc1RuF9T1TkIY3AlMfV9CWTFp2zbrJ3aHST
VdrZXyPUFY9jwCDF0+QgrAkrGb+7rT88svYxMvfgIfuMi05NTTOKEDgE+oZznTeBQZ+FiN1tY2bZ
IfTKa6fLyR6bbaffiAS5ytaXVkHAtxlnJ2zkawtszy5LJvXWWlX16gaOXSyu0/kbrHUU5GQnG2+V
VzS3vpkbh5QNryFpw9eHIEubKx9f1hqbRBpvcIATZk7In11M01fqLB4tqYq3hCzz22q0I6Kd4v6b
kXgfssEEBlLQaE81bej7WTuM95DZlGuVmCNCcbe/EyJ25ptGBxXIQb+o9nRBCyT9HQJAQh3I0cXJ
6G+8LNEbJRKM4AnmQiIwGDM6ZmTcWDitseWxGRySaHiapPuJCsF9rCNJPFc9dQeeg2nrNS0xpmHw
PAYeK3xcikdpEufexvZtYLXRW6EXDVIRBVi8BBr4fKEOnUdBUXOFYpTRIAKDMzVEp3fSa6p1kyZe
f3JK1p+V1zEB38to1EuTiJC0kV4YNU2BIazkcEN5N1bKXeOna54b5dTnumYACofQD3E/Y7zcTyqN
1hPrAtRKvFM3pL+bT2TnWd4mqPv5pc+QJfIYRzSNaFCjOmW8fW33qr/yuXtqlNsj6P+6TADwK9Vs
2LCI1IKcRsU0May3RMf8s+mWSohV5rXIPP8LhrOAR7tPu4MKiGqsDV1TtAYOyDJp5MMaPod+dHvV
0XwyESVgQoDKpoQRPudASN/dmDwOFBeR1OCtpulhygZNDDAP2naul5QFv+XgrQVbNCVooTaDrT7w
x5VbRgT3JM9iEMeGdlKZ121c1Y97mUT1vZaDeElTKvCN6yx+vMa17tq6ItMvr4fgoXUb9lPWsuou
n43hxcCVerIJnuxXBXLQ62YyuhcomOYNU0mCbhWp4xxeW/seKbz/ECJKh3+FCfBsGLH4OuVJdura
YMAZZ9MMBUPFU1qVLKurwg2A+wctE0OmpZgOYEWxY/XIj4FQNaFMb+jwL2mPYWPnZ2Rwk4urc3T5
pouUcLVGphudtXezbBG0oillPkkb6smcfXlKEe2Tt830Mifm7DWyWgq12UPvSqejuYnDENKqTJP6
pffcajca7LqyctjMuKU2HHaSrSnbdK8MuGwoMopzE2n/OIxmt1Wodq+UhQOayt4yryog5Z/AYHQ4
/TUAK3AiiFUaJ2I56Yx7ldXqxsX/ciiIqNq2w6z2KAKcta0y7hKjGbvrAKvxZ7q3BpvYqJ5M6rur
pqrHXd9R/dPO9OnSGPHDFGOWDUJJ8ByzjLVUbXHdd+E3Y7A4OlgFoTax220MDHvX4cCjARgj3ia1
faxiK7gjjAt45uQOJw8VDNnVUU4UEqeOnopxTb+5ObWQQK7hDmRXaJK+khdtbYdoIhIkmN7kVBB2
54CAioKUtqIVFfTKmumZOKYI3SLxyEqguDa40ffxoNo18jlxzFqAsShGykmswmDexLa2NjhZ/FXn
VtSy5ty8JrkzrTkqMBhvtIeI2Gr7u8Cv6ANbYZ5vSlcM+YN28WtOMZtN6mZVRj9ryK4Mv96MLuMb
eqwWlUYV76wsgOIMrdPNZv69Gd23tp5ux66kDzxkz2ErPtuSxRqF/zZx7HlDp+QtLPE4hJKBx4i3
E1xnbm7gPFY7YWXOYXRApskUbi20B7j7uG97IqsQVd4Sf4O8P61fVFund3iTsTEJQgDrbj+AVPli
aMYgglQMJLjmzpypkHVtMICH8rDSQf9WhGl9P/b1PSiDfFqZVcDWbqmy2cS5cYtmdcI3jRKjJiTw
yhmMd8fw++tL0mXD+r9KGIPR6Amdz+BXliRsfTUopY9NXv+PePD/ldQHrMeBTvCfx9Yvb22Mpa/7
Of349x/7fXYNQuA3SPS0At0AKP2ijP4DmAWf6rcfgciMj//f2NoJCZagL7zQwj3HuRC2/lBZu7+R
AgHlADQCumiLd/dfjK1/lm6i7KBTAG6BvAtm1peUip8EosQE1/i9ewYKQ17M6zLR/T1hdh3J9mPd
fvnLhbn7oWD8z2Lry4tB5gL0ZYYO3Cv3FzWqdPVCJuic+9iY1GvpVOJp6obwOUvoo1E5m+qV4bPz
Fg5p8w+iyp+Fo7+/tG0y6Ydqh5rmF8ReYmSW7ugv3OO/5KXDhhzRYRoxP/i9h7eJ5Y5RqNnA8Wwj
mAerv//kP+t+l5dHFSCg+8Fj4ov79eWFncgScZF9n5PqRKffGGAYml0/q1NSLS+nEXD9gypXcJv+
RSz7+4tyqzj0Iz2cur9c7lKBEJJE9tzDXBVPJVako2CGW+9Q8YfPF76sk9i8eG/1RFsDIezePYU+
KCcuyl7X6Kb2CkqDPrTEL0XbeYbNCnSegwC1tmmdBxXR2kvmClIhoF8MYJqZuv0PGuZF7fqnGvbH
x/DwH7uegI/4L+riYAzsXvuxuEfayL3S585R532md0GrrSeyRaqzXqDIf/+NLWKNf3nVkMeDeSov
HP5yw3gGAgntNtZ9CqPsif4MTiC/jD/MVFNmWaQTuI6ybpjgIAK4MCv//vX/9cH0bQs5tY/1j/vm
12cFHE9Jlri27n9A0pcHhoMegPKhtm7+/qWsf3OjAFThyQpMXtD9VZUeTX5XmmZv3TvI8R+QP4KC
JX8KlWJk2+27zhznbTC95ek0IZwrf+RhMTA0EZZOj+/v382/++A25nHbtXyXOekvd61wjCqszQjh
JBqweu0QhFhdUWubwyops3+Srv+7h2QxsvBc8j/fFb/YTCyVEmBjDwIjFjUi7Qp411jfoI8u3H9G
vw5tiRYUcJ1wl4dwdG+KAXnqmpGbMdKym6uz4cHVlgxjJVFXIrjqEGJuL2kBcTyghiPXk6eMshcT
bQj7IN/9/SW7oDJ/uVl9wfeHCN8FpBj8kk+S5jLqA2Qj9xFm7Xo3+2CLL/eN7gr12jSFsSZfmnVv
4gJeKMZkUREt0E5hfVCXPIEkc9Bcz+NM98WKzPb9kg3w9+/z36yCPqp9BFcOb9Y1f3mbBqeAgeg3
696dfS7I5TJbCsCnZQIuB7b8T3f2soP+9BTD2+CuZs/FxIQ47NdXLDopUjOb2vsR2vTZ7Qr3jVT5
5R82WuPetPVdY3vgoqMkgngKMCPGjsiA9zEBBqdWdjl173aF5BPYRrI3DR6CxHYCajHuicslatk1
PBAZCzB78KvzJafFgPB7FBTG5Cz31fnvLyOf4NePxSfhe0YZ6ggMK6AUft61gyz0ayLa78kRZ7qn
prnZpL6R3mKg5oReMg0ciRsfmPwIFyQ4plLyQ3chyfPpKud3m+tJq3AtUsFcvOj83XDJR8c6QWxZ
aUn6fXiQGeAhqmIQbsaj8Yl2nOw2pl9VsAEvketO6MftxhQmT0ZK4MCWLWCJZl/kEk6gyvt+CW0P
2iK9QuNb3Qwp4lBUWA3cICVywuImP4PWN+XfzKy1NuiWOB8Kck3hqughfp/cavJO3RSXm6Rj/z6Z
oVtA8rNTdQczEzsyPXey5cm7AzvtwyojCtA31HNf5kQU2JHvP4ZhHSPCTWXmrRox1HDcXUl0e+gR
8wBZTwRfa4Mm0Los2i47zJgyUbn1vdMcBTBq4xgFlnMlZM/wTA3RycSx8TiNg8XUk8zb5t4Y0TEC
Nu9Kl6GugPkAp1ipO18WOS3v0ImjTZASPiHjnm034x7xUUwRLl6hlKuhzMstpUG49a0Owz2md/cN
eQxlQhmw2lACshAPiviINpn4sclvAYpHNv2VgBhAmvbQZPwrOsRZz85scd5TzDt6NLcnXEbpdI1b
pL7ClhBYOzlVRUzDJtHBEd1efENISfcNo4OHvgeFNZmRANRCu5A3jXDAOoYc22skc6Npzp+tNkhO
guEfLLmAU35XVXSg6nbvw8DfcQKsvmBidT/jlnZhyqv4nRtFf5d9lHarGTPJxuz5enBHdIBrpHI3
heUPa26si0o/KrVGroKtdRVU3btT04PXbiLVk+EGSXYeyqDNnFNZ5mHx5A8k3ofcAPlU+ZvCL4hm
WnVktC8NKWBAkeD/UQUIl8aRkxgWqIQJaRIcvMwK1WcjHjybt5ulnLameiqCHWlEFD8zKCBm71zp
0hiqsymxPLHaG85bTUq7vWX6ryYGBFH+ibQHvrEp6tgU0HUTSOEvsHwOoEQlTNyVq5gkJ1IlS1yG
azyAQGbBKpDpgtSdkNi0Mtam2QSbMRy5vUjD4avPBpbsxEFn4AdkNM4TASWRO0LsTEzqVRI8WI0K
wlUu8Ugjnq73lnCFIwYZckkd1iHfKcgWaki4WNU8oQGgMptfP9XuYrCgy32mrIueew9idjYV1Tkr
M/FUm8t8GAlGeNV1kACQpfmoTHInBCNpWR3/Rs6L8B/DvHUjUAqRt+hzGt8FLhenEezU5IuQP7dq
Yiu9oR/FEoPIIriSl1QVv9IPcOLY1H+I6Jc1khouuIrwTZz9tG4YRAXtex0ul3IBHzy1bb8QH5d3
WzBBSxk0gMutKDsFzLFkugNxyB+znDb8bcnM7iAl2T79zDcyOFSGkxitJwQU4RZU4PTQJxw37DwV
T1j09R1xN4tvbKkeJ8G1t7ASgeDl+U1RkA/tOxJV/ZAuf6KhQdNSEs2JLWIgOmcJmQVS176rJSSg
DmX9Sj4q1a9O2unhUijMWU1UwAWuLRabdNrmfLU1bwYTfPpOhJ3PtcDpdoTIQWeNGfnaqyJ848gJ
qytuI747sbzbsqrZeNqqOVxyd8zUpAivoG9uXStTr+gr2c2nTJBXFImQKh18HUz7ykMuA0mcd44O
lgoKn8Okr2qjYeR2KXCYloQk+aXd+4/DzwW1PaXhAvZ3Jwc5DsqmlKkL84jrERgX8DfXgdiK1W7P
tsMbxCmD+TswyjHd0nKLvuZGzIuXl0fIwveld4NuljKInafbNON94IyE+IQt35EioBfxYPseohZt
tqXjsrZVy1EFlCqOkMmiMEBtffT4pm/K1vaPfJzqjGzFe0B5gljKiHPeLSK55jCO7LioW6nLkUHf
mEhN0D45S4QEeiF95wQYWa7VSAYuPbmIM6Dlldy1uO0Ce4s7lDcDkRQsJVNX/mkFIZLcxH9KMxxp
245o+f2PwAxGpO4becRcU01XkiPAsghkuQ1GLCm5KjmAiitvcu1jHfKEKW95+WLsgnW6PPU5qrrX
lOHBOVzSgCj36wMwZr5ViKHBBvXlch1GStBwiVQCaabv9CS9N0QpPK8moLytSBCjbiQBJFdN0/JO
Lneio1OLwXrCEuBa1OhbC0kj2b+yRioegj8dj0G1fEFp7bA0iSqqD0UDwSBBTkKHm+Nou6VhumRo
BCgYVwKayCMhRO6bnabWkzACzgD0rdiadGA9jaTl4goRNDFXrPMh5rMkVK+eVDzotTXqu8snZCei
Rm7Rc+P6wfdyOfDOBL28zpbNI4rR8Clh6TZXI0faJ1xo1hPdfL6WbqnSZpiB4PCXwvyybU6zyR2l
csM+2kHMZ59dFV6VAqccDFgcZ0viyeWqYQLRIUYtC+orlkceeo9PkSWR86ZQPNjrMsYQm2elfjDn
CTmzb882/CUEkCBIJcsRKbIJ3c8FPx+3DdzgmFsevkxGQlWcRMTjjYNfgy12GRe6YZ+7D7oZGa2U
iHuXWCrTfcNWwsrCfx0+lxqYSp73DiFVFfpq2FZjjjLb46fxfYr60TLFyC1C4jZCqeW+StLL2qdF
auwrabHIU4rI5UjOpApOUsE9cbkAP9ai5eA+pIJ1YVlYG+mz41zuXaYKbGu6U81B+8n0FQd5dH+5
Px3mtvuURsCeBE4nu/b7gFskMPvmQI7ScIrlBGXixw2BPif4UD4yh3XRkPdipCVh3QttRoI7f7rc
FZ7OeChQFBLxQobW3qpLcgzdpduQtQuOlyxnq6QPjD95TQCosfZrQROigZc3k7nLBzLGgruPcVS+
bpyRv5sohJoN6711A1yP4LdlccAOWZHRnUueLD+q2WF8saghFDcNoQqs9nZi3WK1ne85qXNTm8Az
+3WHvwFtD8+Xk3WEVVeRz8VmMrls33BfgGuhn6EZxAaEIl/a07ima8uiUMlmiHa1ERDHU15ScdK+
4zGz64nXRa2uH34kiymOas/hEs0jXXrL6LsHJgqjcDpjkzoNzM+GWmh+HKDr6kPXD2V8ay20qyNB
p9YNElbehRt0XA+MANztphXNzVPn9hQh0sjCZ3Oh8JQQjvi8fjjeOQyFH/tAF7fCdr/FRkR2EFPa
A6hhhLBLtMKYyfRDon9c+QK0l42uP1sPlc0DTCDsA2AUdqQpYcTe0fIMqVAm7zlLJ65zovhCKxfH
yN7oU3tnlmCLIcdUHXINXRxhqqTXttNa1ppdszhysteHkl72tIbPWKI7xbMc6px6wROaxZAic8FG
CxSRWredeaqXxf+EpolGJH4yaqreqTjB5BBvjErQhaHLRhZFDuD/UaZMltZNofhnHVpcJNud9R0d
wBEB8dgcMJ6yLtUDNU6xlHR1HOiHTJIxhMHPWPf1yDOzHJQzYmXOox3yqIZxjQPYJMflLpoJy8mQ
rJIBFY28U33ZTKKYdXt2kyrDQbCEgmShIkxv2cMt5FjPURBxB10OhtKUpTrlOHhZ8jrWtMrTfnSm
n9Yc0K6TZBJK5ziq0LqR2g2JyunadzHjU0FBB6OZ2wlGpCfYP5mNcrcWktVqXkI4B155fVk3wzRj
cQzZMLdTXfJM5Eu9qaIwuCoaZGOYLWlfjdpRrxkCVvirrHtNzSPUkdq0TyJEJAQN7bzFaQOZCK3c
mrNdfBBMXL47g2e2iI17nrhuQY65WR1eAfxeKoyaHonBzlwga3COvj+b/pEDm+4OLecbxIF9s8cU
2e9wCaHxhuKBPzqbrSd8DLTs3JBViT4Pl8RPCXLEfyQ4SRQeG4s3TN5TTMcaaSwEDrWkMTazXJaD
S8nsmsUHmUuQYpH3mjuM0H6w9aZO7Hjl+AnYl/6kY2++ihF7fELMmW1anhBWZ047844NcZFMeAUS
rclRxh1ZNpVm4B+WwdZubH0Q0jW+9cp239Own78j7xmw1ej2eRQjCZTUVeJMhpl5ZVGU7XOaK58X
Uxiph8CwkN3XZVpvwZzXJ9fWyU3ik/gpUy95KVQnHz1qfL3uC6BjWeua+ylwp5vQVtGnGNTtt6qe
+E24SpKWSrkM5d1cGpxYc1OO1iK1xTzQhIP3A0fyP2PiPxkTQVHTc/6bCQ9nYiY8P1kTf/zMH+Md
0/nNdMnJ9WgVQ27w6Vn+YU20LP5qqVMW4iVd7D9HPAtIxxTEFju+Q5N3SeL4Y8Rj/haCvqHJEzCy
8DE1/jcjnl8YIOBl3AXOEbqMmpgo2UuP7C8MEOLwrMSN6vGmL95lmzNZ/PqXq3H3o8/417HOzw16
+mq/vMAvrfJG23mhNC8QpAjqoQX04Vsy3CQhhck/dOUvbe8/O51LDy8IFig49A9S0P+lhThhm8/d
3LGuUxe7TAqF2RAEumMTCURWu1/aVMvgW0xIQkcvQ4kW8HzFSSYpT3S9alm8080IfAm9wonN0N9H
jVwewLL/ngQmC+ZV3zit4Zxpd8/HvA3TqHkKUpznHo3p6Gmqu10qEvdEhrB1l9ZVivsFflgJga4U
rPx2g5JMDJ4BrmGEg40IIy/qOHusQyEHGk5OSZdww5tAPYImFiJL2YtTY6nk08Rc45xHdY/1ZZjy
cQfALbeLs98BTnOZjt8EFpzhLwAGcKwZQLVWQSeaNSk9jn3LaFjN57RDIfQ4cjh3yq09SLDMajGB
4znEJdRAtbx8+f9bNf5h1YA6u0zx/vOqcXgb35Lkr4vG7z/yx6LhOr8Fpm8y4nCZdTDd+nPR8Mzf
CDxfZruwtPhPGNj8DtgV4jcIfAzoXDroDgRe5la/rxpW8FtI/xOxKtp2i7/57wbDv/SYWbGwR9Kd
AY6P15Qx3M/LBm3OHHuqFI/4lBX92rlo8dRYvM/1nBOSqxx6nzGhit+UT/cojrP/4+7cmts2li38
V1x5hwr3y0N21ZEo62LJthTbip9YlEQTIEiAuBGXX7+/ASCHgGQlzrhqow72fkhFyggzmOnpXr16
tXKLHjudGEySVfALXetkk1XQw5G7KGdIEpzk7MVTqwLfgijLOLay4sgAsgUf12m1ox4EnxnCShW+
pYiIEguNPpa6ohKzeRHSC+uwPov1OrxFv7459xBBRDRTKZYUxiLP45uoQij0ef5Q0bqWprRZXqLX
u6sXDmIGlN75LNuJvxLQVhqmzVuH9tKXVq3s7tGWXy/yVVl/RM5WmwHO1F/p85ECra+g+Bp1ky/3
6UqjHgf8Z8UdcLPy7RuBiQGPbjL9c4GYXzg72C8v2NVRQbnQJKPXvAtlzSNjjuUTebsDy71tTHOt
zDP7jyY1vAuLylFoNlUKVyWGGk7MDZ3/ONC33kfo8/pVVFKKcLyzXQqtg1DdnzX+uj51HCu+oGJn
f90gvkLPFjN+1IJQuYsSK7v1UWqhNGa9vi6sHIjURbz9y2YDW5YSkh1hsBF/cN30M7iedU6VyZWz
KnVEiHXKL73HdWInf3OZiIL8w5QNt6TqiA1MuZAK82HcEn4Hsox8KrRgWmTOv2ri66/iWPuT2w3h
DUdNL4g+0gtUWvNT048gPG8VfLqMLjDXVVGp97tQYxlQZ64+rOChXpYUwvwxr/knlMb1Jd1jtHcr
uhF/8Mn8XxloT3603PkXuN36mQcj/ksYIQtiExacB1EJP1VJlbNwL8qdaFFK5Q0aPnSnUvfv1MZ4
jOziCjFljQBubp3TdoWiBBOiflDV4WllUfJMawX/rRV83ey89SVVg+VD4MfQhnIYvzsk3qlmpftp
moOfzMkXEmZSuhyU1S2HMnzv7LHfGzDj89AQdNt1CnkrtbMZ8bX1zjWRDKOfTFXMgiBLKLhZe2fQ
qvQTPUBkzYlANaqIr3QMA2p9vfWN5Kp2NzoKOtFu6dKCJj2OiK2pabZAoCp0RZACyrJzWBLBuw2i
O9dzAT25kba/xvlncrpRAFQkfrOGseWvKa0wV/qtQn7mQ5ZrLKgerN4Gjducl5Y4m+gOQC4pszvT
z5J7j0auV6aZeifqqqr+JpFtDW0W3gCi4DYcAUPQY3QKQ4cHhgt2Pl/RvfnWz9XmJveKiFYZ2eZL
XZUuoiPoHeEfsXfoL/VA3WlzkuUZDcvMsvYf11AI3+/QUL5McjW5cyAzz0D51DOa06C+b4azhGYH
n7cJo4R7UAkhhhqd0UhVu4rnoj0o/apQ911Vp0Dq+m2lphR2OGg9I5ep1NekgaAu0w/17R7NVWFQ
4/AytXZ0cKJUXKevaYES1xrG2Ps0jJubdtvu1ogDUA1ZX6eJpdFPLZ4Th7jqn66yze48kL47qAnJ
exQLCAqoQoKDYRhRcA+59CyJUwWYt/LgyhtFYZ+ZAC3OaUhPnw+umsT16ev2Shf520PnDHeVewcV
DhvGBLRPcbQP7FWZaJmyatL5rZ7ubGWWw0uhMCxR/lg3HjPQ1rp6YieZ8mldB7TJskhB7q6rFK2t
M5dgpz42OIPFsb5J6MhHGmQR7u0U1y4pd6sT2Jvzr6lJfIeM0kZDaqdQ/iaP/tIETHG9arjxhqOL
DoWHE4hoEAWXceXcbuwmPwVIrd6j3rNCxRvkSQgAIPGcACFauhCQi3xLoXgk2i0IY613WmnPv3H2
DAGGxgujcrQru6zCS1/fFSBGFCF8AvAHSvApW3GPX1/89j4eLT6BBN1qdJ1sGzyA4buXW4q0GrO0
buPCostXmWXzb+xmdONT0glftCZorlFbrz5snH10lpMugxIZRTbVJMH+Mt66FDZ7enqxscr0InYS
5VOO6O4ZUkt5cJImRfShcbPgytGZf0mzEkT2szL7tuea4BMF5n02px+d2jQUgYQJUExhlmGEuI+T
nuzWVgMHmGKqHNGIO5300LniKu5lFiRUv0OCeUuXrtVb2nlUX1MbBeG03M8v6P+enjaRE7knua5X
S21FiRx10SaSwtlO105pGexRJhDea7QuhXoeJagt7HYXG3M//xo5HHV8AqAmcfRwhFeP6Zy036kd
8i8L8NvLpkr1W4jXdTHbro09hbKJ/6juMoTOVX/+lZ23X5qbrbAgYmnWzvySYnzkWVRB2jK3WL5d
kKrHNcXanwg3mtWxmdjBn852/WDEW5IvVAtehKWenaQkn6ka3+hXflVmZKs31Xt0SrhLXt8IOInj
Y+gRHKmoWWKzhTs4chuw1dsChCGh56VGvV+tcsCOW9tMUWpyVs/plEaDVybgk5N9iyu2W9h63tw0
1MqEp6ttduEriUOguN5c0o8yK4/rrRoAFCrrYAvxNXqbU3HHcdUc9V505f6M+c/v9dLcL4vAMZWZ
R094BN99OqGfUc28ud4jJHO6ddSafWBG4I20GJtTTq6RxKXsdUsTv5VSUae1cy4o+/tclTGdf0he
1hsazCEKmtjKjcHBKmdZoRaPCQTfG/aXTz1eEp9XWpOdmZzac6pwhcspvuuOSvu7rArPLSXc17OK
fAkZu/pOA46cIUpoHPM+PsIeaw4EWBybda1nMLjpmvtgkESdpft9eBlrazrleZsasW+jSc6aRPfj
a+ThTO9kV4T+F+6B4EumrEXR/640UBND/uYO0r8HZhMm9uocWEdFic7AGhxnPmlxhej/VtmXwsEB
l71U3YqrKtvasxRmM+CzX+SnOerRKtMNMXmbOGOhspKqe5QdCo5B7et0MnLtzDRnsJKiT6tVnl3M
VWpwjxttbdz7xjyoEWGxd+E7Jc+F++PVNwCgFPs1NJ6831LZiEAYEs+zGssuKt0a7WpllZQksRGQ
BS/JTylm7ZPl1wzjT428NuLPatHcAPlTOaHBkbtN8S3PUQqHJ5JRCPqNvLt74RaNQjaDoohj156j
RqamTXlq7vceQKAdIPKezimpSiHKHEMgMKjEW6WznEJ55RhxA3UWGM3mm+OUt3mckH6xcFvRZgzR
zt6U4fa9Q1XLR33roF2gb6j5yLy6uWkP0v+byLafyGyRL05bxeibYpnWt8usoPDziRIsfvoxDqL8
E+oSeZDXP/tLrw/0ZvmPtKq5TnHVBrFy+1Lty7w2xmbBOxePy99/M9wj29QtAYaBjQl47Lc3mxjp
0e7HCj2J0dZ1UHEGNhMP9x9/8GCRfrQMr8+wW8/Xf+e1GXQLdPH4+28QgI1x0+WfXQVTPTI1y8K+
Q6LuZzlYBSS4gRLRkkQ7u32mtgoaxBAQSrm9oLMXUHlzBVFZPOO9gHw5/fvgQxJD9qv0P9kLD3ER
5eJMkqCLDqEgkNh/tgajEQ7Og4ccngE4JFCowy3gUToAcZh0A6q0/eL8Tya/eAQ1nwVZngYP+eHk
OaDd4ezaVn83UT9jDdjnNvYA3Pz7Fz5cBNc+AkfAH1D7HQJMNrFFoJ3FP9sCo3U82ALmESEuuTPE
q56+9OEiaOQeWCS464jMiwdHcFqLgEkUMTovJbEVqIdhu9PRvNsJYpaHq+A5HJQ2j0Lj9faZ3Cqo
NJqRXQXAX0sHSmajH87esbkQuDINr98jk7sWNRJTspMHSYclA07emzycjcNF8HTaWXjcm0RD7dOd
vAn5Bi918/hp34AkJAUM/I9vfDh9h+sSGJ9KL6M7AJObPhJDrrQdIGkqGP6kB4fT9zR2B4r8ukub
QPF0V++Evj5xenc/SVhB50i3TJseFv2FOLKCNFTGP6ahAHBBtwpTs4IuIaasHRBVk4BFsJu6OY6N
oXVk2uTbKazqfj65g6DTNUf2IJj6ER8a75c0SvuMtoKDV0DG3qDUa2p7gMrMcU71Z60gcSJXgWWh
9fzi7HGLqZ9FNcbu1nlCZsCBJiJ5AkztyHJIJtMc/cXZcxV0HVv16W19HV2BXzB9TBxKKp3Dq5JT
P7wJiY24IkTUOFVHgCpxWYxAnACVHU5jq+HsHYfI0CZDZvTmb3IXYd9+WDYeoN2Rh9hU/41He4DQ
0EC7HZ3p/qbk59OKiigX06QNgYnLa1MOilFpnxFEgqMEkUQ1PXqfTW3+Ghnc7qP8e39Id49IfkB5
M0Y+gEssQFtPE4ezs5CTuwY0knjSPoB5xCHH0j15e6OICPFDWnt7hsM1ObnPTxm69PZXj+CDsP1p
GdE+o/m73hFF3+hAoMzQPVNbBdLQtqw/jCdI4K+bAgdrH7bV4XXoWEcg8yCITwBS53xNyCXiI7my
psDw0F4BIyYl+v1bH64CFwIQGioPcOraZ3IGEWJxb6X/vUHEM4QtCG+wv/uFq3m4CkQFluBcCbyw
fSZoFxFoaI+pxCroYCRAhXAnXzwRbZMZVYjh9D+f3ImA2yQPHNP5FSfQdLlp22cUIeImU1tCr5yn
/EpnjqdkF5APkrWO+MlIUTBFp8+ljVfB5Q4llUKWpTsRkwuX8d2E1Iecuww8Dm4M3XhkEFwLs8jS
gKx305+cWeT2fibN9bNwgemQUBWtNqHZts/YT9bVI5SHWGcSauLpdt2EjgI6+0LQR24TgInAmERv
p78jR6vg4C6Bq8Lr6+PqyZlF0XVa9iiYFpGhSJgdHPjDK9L2jhDr1YR2zWRPhCHtKBgYBBJGSJW9
fEU6EDEwmZQE9E7l9JAkwG5ZGNEkpQSCipZSD5c/t47AqziVwrUUz+ROBGJ+1I3J2QVTYCWoA1K7
1hq/Z7lV84iDR09G0RV8WiAKQiK6dBStkjmyyZ+KvJJ4xvGTQwdB1KW4JbtNMDk/SUf2SnYTGGDG
8Lec76HyGFEhs8RigyT0BmGCRwGLJnkU8BYNG228Jz/gGbQMruQIIc+nAGuCq+CIajEpRwF3icSR
hYbny5eDprIZ0OfQ6X85OYuAneruqn8fP4IltIKsAqZvn1HMIIRebfh5Anp8+vnE7KK4tWR3gXFk
u6BGEA27VRjbRZGFIg3bFq6J35je7UD7F+lVAGOEbupRjtytArM8dBcdIFaMJsWA3eUwPd4BGKM0
0G6QaNDJuGnUsLfPaC+genCEfikLJcoXp3YWbKH3KWsRiZANZteTa0a3I3sDsEXQ9J62weRWweQo
y66CAdJMZSb5+36zD88CrF/CaPCmnuMxofjZoMRWehNw1Pn8lgEftXuG0yfdAMTCpYAQ6dMhmdZR
EDlH2fjZYBMgS4o5eNldhqIvgkp2wVRjJsJ/XTZyFC4C7BsCpr9gw8NroWXlOtDRdHtyLiKn95kU
yk8jaiSdCId1+wdkTPgXmAKN0m6K2tvnnxvEf2A2vle+nKA98NjWvATL7KWqlx/9whMZ+fnP+zqP
rpjD/K7J0v6ikIvo/vZfJTH/GVC321qUgx8+1aYc/uf9BJ//6Rdf6ulfngfLdJE++HU73bp/zfeL
LXUz/7dZ3C+2i+f8+7/e5PffBu95cBX8zcBZOBpXQHDS46YIxkfDgVuuvPzA4SLKFtnTK4rP2JGP
ZUc+WWyCb3EaBYO37lid0mPHmzhdPMaHb93R5ORHjqLlQx48FPlg8JaFJjv4bLlB/yRdHo7cMTyl
R+4rSt7E394g3VNs74fL3jGoZP/KW1Y9eBx8z56WIjvy2TJOV8NX7muiZEf+seLMj4v0vvu+rx31
i8eFP9iAPUVF9oUvUKWN4mB4Ijv2h/TQ0WOwGFmRjksgPXJcDrcFOi2EkrLDvntum7ocp/TADFA8
hPXTK7Zmr0scyg59FRcIS4yXuePyy459vQiigfXoMzzy46b1ZhE9Hi4H2OWv+ITXiyxbPPhFtszz
wZ7uWd3Srx48+MFqMSwk7HId8kNzF9CNa7Cz+wyC/NhZFvB/evYOFr2Dpn/F6DHN40ZDC7xXeug4
ykebW9daDFV25PfL+xQh9+Fqd/xn+aH3i+G9Bc1T4J7yA5dvzhfbXeYHw2ud8QWi+CvGv1ym2XJg
qYCoBFD3Kwa/XlbBw+Aa6/GvXzH41zgNn16zjQ86+p700ChK+W9OFmnMTTncLl3a/9f8gdkiHJ99
o4XGZIf/4AfDFe9q4KWHDTd4JMOopq8llR46Xa7GtdotPiY78MclfSHrzX4xChP6RKXs8Ld+/Lh8
c5E9u9s67qDs8H/ExQ82Yo8c/Zo/8Hwj9mR42eE/sfrLLFsOXIq+3EB+7GoYVfYcPdlxP+cL/9Cm
9OiU7LBflumWm20wMlniX3BhfgmIbEbbG3FLQUmRfenXuyxKxjd3yyx/8+LLd8Il0i8fZA9xlAUD
z63HnaXH/rE48aur8hLS9F0u5Tn+9CSD8tJ/NgTXxG88bJaL9D//BQAA//8=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D3646B40-B3C1-4BE2-AF44-B103F23AED0D}">
          <cx:tx>
            <cx:txData>
              <cx:f>_xlchart.v1.12</cx:f>
              <cx:v>SUM OF PROFIT</cx:v>
            </cx:txData>
          </cx:tx>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cx:spPr>
          <cx:dataLabels pos="outEnd">
            <cx:spPr>
              <a:solidFill>
                <a:schemeClr val="tx2">
                  <a:lumMod val="50000"/>
                  <a:lumOff val="50000"/>
                  <a:alpha val="68000"/>
                </a:schemeClr>
              </a:solidFill>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319999993"/>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B71184D-6709-4D09-BBD0-54301D8070BF}">
          <cx:tx>
            <cx:txData>
              <cx:f>_xlchart.v5.9</cx:f>
              <cx:v>SUM OF SALES</cx:v>
            </cx:txData>
          </cx:tx>
          <cx:dataId val="0"/>
          <cx:layoutPr>
            <cx:geography cultureLanguage="en-US" cultureRegion="IN" attribution="Powered by Bing">
              <cx:geoCache provider="{E9337A44-BEBE-4D9F-B70C-5C5E7DAFC167}">
                <cx:binary>1H1pc9u4tu1fSeXzoxskJuLU6Vt1KFm249gZnKS784WlOG7OBOfp198FS44tRrF9qn1fldRdUVkk
xA2sPe8N6N/Xw7+u05t19WrI0rz+1/Xw++uwaYp//fZbfR3eZOv6KIuuK13rv5uja539pv/+O7q+
+e17te6jPPjNITb77TpcV83N8Pp//o1vC270W329biKdf2hvqvHjTd2mTf3Itb2XXq2/Z1G+jOqm
iq4b+/fX/0nX39bZ+vWrm7yJmvHTWNz8/nrnptevfpt/1U+PfZWCsqb9jrHUOZJCMEcQRW5f9PWr
VOfB9rLliiOXEUod4qjN6+7Zl+sM459B0C056+/fq5u6xoRu3x8M3KEen799/epat3ljFi3A+v3+
+nMeNTffX1016+amfv0qqvVic8NCmyl8vrqd82+7y/4//559gFWYffIAmfmSPXXpZ2CqZJ3Xa5D3
YsiwI1cpl1Cbbxbe3UVGOUeMKptz7m6Q43fP3iLzDIp+Ac2PkXNsPh4kNn/c1M2rL1EVRHn0kqLj
HkFwuHTtrWjIXYBcciRsKqki9g/R2jDHBqBnk7UfpdnwGVR/fDlIqC5vuvX3l8RIHVEuGFM23WBg
72Jk2+JIcE4V5xuQcP0hRk/Tsx+cu3EzVC4PE5X/VNGk85eEhR05ijqOa7ONbpuJjm3bR7BKXAku
bnGbwfIMgvbj8mPgDJj/fD1IcbmIrsMoWOd3TPvP/QEGqyOZVNBqe62Oy48kJUoqtb0u7p69UWrP
oWg/NPcjZ9hcnB0kNnde2yv996uFTtvs2wsbH0UYUKJsV6NJeURs4ShB4T2YF64/1Gj/LVn7wdr/
LTPglouDBO5Kt034arlOdPOCKg+CxaiwGZeQHfOaqzxCjhxKYKnEDLHn0rMfqd3RM4SulgeJ0MW6
GtN1/v2Os/+52qPukeKOpFzNpEkcSQL/jqqtoaJ3z9yqu2dQsh+X+znMMLk4TExWqa6il3TdHPeI
G7fMoTNMXAQ+rqTMcbc+3QyTZ1CyH5IfA2eIrA4zJF3epOt+Xd3ccewLSIk6IsSVwoGcbF4zaeFH
TLiCUXtre2Yh6XMo2g/N/cgZNsvjg9Rgn26GF80V2Fh46jLX3oaa8JcfZnEUwiDkcJSU21AVuYSH
TsGT5OxHZTtsBsmnPw8Skosoz2/ql7X54ojCoCNNs03RzGFhR7aCFkMktIvHs2jZj8mDoTNcLi4P
EpfFOo3+1tXLpm7kkcOZEAhifpEWUMjdSEfabBvm7OLzPJr2A/Rw7AyhxX8OEqEvN1Wm8+Zuif65
nYGvTCR38B9M+0M9Jh2kBRyhhEs39mdmYJ5ByX5QfgycIfLl00Eicqmr/4sQRh4xmBmCoHOv+Yft
gRkyeZ2t0MBxe2hlnkvVfoh2R89wujxMp/n8pWsGLlxjBiMv5V69ptwj6hIbRYWtA4cg9CFCT9Oz
H5u7cTNUzq8OUnqQrdHV+ru+W5t/rtBMeKlczglz9uJiE37Ekc2hYhbLPIeU/ZDcj5yBsnh3kKD8
MWqUQoOXw4Q5wETBmvyivmYTeYTwkzFOyF2w81BWnkHQfmR+DJwB88dfBwnM5U3/6s1NVd+ML4gN
OYKNIYrTbTwD/3jHD2BHQrocdfetIWJ3z96kZZ5H0354Ho6dIXT55iARuojqWrdVdLdGL6LPqJAo
PLP9+JjatJTQZnybCPipSvA0RfvRuZ/LDJuLw1Rrb3Ub1dH6RYtr5Ei5wMWde8/KRkeB7aLstlVo
M6l5Fi37YXkwdIbL28OMaRYa2YDrJrpum5cTG2YfccltTilsinnN8gEIbyR1URV1ZnHNM6nZj83O
4Bk6i08HqdFObjS6OdYvhwzaoATDyrt3CbJZdcalCH0YlYxsMzkzP+0ZBO0H58fAGTAnhyk276qb
QL9kOZoeKeoip0zF/pDTIXDSkPakEKWH3tnThOzH427cDI53h9n5dPZ9Hb5gGIO8DKrKRDp3WbFZ
S5ptwy/jikrEObtwPEnIfjS2w2ZgnC0PUmmdpWmU66i+W5l/7oYxuMnAgiGw3EjHDA9XHdkMssPd
+3rNQyF5DkW/AObHXObYHGatzLiV5v+ieEkvGebcQb3sx+qr3SgG8KC/yYGwbLMCe7zkZxC1H6Gd
Gc1AujjMvMxZ/v2FPWV1ZNqYJCLNvdYFzc9wxlwi1NZfmznMzyBoPzg/Bs6AOTvMEs2Z7l/QF0Ni
hkgmuGRs4yXD13oY/Ct6ZOAQNtlen4nNU9T8ApLbOczxOEwvzKQw/tJV8oKWBskyqhxmNgLcvmaY
SH4ERUY4Gpw2kjTD5DkU7cflfuQMm8u/DtILOIcBbq+T8eWwochTonXJQevFrqCgV9NxUQlA0WYD
ykx9PYeU/aDcj5yBcn6YoLxLUjjKL7qvBgl9l2Llt5ZjHuorgEZMA9NdOyB8g4eu2XMo2o/N/cgZ
Nu/OD1JgLtZRfnO3OC/gM3P0ZJje8gclsIfWRagjx4YagwnaKzRPkrMfle2wGSQXh9m9dLGu6/V1
2NY3TfOS4YxzhJ4LJFnQYX77Qkz/EBqJTQGEYzOaOytbPpueX2GzM505RofpA3xu1uHLSQ1FAxmQ
QfLrvnD8EJrbDRsSqWVHzCz/U3Tsh2QzaobE58NMVhoP5uJmiK5fMBND0U3uYHOZzTb7Y8jMH7OJ
OLJhXxSaNe644L409jQ1+1F5OJMZNpcXh2lc0Lf0osUXhu0XSO/bCqnifY6yTRD0M3Q1C7Nx46HF
v3ialP2o/Bg4g+TiUMXlW7Wuk/Xd6ryAyUfZBa18VMqtsMyqyeiORb3MZP7376S9vHmaov3Q3I+c
YXN5mIbfKIDTdVbUYfSSfeWMHgkXsaO6q4vNtBkMP7bNYFPT3Sb1WXb52WT9CqWdWc2hOj1IzbZp
l1usK42s8wsKE0VgQ5Hi59gFePuaVcokcs6oPLtCbIVt5g88n65fgHXb2ng/rzlai4NE610YvaB3
gLoAw8EA6D3ftgHO5Ak7aCSBsLm/aNR8ipr9yGxGzfB4d5jS8/4mz+sx7dYv2nYOXFwlsKHMtGeY
1wwX7N10qeua7s2NbCGh89BFeC5V+/HZHT3D6f1hRjkfQxwB8uqsftndgOjTEI7rqLvuJQUcHkY7
xh7ZLuoC2KF++wKOD3F6LlX7cdodPcPp49lB6rf/g9M3kEDDxkziqv2OtsTpHBAkl9213M5aap5D
0X587kfOsPlymDK02SF8b1E3nPzP3W6K3g2CjbPO3aa0mbbD+SgGPDRvbLs4Z57C8+naj9N8/Ayt
q8VBStIfazjfedC8aJcNNnaghQZH2fxib/ptlw0apO76Pe1dffc8mvaj9HDsDKE/DlOePsF3wFFX
Ny+YtIbT7TLEpwRG5/Y1i2BRqKaMYkvbLwKkZ5G0H58HQ2fwfDrMYvUfUX2t8zp6yS41tD1hSxSn
OEVt89r1F9DogfocNrOr/TvWn0XSfngeDJ3B88dhegonFQ52ePUJ+3DTOyXzK1P0gse5XT964txD
i7hz53972J5C0Q9qFnXyXQZBBgpBAUU3/X16/aFDOTsB79f07GeS2fCdKfx/Ol7v11j9OJ1wuW7W
x7fHGj44fe/xq7fTxVmLs6FbZ3wv32zW7uz7768lmkofAGi+Y8eLv99BNR9zs66b319bNkGnCjPn
7EDybYpWodevepw1d3sJiOLgMYENRK4yh8S9fpWbzMXvrxFc4EQRVB+R70KZUZhe79ocOYPDGAW2
JMGpdbG3giO5T9SP0yTf63REZ+2P5dj+/Spvs/c6ypsaX0xevyo2t5npobws0c8MfYS6DOVMMdBQ
XK8/wnvA3fb/I1lYEN+arHO38ctYreCGuWP7Z9UplldvYpLJqPQS5bphfCLrRkT8LVVp1h8HmcI5
No3H9ciK4A1TvpvQi9zC+TVi9KwmDEhceG5aRfVJm8TN4J8kbsSj6C0P+q4MvQmf+u2pX0541mfC
u76cAi9os3YI39pdxscp8XpXWl7oWv3C6oSbZ29QGaTtIqF9Go1e6fsd+cvJK79ZaNFUxXgVlxO8
mGOXBb384IZDG6p3UdQc941ifuplrmNlC97mNPfStpqs0ZOj5SeLgOvSLbyHp0juLPe1LsYqCsLt
+Z0//vyfTzrD/7fHSt5/aI7/vP8Lp1ptzg199C50gZvqTD2/yUjNj++6P8DSsOqP0yxnvL85afQX
gvHoxR2p2dERd4rYsJXDULf4ccToT0IzUzX3knM7bis4AnwuKUWLF3Y83grBneCg/nsX1lGOHfru
vdwg6AYXm01F2w0SW6GxsbcSrg+Y10aSX2HT/n8jNBRByQOhMU+0HQLZpI7EVmZsCdgVmtSOq9zu
E37j2n7TqmOnYIWVLkjRRdMXztsiWTOr4vUqL8d6ZMvGGXg4LCztk29BXrHcWmhnSOQbFfKxXSbK
ysvTXmVpfZHyrABT6mTgxTeeNPGgl5YQaUwXgZTMvpGDHtuPaTjIdO26vPCvaUZLcRmIqCyol9lR
DVJYwavsXWiTps+XQcqrpPB0z7PsrS3HEiQHWWaP505G8/hvq+40xjyAdI9mQYp3Z42Qh3eYgnpT
5ggFNLDurpG0s6gNReje+L3O4/K0yVjKTlPW1ZU8neqgifrFFBU41yElfuT4q8cfb8Pb3X0+9paZ
hieKAifaAJW5/kCxTTF1a0FE9D22E5pEi0ZTTkNPKccq41U19EHVLKuwCVjoWcyaivx9z+hYOwub
TaKnbxoR5nXiaV3Syr5EHqjEtceJhCl5SKNEFZCi91qZM7/QZCpnNA5hZDlhRa3vwqo64iyDSQay
XKUuayjx8qoR4mvCid/Ajfshbk9jY54LVS8dh+PEXpfOn1u0o5baou73YATPCa8jRVr/GTLfyQOv
j6M2epf7OPy48cJQo5y/UYubs3X3PB5tS7NpS5xCg600sBBoB5BmWR5AE/AussgQ0u+WTGVJF7wn
gq8hSFZzpqdIppeRZWv7gibl2F4lNSFT6CHiTbEojy/Ez5TA/hkLjN1uJg1hrOMDSkIZ+mk8kuo7
Ez1EbjXaYrKTFa/6tmbHkesz8bVqsQSlVwtUn75qMnaVOu4iTYr+CVRg03eXhTsIn7FTxTR841iL
GTfAtpJ4THL/2ldTzqsTXRaZPx5bflar8WR0qwEs8vj87Zkmg5eJEwIhJRBU+CjY97+7AIGaYq6K
xvqGYp7MrNMBdhsCkQ06xAnLbR+ziS2irB6dwhuUQ7EQPCJhe5UVIh4XuWVX+ZXKwqzKlyXXlfMx
66K8/vY4mUaf3jspTMJio0GRoCSOnXGQlpkuaXvfrUg5Dd+GqqnABKRNCPAhQ0+55Q0V7ayrwklK
IzRNr81bVATtE/j8tFg4CBY9x/BflMsog2rbXSy3dOpmrIX+lqfcgg6Pob2m3utG0oz8nPocer8O
WpycnMU8h0atiqyy+alrxVaXeGUIbWs0/xhiVB5NaXfOhqTQ2RNqxZ6zNZJl2HrrYPuzY+II0/P5
kK0H2ueFyif6rfYdYWXHcVMXafu+nJqoyBd9OZYgzpJZh2t6LDM9Lt1kGq2rvij8s1pVaRwssmki
43kWlnnje7kiAk5Wy4mVfhSZCqZsgUPZBqhEx4pHO39DJpXiW5PI78vyCTG14STvMAA24KMoogRB
Agqbh0xo9HBC4My87PKu+Cq55jFfFNjYClb0/VapamFP0oJq98eN9kxbhmvtrTopbN/FpaFvqChX
bU+fliE21+Jo00COmSsbHruR3RlbJENSZ36oi69FBSkqj2mduOzCsUM6ntO6HbEcyu/S6UsWDuMo
vTas+jJcQOH34mNQTr51WmUsnr5UVluLSzcSxkEYWJel6iRpuYFH11SBhcZO8u5jUcXJ9GVKRdIn
HklTY7QirL7xgnMV4kMKX3X64mbDAOwoj0e81RMJGndZ8JrWKyFbg10yBBEcjPL28coNrLH3XD3E
+AoN5wGUR1ZufIOm4FmyHmqRl8VKdZXdXTGqp+ZtVSV+5aVpVjnZwgr8bDgNGIzrX7mb++xLRzob
TCbdAH5GV+YaLsrjumGuNbH6Eg2yJjKWAmcBzFiD+mMe2KpIv052VleBNzhEFrXX61inZ7QteyiK
x58410aO2XTg2LDb6KxSPz2xrkgd9hnt/6JTa5ixb5lRf04tExhv0ZVcfPVjOoEJe6dt6uBCQrGA
Tx8nw8SAO0JBcSi/I2ErcMaBw+Al7wrFRLu2tJTIvmQszxrqNbrl1o0uwxLaKEzq3D6ufKmj913t
BtA4Rch1cBy4jdNpDz3hfdp5jROU56nviquBVqk7enVvi+5j41okWpR8GvQ5mIiEXkyYHxUe84Vt
hD1EvPZRdyG8izM/Thoj+R36ad+h+08Wo0eTig7dyeMznus1F12dxHQPOrenoCAw3p1xIvww78ta
fu7anMCJ5VXlwIntEMb1HoOTxU5Dux/AtkOiKN6C5taztURhWJq2ce/4V/4gDEs7ZTRl1WlUONSo
yHKqib0q066oo5OJjwmkzu8z41Pbo5tBOqVdQowen5Iz02wuPCBE3g60GhBEEWSmqkuaZ5OOc+ez
24QUstUUgSGgsWhrRPdWjrGpYgRtfjgYEYeuNCqlKkoYGiu04cbbAzcf6TJBz1SqYslOoz4161CO
vRaXfjngriikZopjkIl6lViyoqvCrTpaL0bYC0z3ianNIgBMDSeqo7IDUSEcOxBnU2uGxJZpq8fP
NOiMpmqqEqw1pVOkrxviJk7ujY0upy/SyY19zCxtA5BBZGkwHk+ZsJtgpajV9p/hpVZYjl7GFNxH
uwnaJI8sBRZjfVoY7dZCbZ5GTtFDrTXwSPDAqPEJ/kKMZWMpsoBhKZpGhlaz4GkbQyRC5cT4a7M+
RhWalrPHPO2ZjLpwF+BdSYe7CDvJT66u3U9MjKK0PnWZ1NAOG/fWCd2hSxaILMMgf0otzMyReSRD
j5RDYJZQfZ4HXiTW8FqLQX6qWxsc0ozoz45OYPuxPiwumObHfm/pofZESkcseNr5OVwWKD2sUl8N
afNeitr145XfMBfKAALZfaxQ/IYFyCwIfjPkMFRb2IKyz7GUQ+rmkBVIkYEjSAYDhBVHNt7UGKvu
I9GZBiU8SWCbEtGYOPXx1WaK7upETN4YASgJbDOGFzSPbOAO1lZAhvFTGI4i9b2mTWix8Hvix5fC
mVg1HpdhJQrXU46j4tCrqjIq35C0pQP3Cng71nkVZBa78LNQ0kXZ6yG4JlFKTnu/ZWKZyFyn31mc
TtXHTIsMv/4y2Wn/jnU2GaalG+eKF4sS/mPdrvqeu91lVYb+oD2Rkcx+S0llq2WeV8pexEPTVr6n
B7ecYi/Mu4oNi2BIOghDN1X9mHqDxWMWr5Rjt+xKpM3IggUZ7LZvTwrVh7YP/80PmrMmlPDMFnJK
+2lCWAtWLM6GZPRbr6yLWKw6JQO65Jk1TJ96oZ3oS8vSwF9S1jj2YkR8qkdPBE2tlipyepMQS4NT
dOI3y1KTfjr3VU7Iid3bobMKrNoNyXGR6Ix9HnkXJNZnpckwfBqagTYXVt3k1kdYDNl+55UQ1edJ
dkGuvUJrO6w/qGFKkxM/QnZjNWnmZtpTiaZOuJDVVJfuNzuL3fx76BS6G5ZglbG8UW3T92SRpH1t
x6eNn5fcXSIO4Kk48TMrEZfKllaSnHSicOo0vAndnDZY5cGmbsUuJqo7sPRkV3URfkCVphHkOM9Z
UcizVvlRmL7N+ZCUwXHcBU3fve25H0TRytJMR+Ijb6pKn4mYhYG7Aq8ImnhFNxGY9bR2o155gcVE
2SxDv5ri8awPaiuMTvoog7VZJKpnULBdEbX8T221gtdnYI7e8hc9hdtiX7YFvC7lNSN1B/EudaTE
W7P50IqiFNfQrcXwuEnXrPw2taVyujexqIrAObUHy5JyMcY8aeXJkMd2lnqcdcYuEm5FmE5AOYzK
evBHFKgWMQ8VD96NfdEX8n3sW3GfrmRCLac4S9pRud07EVMeKa9UyuQkZNXwMPkiAx/Z4nPG0hor
ZY0lVPYFtHYZ8nOL+pVM39pRGdnp+zjuY9c/7mMoguBYRzjLqVpAZRmSxs5KiXNMgnCMyiUpkrhy
l3lDLJ7/6QROjudlcarU5zZwy3JRIfTGyjpuG8GCLGwRmi8B/XBZvLJUxqdnYY3ZL4rQzqlYxWFv
VoymTYI3XYeNdZVn0qh81jWBKxeqbzQYYMrhb5w0qspwX7GZatjwCctXxhIv2JLax9PS0EaQmduR
gccuWOjwP+x0MOucMxUjl2S1VgUorDxxQ3ZTlghoylUVRfC0Fr1rj7JcRG7IWwsIsrZsvzRx3kY5
1ssKJ30SthOzhws3lobkCEgX05UAZ+EJFJfKb741GAYTlWWQ56OFz1KVmaXpOhu3wsS6ZQ8aOpQ2
McftfKqK0vIbEm4hPuNDocVVwpmv6IL1Cgkgr5ChjbXYco8/1QpfKWPLTM5vxtvFaME11WLr4yo+
cfMXrXlyQUlUWVfbpbY2t98t8uY+ZAqc5EI6RQYC7NwKu29JJIqoOolyOmLSpTPhR7e8wKFBRK4Q
gAdaeXwDlJ66BqyGyLutgrPcVqPPPTsJu1G8U1mrsUqdk6W4xSmQY6sWSHP4nfISMhqnN8i4gw9T
GZDym9qsoC4gQdBrmzmFToQYbVHoXPT26di6JjonG2g37CH8JMX6CBZhxDGXqZn8IMYQfBrYlXlM
yEKBD0ddEhl+nqyItc0bzJSa5d0w0tSOLajEJM232FFVYxwKgRTcVTehIX2zoNbUT/hDp1QzeWwR
nifx2YT60VCcBARJJHLcR62GTKs4MJmPuge+USed8pstghzsU3N4rJh81cHZfVcjl22+0OnMG+sC
F29pTow4ZBM39OetCML+c5sGaRCt8sDF94YltQN6mtSjtJtzuuGVKK5VI0+2S67irgI5Q0QTfAks
gMbD4yJKYOc7u5wE+QzPLXa7ZVFaTR4tSB34eDiPQ5zmu2zSArnNFAkDpGwAU9ieSR0YcW5hX/FZ
MrYidlcJnMVhfENVnQ76tGGaZNkiVSzNOs+vA6QNUUZrcX/YlDXe4DTy9DIrW/w7Zj3ydpz0NlJF
JXL56WWXND6SAn0V4+l2GOjui8j9AVGAP06G93sFVR6vBlo60DBuFaate5xmMLHZ8WDlvqrPuIKp
Gv4iYoihb4JU6yQ53aaT4yYNq3jVhini3euR1dgyfVrEIZbjhN7KTKndFAtW+33iT19o6Oq++VzS
PuzFabOZ+qCCGktEi2FKMKMk6Gt+LCZiQ8s1FTPLZw+F4RrkqwyLb/Knbp30WAG7dcx8myhy8FaB
wXF/GSH7aHlROiGvjJ6sJFceUhajyC5oYVe4Q4y2iWE73tbgq02SZbJ5WvmrNi8r3zkLUK/Dd0yb
1JuPsBxZw5KzBClK304Q+mYZYqd80aRITPDzLBFGnhrWR0jCB4nbQFVS4Y+wefUITROvENmaxWsj
alIFTusmyMXHaR5gOH7jAbP8q4d75ltver+uquhS0dgkKXULc3chE5+K5gNDGmv0jwc/tsZwJfqC
p/USqQv8koYnkQQSX1lAbYTkMIYK4E8WmzArkWfGbGTcN+xWORXqucvNSsaNRiaaRiSi3Zt+4pkv
PyRT21tXFZxpZBWmolTiK/Qt+MvqiwkrEDNi5uAXuQXlj/DSZKnSCP4qPGuV6b74KtQYlvY3NqQi
vRSiLEZ/xRxdN9bffWTHg38Mi0ZT7tUp8t/Wwk1tWX1BRrJPmk8kKOMgWPh8pOHwsZfwbcrvqou6
0vmr9l2kJk6qpO0ytbCcqU6+TKx1mPZaWIcBwb5ta/iUUnLV2i24PIuVs+jwoSU7T/aoTA3L7Uw2
WJZFjATxAoXo0UzrVt2kaWf0nxoDo03g/RvhjerM3JHfZu/92DGf4de0LNwxBqO50afITmTHiNxN
bSNK/QKiHMBb9C+nZrSL4xiCaqRSZebKlmXhU0ITKez8wKVNCt6oUytYVMNYUenZTkXc920og157
PcmRsGfj5CvnrC9zI+WBNZl0YI06Ed4Y3LLmrJwI+JsR1B8ukbc0lCcRKo1ftw/ilYJJK8Eq1tUm
YsujeJKJF+dFyz4kG4WVbBKNJRq5wQ1WWpokZF2JirFlFmSl9r2wFK111Ua8wJybHlW87k3kBMaN
C9mAZ8guNWS1twJn6QR2xPN5a4S8cEyZcZn3g+FJ6U9OEnk8rPMsOw7jFNK42iwI8sBG6SU45Aff
y2rbis9Dh6bSfSLxNQvokcuBfgAHO1Buwv4prRw2qCEgX+1chVoLUC2DYIA09BpqtrSYkaC0Q+Il
9LqoNLQ/Ed3txnbm8diTjc3y5hc/8PxZnrVqB231tUSqaqMaY+SAQQXiAEjS44+aJdAhTQS7IvAs
pKzwrzBh/YO6UO8mpevDlbzjEZIMWi/KwmfsHX4Xy3C3EqEBtY1iIKxZxQDZVjk+TstuCgFHA4B/
XJwHiIYPiu1p1Nmlxe+og/RtHFxhOyHUWMRt44/XNX7+5HjScJ2fWuefH4guQiQOBJpSkFxUs7xi
ElbETjPifyyHHIYiSGDxz+SYQM1tJfvxCdrzHhTsQWWoU0gb/fQ4sGWeyBzSmAV5kyLI2miMPpxM
0n4UdOR8NbDa7VZx4U/Vh7anY7zM2tzoc1pBNVj1xGCPnqBol9Ox5gilzDGYVCqOw33nZbFREauX
Iy0/phuh6uHXQcaHNvGh1yO3iwBByNoRkqkojANcCys0hMQFLdtp0ZWI7Fc8o5oTb4BqGRdQ9SVu
h3z49mU0UoeWi35Tzyo2avbxScxhBHD4UVaCMwyQkrXxiyy7fAO7WzbOYHWXYZ0YzTTdOkJFzfP2
w2i5LcMpXc9PdXEUQLDVAT83dtt7anZ27T5PDvBGcKpoe7k1e0MQlrFHNDSr9qoaP1H33z0PKX+z
vwKCgYZJ9pM6oL2PTHQXxZcbswQn2aAhkxRykdelMRiPP9Dol/sqJPKz+JFOMKppSkGlGH/vTrAf
pyGqJp6cytyqEr6QWSbpV1FBYJ4SwZ8fBehwzqRARy+CzLmqy3wnG9tABKcbV6TjyI6Aj5wyw9vj
s9q2YjyYGHKFt0daIl2I7ikXJynuTowQ1GVkFNYn1eSQsD52+GC6EVocStbqv+spRw19oesAuVXl
Zf6EaNFreNDY2TmsNVpwgoVOCmR+3joMuQfyPvN5EOjTEb4B15f+ECX2MC58ByWnv+qyzBAGVbHD
8vI4S9vJaRZEE1FnS7fiSLW9pYOtqXivNvW8RCAYoe/8PLPL4SIJwk6hZabtRGQjJxKjVeMUgYaM
smVqxQWg2Doo0sKw0Es2bgU8dBfGQtyqsU2okfQEqrsPMweqG6GhcQP6Dv1h1qnGKaDpZe60uAEu
lmjlJa1T48xZG9+mQHEU0k4K154iL6mbzJ68vK5UHi1FIdO49e5SHiXMZuhtHZlbDwqVtR7rO5Wu
MeKy7Gh5htgiEc5x4Wo8MksQVXRvCKoVUbBIhwyn0p0gn5/G6WcKt1fRSzGioa04iwWxTDKg7irk
WcdNHKb6sablMkzaDGlXZGAkqgxeHDau9hdWq4OeZF6JTWbcea9KVUh085UQ7vITH1U36U+oN5iK
FnxA4ohL3dQoInyKCmSbgyWakNBOsAqr0rbjRWbD6fx7ROhZu2+4GHrnq82HsXEvWdb7xYdcqThx
juO8tggiYZzYNTQLtECiln6c6xHYLvvBmarRIxYyE90CrpnN3cXIRr9/m6i6qScP5eg+QjSt3Ap1
0Sgk9QkjadN/EyRLxnDpMzjcuZfJPKv+zJF5sVrP3ZTctrqoRD08EG/dDHo7XuVhKpwWXvStn4XE
t/ETx7wxRmfDGumtN5jLNEHIVil0xBReVxGR2dBkgZYgw0kSx+sTq1OfoMS1e1XkykpXWcQD7oVB
0F/xMeLxcox6/yRiHT2NCJ3OsmroTpHJ0B9lJZzFoHh4KaMmJcgZd9UnH0x9ytCMWHuQvvBbXBXp
nwGJ9HJQNvoX3ZQ2Jwh2kVJycn7uFuSrTiCOeV+It6KPiqVkYQh0iVWtYjmw41hH7bspThtyDK+8
OXZHQlNwrMiuw6K9cmxWnFfMCs6zrm6OeY0UNHpfgtNOt2oZqt79IIuwRF2/iL5Hdekv07AIvJHl
+ZL7qnzjTk62Gv0cVeC84Axf7Y75gsW5XPX4yjMX8di3atDtCfoe/O+lStKTZLDTyRtVzFdhTPRV
wZCb91KkaGrPojr43A+Tu06t/H/Z+5LmuHUs61+ECIIEp2VzyExlap6epA1ClmzOJIiBBPHrv5P2
q65nV/Vz1Lfs6I29sCVmksDFvWdiiFHeDI9r4jel52vvCHND3WQTIcElA0y3k1rBZ9HG/A7gYQO9
kg7STwqqB/MMFfR+8du62YltJCVVg75XCwPggFJQqM2aY6Dk1mXhsCY5j1NeJy/N4qfbBRQI5kP5
rKXlZITGmNMM9ZYtsMt+TXQYDwXhRB6HFHKEglHd3tkl6DAnDdMpVJrOOU/q6d1rlbi0SIE4qYie
VygPzxxqtaxHi3b2you75QLoNzk2XVD7RYLq90nXFeJU5xJaY2wW5HUV8/p1JsTmfkPdu1Lt5ENR
ICAfdE5h5da96DMopqQphFs7e4xMNVeZR0VzvdEYhRgjVb6sQR8c4d/pxVHaWe58YfxT2A82A9L7
HK7bh2c4v2YU22dRRheAFr0mq+ywxEW4TUHJYj1ei5rJ101Y9GQe6O1KZaaDBqLL46YKRUZMwN7B
TE9Z4PfjfgJQkPneoO8sHbs7VW+6yzutq6e53uYXacXgZ7M1NudUijZr8fnAuCbA3LDxbO1yZpP1
NvVV3eejW9r3dhAuA8kzPCNIdc6EWOhdChLhQvgyyY30+JE1I3tXSWQvW+D9C2gHBs2w5jrjhsyY
SE11GSVkarKedum7JGhqigT9WZuFrZpvozXqdij0UZSnjYsPmk71LXQ60HastXzyp1HsF2PpvhVL
9C4D/rRiTn5y8+CS/SzYlrXzUH3dcEP2tY6NKdEGbg9apiHPJJvB2HaVzrx6WS6itBP7GX0ozapY
pU/pqNMvgRXBYyv59GVxi/tqsMCLJZ78KwZhwd7DSVHMdtYP6C9JFq7jckmk6t6cN437oKccyizA
ydf15jGcZRYVyWubBHhQ2EUHhMHxXKix3XehkU/QdgX4/It/pN4Y7NooUK/A5ebbdKzlgW59+jAM
0p0q1c6ljVFyMQYPzfXIPH2Uhq23o+LyUSYJ+wi6BcXBn7flmm0DNg8wrRsaaHOyMl4vmtUGE3Cb
ZNzzaGAFxmMoLAF7pBeOSH7JeS3vnJ/UTwmgk9fZJfoRB351wGaLrxwlGhqmqNn1KQ8vwXDTINdD
2heJ28YA612OO1eR6bYDBH9b2UnMOZQh3k6u7fwqtGEVhmvnLmXKzAlCpQ7owDA9VoFLB9TswZZB
3CUHCs4vX4RjN8lSBUDmJfkk3IcG7XILmWvSfBsset0iNoC0k8suDJZYlx7SFnud9anglysR1S1Q
lv6asG187rV8x89UAHob+qwGdDCtidtrm7aQX4aCNsd0Ev6bIdyseV+v3hWkPuap8Zdl3td+H7A8
rWl8YnySyS71hjE9DnUiCvC4zGUL+O4iSd0QZ63T6ZINAR+vJwK+/7SROca9jrxVy8s5XUD0UCvp
ejGyebgJLCN38Zg2Io+srKeyToW8b6tmGUpQvlt9GppuagoixxAiRM4p2ceLUu5+S0Zp6v259fCK
dLZ4YU6HuzatVXfsMJPLPqcxOpc8HAxfroCWtCoPDK0e19hNWz55fXQJuR6nxUrRIp40BnH9HDaY
/iTqiBQ6jNA4VSNkRYdFR/Ex9K03to8u2Li/ZJudvdQcfRQ77yJhYAT2c7+NsqgXFZqHlFRdCwVO
1acyk4RXfZcTltqHJoBqJvNr1t9NGyVuv2LQbHMvnn3vck1bO+a+BI5/FfcopwUEcq6YgGwdW183
OV4J1x012axqb/qNRKkLcPtHzw4FcJqhO6u0hB8ON1qzNtHFFrVR7wNgVxP2QwJ6Mzd084eSUdPX
l10NdjYbRsC8udN2HrNg2ED8xKbtDmPDwqmsQBRedQ1g0qK1jT0EFaNJESVeHQMSayW96CopQEea
MN4yfwX7HWlfX5MwtXE+tJypLGZdACgOmN0zFUR+LilakwCGCX8/TRyGiWqpfePnaOFqMuXg5iFF
W7O4ju43wqYYjZlJtqbPUUk1/sPkkQZpVsAtaJuUAVcvYTVTm5bdENO4LoVvpzC8onBtmCdwuQM/
tHPC3qtleXOurp6qWrxVqQjbDFPC8LBC2lHyhMu9h7PDQ42IJNiv2J36ze+vZdCY3VLLNBezcCKD
bccT2TCEw4Mc+6iQEp4TkzQM5XXRw4euuNvFUw8Wr7L8CgRj4uXUqnUuHM4adpuqOniIoR+SRbMA
6sFywHrJIIdbP+kkujsxjyopVRxXl2oapwczK12VxlYLvwBoXMUZGWx6MUztXPjj3O+6mYcPY+fR
MtX1dOp4SK78zrKTL8BZTpUCd51iKip8nyNSwsRm76zv9xnectcPhZcusyoFjaZryAdXfSHkyrNU
rZ7N565qcxapRWQpHTgkpNBDmgsV4cuVGzDuB8fx3l0O2nvet6DXCok9uWZu6+Q1Dnmc/U3U9UXT
or3AR+D3OHSanYnTKDejqJ/bpqJvAN7sDpqddD956bCLRdzektaT+TJE9Ys3Dk99CyFYhbltF/u8
fZ1WX09ZGEzTa+BxeTR+wG3GpW2TvAE2euTCx5euPADcjV1yzLrBTYup5ListPno6iB+63hFXzoa
rJcLiNsiFPN0EQAxfgb27nfnkmZFFrTefBVxHqBtRW08r0H2wbrzLLyNw/nQtr76Mi0Jaco+asCD
AkueoosxHJspV7KxGlSTm4AVxmtL86BHGcki0rThVS+U/6Wua91lfo/PkLV9XCd5h9+bA/3Cmqg3
EV4MkfHjQtfQcUq0Wl11HMSk/xAY2uq8E0HgveHcXWWWkmRdDkR3UaFFSw7NHPpPZ9nAjrqlM1mz
EXEThrb9YpZE4HTA4LmbDIcYauJhcAnmTp7EBk1JJit0NJdWGfGl87VtcgWUccmapbcfWm/YK9iT
GNOMAIj5uYC0WjIQcks5tktwBEZdQTHVWIdeHqrRr3gD6cJ3Q1zrE9swvmUE3Yguej6TsCTzAMmv
55bwWau+f43FYvNOBaroPTJ712aN6QPItSSFKAgtXBbpte73K3qqI4rfuJZ2rusWnVyKzhMiDjJd
B/VKSW74WYi3DV4oSikWGAwgSMEiylk91C3rll21RGBShi5vO/RosjxPsUvOt7nx0VIHI3cvozJj
d+NPdFUFhgreoaKl0eRELqmp+m1PPL8d2U1kAp5kHZ2b4L2HapSM+UIS2/Id+LLOelddPUVTmmPY
tkxkxtWDMnmM8zbcihr0VdJnBmJuthXjsvGhO20J9wMvVwbzl7jtF4BDQWah8k7NThoxNy9V1bGp
KlZsFbAoMOMEo8wWO8OQtqvQqo0XpjZk+KZmZZewrCF/GsYynEG1PXDPB/WyF9BJ6bGQGyNee9sa
0eE5MAK1lGkhZAYFsEDljq//dSBp7OE+qnbcilTUNnwJQTLVDz+wWiLOfIPu0zMy6lNuxQnevzNz
D7nAmQbBPnTxZ8W4Z6M9ZNUO+22mKm1ejVhrUmdjApyLYLDl7RrhhEA51s+mBp6QXGr0k/baa1Nv
Y7mplJm7vQO5haeFE6+d2i9BYsZlKMJem208BQZfz2XNBJGFyqF5CQb+EOhQNFEZQafaBEfPmHmb
IENqNFocjA7VvBMiaVGPiZ6KDiKkKx9aLnTuIkXF3NIGPVTC9o2Oh20TAGEXAKlNDkWV6VdWVqNl
TV+KFYKbFNDBOCWXDp1fUnLSRxwk2MJTYTLK5pSV8eYCtgftNzyLxPRPBOIanfkTTPYZM9g7JcQm
w6c3dmiyIH6vZVdOkUrrYpGQqdjM+TO4RxeZ7bvI/pg21XILrHQ5AAZuLiePB3nnR+aqpds2lCIY
oNVaUvDAgvQPbWrX+GJGBxdnwSg2ltlx7ca91B5EjDYR6whvztJ9CufxDqWVDTyLcI6aQgduu1cN
WS36A9KXaEAxIPJWhOFeRkwPBR8S+4U4bjeR0Wqd6X3SNV1YrHjH8Yf0wF9nql0wGYyOLBhGZEvr
Et2EVAdTh93yWRF7BlzQUPtj7rq62sGmtXCyGwxNoM3x53TMucemqWSbpw5UTfFrv/SMqjzmfjXl
wBObEANqvKnrIYk8U/heaPQLlA9QTUDCCpFdDknHvKA/oj5kRcC2risM3kPGZrThVxZ8m83WoIvL
uIv6I6nUBCW7CeGtgLRODFBu+JtRRTKGKRgp+E73sC3gwcS2IlkAad1hFv3c5gZ42RcHvQLWBk/v
DPEmfE8ndhEV9nbDwy7OHta0bCGt+EqgXQJ22IrqkqAMqzfMlmt9F7eDPDddgd8c0MFER8nisPmC
Ehls+2Bh7f20BvwKKsnqs5IUdz5ZnYVajRsAI841NhONtz4lNjS3q+xrfAW42EAOx8OEahoP8Cp0
YXpPgR7GRdpO6wUFZtEUK6Qxf6wBg40w7BQ7jKxtoU6U4cPMq2mn/dF7iaSiWRpDhljL3kGgr9yW
wXG0XcNS6TeFb9QCT1c/Qh+fNku6XFSRhDhNjQ5q0IqvFh837c/KCAzDuRjjzd+BIALN6gXwFRbV
EiwovQR2hybTIoa6MKgUvLzVuKmrwAhzWfl0SQovrES8gw5CPK421hAd6xHfEmKA+I3JOqmyAf33
zUzODa/CO8vHDC311mRRx1OoUbq5qQsc6C2EV0BLbt0AACBzkRBR2S3Q1xWBNzSlmy1+pgqhpoNq
ZBDFEohvq6rH0ufK5qsOt9cY1WI5WT1KUfTzktyrUGqDy4XhjHmgAQg0+NNV0HP/lNR9F0MlxLch
k5SnJ0Jq/8vWN93REqFuIdVrc0jA/HeYYswImiFOt7wJVSvzeGXNVph1a1XWS7ipS1M3SY/6K4P+
1FJ/C3c6WsNnwmthrwFcdQGwgGnYsl4M9LVJIXjIBugwricITLwyXuGAzl3qw9Qwcy8cyoG29WMX
WrnmODfR1aE9L+pAzsn5vkU3a7AChQ78iV8n/RC8zBBZVNli+tdADdOL1NOUITcG0CMEldBJVQuW
fC9fK7J6FXorS3KCzuNKGrh7FGCXt7Ey5EK22NSFbLr4Rhs9HXU4w+oh4+4SsEB8INxLngEYNzGW
QRV9Eb4LSss8db/Izb/o8Dp1P2+XZD13a94A5cwIhCcGgXlQQT1GhUsJGqehSe1+DP2lv4dZtikk
sK1CYqmzfA5CU6J9oadxm2pIA1f6UvPNvqRc00wo48E5GXblkPT8G1TFXsFCpp8StPt7yjj9MkGA
/uLhR8KMWNw4KP5fYLlJriw4/r1YNHZdYt6hT9a3wngbzxI9eRT7wN2mFenQ0VA27HEeyBFjhgqK
JIY2BT99uc6+/KMF1lEkFoPKDB++y2xNp2eS9OyhrQM25Ayg/oUQIwUTBqFlFwQfmwH4L8tOAA6S
X3BAdcNSgAKHiekFA+00iHvJ1MTCG93WM6q8QiYcpElyhv0ZGgG7tcMMqgF843TDNihptv3qw6rh
F8HkWV1feKYeWncBHfemn3hj1/AjHNnUHdopGTTLOZOeJkWyhGyVKF4dxCygtCCPaFPaRF4B3R11
aBsTb2ty2UXSsxdmswAxs8i34Y6xcU3eonHUKCqz6Hrbo46FtRcW6PMgUyjIFlUV9CwMEiuokdHG
Q1S1wQqNTQMVOwuhBK3F9NWbyRarAnwmdHqlEuvW1SAsm6qDWEhU/KwhxxqcwYJUbeW8+W4JEo0R
pglsJOXzlKx8aQvwsAnmPjiGGttet+2kzFSoFW8Oo6UnAqPmL6ZzC90y/BbRbPk6MbRkmRM1KsOB
wyXZpjkA6/M3YVHlpf2+ruwSz38YUjk/zBqEHODfIIWPI3siWmFePrWb4n2UWy9N4mX3G3buZ38I
uD/4p5HKgB4TpDSSIn5hcUcPM0drRfrhtTCR/El6+1EXgn2SwVBB7Lkmyzjk3sCkH2ex7OFDynrQ
KCrXwWjjp/Y7z/X3n+tnchkfCzELEdyqSLUAdwiq6GfKsAk3OJOqJv7sJnG2Ng0/dB9Dl/ZYiGQC
W/YbnvJnSv58Rbi4cTfO1mEwvueEgb9KMoAZJtqDXeLr8OOKyw9RTRCOEsy8imtmoIFbPEvg+Gha
cJU/HsWfoSO3PwjRH9kZf41T+Gu6wv/mMIefkoH+GuaA55zgZv+3FOBf4hz+Ei/0zyiHP3/qzzAH
ZE8hCREBDOHZCQMiHcv4zxQUvAYWcQrI7U1RSc4WPvzTP1JQkJMNVRYeOP4FPPg5DRts8veAFLw8
9vwOuXPAAF6fBcHOfxLocN5E/yTAsYqh6zq7RrCm4Vf6Hvny17UFUQpQibCOTmk1SZgxqb0N6SgP
bts6B7WlCn+jXfh3FwS776WMIoIFxrSfF3OHby0gh4ZpOASMTJcVlrPU2NuoR79abYr+Rs/083b9
8QVhXcb9SmHyTvxftBlpG0HUDV/jKZ7q6L1NcYGgbemjghV//5dn/+cu+WuizHnn/3Iv8ajxrMMw
gojq130q67WuTEfZCcR7+N7ErTyEGkEPODMqeq2dS5/jrqXXkof2/u8v/W++JVYSAjkhC4H359da
uc4drNhEspPyW3YxJtCjZLAUJIAMKlTIv7/Yr57k86LBCqQI7oE5GZEgvzxD4N1qiG3DToCacKFY
YFbOgAL0Tb7ouK2yMWhFfYR9UoHPlgClXxid+rqwfUNyzx/T/0iAc37ISFOGRA5qsRhG9V9TSTC+
YcqoODslKwyheTrMzR5AB/74/7sWhRs/oFjCWDi/LKiqDby+3jYGg/MK8woj6jPWg703rS9e//5G
n+/jzwsKtm8GN+E5EyvxQv/nvdJoIUk0GXZaeP1N+SotjT+Q3zzNf106uEjkIyAGf6NK/fIwvaUF
t+n37OTQr57aBG1JlkSCwFvekeY3R9kvgrcfTwrZMd8D/nELfz09Ex5QeFZpcGr9phuKYME1KSeg
gnq4k16TuQvfIRnDJkVTfL+B1L4A7hz8Ls/g597ix8dgKHveeaviBYO/HOIc1k3Oo46dLDzBx6Ab
KWRsPE0uBVx0uQdMDrrYzpdRtsG8QIvvmzc821NRQeTh7x/zv3sCeHtuimASPGkQrj8/5q5PIzt0
ApsXnoV7dENrto5mOjGBvI3//FJRBDErjXG0+L+uKCsSOUmIOE8NGJJ7mH6wZUlvUeqTCE/i7y/2
c6lH+YZvEq9DTZExi8v9y/IVtZ76eRbkyDcYLjICXut1DHrx6tbE3i4YnJPfrGX6cwk+XxL+aIS8
ROfEBAb938+3UnRQPIOmSo9A5Zs9hmvSQ5es7H20EnvfKI7nGsDbfVsnrf/YVNhSg9XTCXCpAI3Y
RPPBzTj+vlcQzTrABRuQHJfxmjhaNHT63U1CFtpPuzzEwR+fA+PDKPUAoeJo/PkzjwBpmR0CdlS9
N+wQ+OJ2sN0R+GsUUHMYPjZwsn3fSkiYplZsUYlw8+hOStIPcC4Bxs/4wPEgIT3Tnw442yckOli6
ae2wr3wkXtTFGeNaoEtfMdHRKmXvM4y49300y4PX4seg8AkuAHp0slCtH1ysPnhjDeL9lFQsOEqI
zUi2QWh4WzU9kSVwoPRZu5q0eZ3ymQICC/Gr0YzKtRjSOupy5J+Bt6hgboj2/TjjGhgtTxF0ELcQ
Knke/GjQ+UBGLOCHqCesEMGoeEVAj3Z7wl0aHVeMeCewT4MsMNCP9bHra/3ZQQIOmH70xRGZT9s9
1JL2lviaLJhnuqp5o8BKXRa7IOrOOWorf577CWsP1MR7B2gdygqMFO8bTdWnglQEJ/SyhO9wb/gf
wnEMFnM838tID/twhXkN8g4QDKi/mJjWNMQJQzdKH0kwY5Na0OCMdyQHn4w7yhv+vDG/2XP4XT4l
ENsCKCJ91BCxV1m68vheqco9+0uoPkXK8JyGaE2fQUyrzw5TjZ9FMG+WToGbzJNNps9GbPhfgGaC
ixR+ZSBIiB15dBr3jRkPrOr3Uw7C4GQnFJzNoBxgwjmHUegeCGSMlQ2PFqQZw7i5+FifGxMChdRt
NQ/pJaYrew/Lf2RLEB4kKsKxp9ewBmPVdBDZvscRXMvZ1rZC58t0ljgtHo+jozjXS4IRUe0VW+Z+
74OLmnP4ujoQ6BrnYjTV2H+TV21VCX0Iva7J0ONRhoOG6miCY6+IN4bzRnccCi/QYFjLS0vSZ+Vx
/NpEm6SwJLC3goLhyuBgPycVAWb1Mw3AJMhFULkrF/euAjg1hO/LNIfvUW1SP1MwGvcFDPDyASoH
/+DcWsWFX0XsbVyW8TFxzXaF4bcvwE5MNGtJT5MdbTx5bHoM7eBWcBnYroCmjW4yhad49NjDww+P
HAL5uixGush14iXeaWAIQQHGl6ZnSCzIbUhYvo1ue+wQn1KaqRbiCFteg84o6jDfe2q800IB/EMQ
4PB1AjD3LWFuugj92FxjGjZjvoG8gSKtQ2XKXY/CtXpC4iaQTbxEfSfVToVb9GFdTAu4jsfLSXmy
2p3VtbCIGtEUtIUoBmq26RrkGF0hIlL1WwWHWBZPWlxtUR3t53HjJ7rpeN4DNYpeRTPo3TYK9xbB
V3IEhgNszq7MvY393JVh6LtcUXCBRcLDJe+6dXxrYUzRoI1qVXSggvbnZhQ0lUVsGPjpgZQzekCg
cZDLIYVQnwsTcnXAENybTpELYJ6Qc8pa7bbQbF8B6q5lTRpyt6XT8NJ0C8shbtCZGM/8JqCQLO7k
e6wZ9kfjSAHJcJ2bRdIdmEn8ooRcM1t7KP8BB+7XyaCmRRTDVKjzbkb0XpjBV5uAkMaTF+slOt3k
4Ad0C4uxWeCT5RwXYpDaFMxU9UUC12Tea1UXEG+Q0h8m8yS6CDgx3KY7E3bQHNXeRx+r6SXtGz9r
Ump3ivAAZj58DmB1wx1OJYQ6OpT3y4jNiCSBjKtc48pvL6c4HW89bUCyKY1FTSJ0ZO8bEL5r4rfY
EkphYignof32FMHnBZ1RYPWco9pqgO0gqPPJpfRx8xyWrAeWBZEdIOzLxNjQg8GntkCZIeSHOibm
vcvhjJteOWX2FtJaksdbLw9apTiPExNyaMNgnTpNsj//NpjQ1L5rNEoQqjEaMzGh2lrMUZDjoYWL
FkcfF8HO6o46nA/MstYeQtqJVyGwbHNIKKDp7Pqxf/WnuUI/V5s1o8HkT9jztRLDG0yRifi2iYVl
CnQOL/tYK5C5bP06JOtcAfgn4R9pxNMLWafqAHVOBcIOmgUDHVtbfwG6/w4CKChD1pxdYhvKx0vv
YEx+aJyYggPyJpLrRbZQsQDTLut1nQ8tidwOWh7x5NIK+iEAMOvTEsrhPqrEN793LxavF7/poCg5
oK7GCE5JJeBYI/zPCmlhn65p1ocKegZxix3flvPSVSlEjvEKXVLddIjpBCR1jMJGQcWKtA5gyxHq
eN4ZVa0HDfv2ic3TdgWFRXAfQWQPZGvoDM0iPAUIH4AnPJNxsWNpqe6vrJTsxiE962amzNwPTQKH
+ETVB+zufTlpxF5NabRATiScn4XcbyJQDEGTQ6cPasM4WFSHuUe5gIqsaIeEHbd1+cIFWR9WXXV3
1BjvClmf4VsHHSCcZn2dngWttMnmLaiuU7Y1V9KGwZGkK5RE9VKpd79ZxQl+gLQcm9Cc4KcmPGNa
DXJPUfJ2BM3sUkA15nOYu3lsd3CHBo9RJwTs2oF7EE3NL73NuDtde8hDWKr11fR6NqWnFGuOUP7Y
ME8gvImyhMOhdB1ZbxX7tDbqgCmXXLaQVT3BjO3D/Qfp95iBW/bgq8TiuV5xwn+jkJhcGQgm9xYH
4Wls1dAXIq25yiaK8aJGcdt3AMybXKCzAPW3xMtd5UM5mo0t4s2wLkEXdBZhQzBmhpe28VFGA29L
NcxRy7gW/iANh7cYUkUNchUAbzrTpEz6mKEg0vXrBDKU71Iyu10lKnbBGJTgQR+5gzJxc68g8n+C
Pko9J/3GygXm19xB9ZTBfcQy5tU1zaxrY/hi17jJKcwInxCX4hzSSObLOVmavoDaBJ21w5wy9i4G
9z3x5sb3YvvkyZVcQSccVFkTzMEuIQH4vFGM4Q6xQiGkJX6TIq8Wa/cbR8bmHyIJ9AeSIOLPNUJA
384Dwa5y1cMTmyNgChwq8sWmb067GZRF7TZziLX4Boi7ulXtAKTeNUofg9XWED5OI1T5tpnBysVS
nok3eUP6tS39c7pagaCF9Fi5zVpIQ6e4zkLDdHLqwEggojJeXupomyBXqFx748U89kCKj/3NmPaQ
HY7w+tzVJMBTQyAYZYdBIALIPNt6tpz9mGD/Dwv9TRw0bIfnBKf/GQs9vY/qXf0VPv3zR/4EQlOG
V/7ilSNA/WAsQ2wLnIf/HQeNpOgQaCbgVqRjwnn4TyAU09CfwOf3+GcgPInnBxHQLkb/E+CT/hJe
By8l3tPlYVwEboa4oX9xbc1cJwj7s9Fp8OFlQbhUTNciouu24iRTRGiQ6r6DKhVGmgDE4jRuFOR7
CJwtLRxEG/Shx5lKhqMCLS5tSZyVjB8SbijUZQEa/Cyeeyeu4W2FoG83yGVg67X2zgdyBhphhRRI
kQhZT1AeDdHlwmb1Abv7nWZNzHOKKgatUBTveryMd9shd6QAxbg9kMQ5Cm1HDenqnNLRm2He8Fu3
9yFh8C5HeAzCvEU3SECKqAbn5ZyY+bZF2jMc3Dx9Vb0L6lyq2dBcyqUVp2iU9TlRJ30hQIonXGKL
XGnTHpOMAGYBcSYEZ2UwNclNN4/R64wUtYKk0/rWgPy/daGOIebawryRtdQZRNVWZ1NQkwSdBxH7
DlkaFy36obdIhfOLr0DWZuD6048pTT56e+6kcTxnSzdsF/iDXy0mCm4Qm+0dkOFNS90GaW7P5DfM
COl8Z9oRgjhv27xCr9XSZAx0zAD55IRQPoS1bRlyD5bDSNxwC8+3QjkY+IUvt3XvXLzdpcrfcIy1
s8y2BhUEkYqkOdR923xiPYR3bbcsQblMPrmphzHZI/hGHtRk6eXK9fhYuxjIdWKm28mxOF/g+Zty
BjTpioWL/wcBRsogWIHub2KVgWCpn/IhjuOLBU6GUw9+fikaw0xJ/dGUUC7CUkO43QVr4JAVjPDj
HE2MeyNwMOwSzNx7jGTuAukr7sMb/Piixrn2AMEHv4awf7qcCPLD9wx5cDfWuGihdGcXpsGXZf/4
W3c+W+orEvpCmLzxvgecz4ggP8edC3Qk43Hgau2nAi3YORHdl+Q+IfTMX0M7rVZXgkmm3sf3MvF/
FfV3FdXzUOf+54L6X/37l/d/vnT9nC5Ov//IP5glhhcEJUiX+3/sndly3EbabV/lvAAcmIfLA6BG
FkmxSFGibhAUJWEGEmMi8fRngbb/tuz+7dP3feMIKzQUqwqZ37D32i4eV47DP2yWfP8XmxkrM3oO
NoP/Mif7bbNEVgqp6o5HmOcW9I1l+18HrP6LySKI6T4eVpIYgv/ogP15eA1Q33E3c7NhclybNJ1/
GrEWhjDtwbK1Y6BpdhHmhVqPU2APT394T/7N0uXn4emv/8w2Pwv413T/L5Pc1cDHhFNEO+KGNp7A
ciGQmXT/vpYgXv9hev3nSR0/UgCQF7KfBQbg/Zr647KMzwIEzGwlR2W0wb3u9vMte2ucRavOiMKt
83/y3VrGX388CmeXVRl7ACJa9W2Q/Qc7/lJyWBpenxxz1Sd4OLp2vOB2Simp8G9QFVOHP7Mascy9
PiFSQoAI1vngolBuDp2TTpEzz7YMp6XhIC9yRpvtwihFBb3+tcHViy9iCA4oqYKDXJmZ1q4yI5Aw
zZmJW/1QMZ0+MPAbPxqj25zhn4o9WOb8LlFjfmen0H5jK22yg+oQuDBQhTJH6f9gAhn5jntwfc5K
u3/2RHqrTyqn462aaMKZclxNq7xldOz6UVZY04M5TPWP1Vrb+9WSxUdTz4uw0ZNq73RZs0135mhq
G3nU24TGfe3Mgz/TLfRwHndGhla6Gq3hxjPG9g6BHNwVxCavepVqx8rdxO+9Jo+dQmUR2kuQuIgd
zPZt8OHCu2u94KNasynUO4lCq/ftvT6Y/Ute0ueU8ZL13kA1oCQompeATa8aLlkjir3X0LtHMuF7
HlG4oszXrbr5OvWeeClAeH0qgtK8BugpskjqQ/Ct8GHShbBrPDxxpmpLbLX5su9nHx0SK+Hsa5lV
PrdoY1f3eoVQOsJ62l48uHc3Cj3ss69WiKNJ3iOn31xtxYoPzUbQfQ9F5kqNrUfJUqhrBqJlNxh6
/wJ/cd63iz7u/dmla1mA933r6zo7ZE32pvpCxCkrg5s08CcEk6uT1buBNydrkuq2q+r1Exxt7cGC
23zRV1gr4bAYJV6AWdfiMi8SPdRaoCIkZJwSG9/VLJthZ6m8ZLiYTt/SwR2/lgaj6t2arm6z08Y8
OPMWDCDj3LdurCKJgPyuqRhQAPf/pluLRNdl3yTauIRlmX4MBtRKXSKqgyZ8OgscCMi0ZEPXYusR
DDuXLeR4U7ACRaM8pjAHdL94ZamW8Ju9L1YyWTECaIWNy+2uiazMi5sNH5xFSiP0fc/mq83Ts6DC
Ar5u49s15u9L7Wl7p9fGW4id69eR/IGIT9b5KjD93SNbg2mwjuO1gy8XYaK9wq/Jd5Ozftam3roz
18zcmWod7jRvXXc0zPKxaYIpSo1g3qvafmhk/cljSGUe8xLxvB2ODEfUW+PmOGyTeULE4044ohnj
+sIswhXZalymdQkPyZxUGamqc9eLLyu1nKqAQWsdZXiCaI80ZDvP5SBhXuGenwaZ8ka0XTypeSie
bMhUKdNhqDv+LJ88NWa7wBi8lIEpSt+ISjF3QqfT2SKMftMc5Ly63udFs2EAAsQw8QX4ctBjChPl
74diyDsb4tgIEKqUa3qdS2ejBYp8Tu9YMkwwi/BVyw8pvgLfCoXbDdlNQNOKExEWlPNiCsxmQBOa
RMt2soe4/lxAHKI7xSjsffMWJPVhNoKzO5cKwnn/SI2IVeHAEL980RxRPgZznR+YhnEMt7XnHGd9
rJ69RGkbgsdMKAipKM/OMrd6KNdZTqGjZcHBGS08A2bSXQzmDEez1nQPKapC01hvUzUza9MiHLrt
l73ETR6VmuSbazbo7RujEXsMRtaprbBnh5ONOL2cKvskBr05Iz0LdmM9rU1Uk9jCw+7L9qazt2GZ
N3vG3mDrFrMoQRUvmCQ0g+4vIbZhVIZJEnzBllZH3ag1jysTcdwejTYh9Zxl/bBYtvhuo1O68ELy
dE9t1+KeCOo1BmhWZTsK3faEpTS4r5zcfa3YiWdgAWdouoNXP2iy9LCjAktrGDgyguHNGOsfWP2q
Z0sfmQyWSCfwF9btY1rTaTCFbJlMAYp1J57bKv5vFfie1vRPVSBL3z9UPH+RGP1fcOXtvxKq36vA
9z/yWxVo6EQp2bBA0IdZv/XOv7fVBhUi5eGvfBmUR+gHfq8C0Rdtf8pnW7ppkkxew+9tNkEyMB5Q
wVt42CDB/Cddtmn+zBOiy/YdXhe6FBN1AVvuP21k6w6561K6EtijYNjMBE+OddWEBJ63+k0rZh96
etGx85sOJTTDWv8EjQDZInuPengya3tc+3DTxZm7qgcKIAseHVjs/mPuIud2QfMXTW5MkZAL/iyb
BIAaT0SgmO9KqaGyd0yznk+YJOphRkqNfJnlR1OpouFRyrnOAl80Fwex4ZmiatZPRe6qW8Ua4Kmw
OgF+wf2sDe18kO3sbRBaQLFOIS5FzZytLhaeCscpzafMzXmYcqbbWhjU26YVxnSwA1HIoqvqV4o2
t3KX64rH5VUXJucByVXzLakSeH/MbORE6ueJZVtgpXp1aJa5OiwzcPLYCdr85NZp590FwTgX0aB0
LkRNY7/hCjUexr6cp1Dbcgiy2i6PIunlvlh7jz2o1vAXo5pnm1TPyXxvOknzMkplXCVBL/OhHQvg
rcPATZFii+RmTdUaDiVb18Lp5s8w99RzsraeG/VpJ5bT0gLDwpPh8IPip5nMz2SJdGBjjeowmG6P
wbOcdwzROyMcjP4iYd9ueAZoG6yZ2fflpXROLufQc1Co5WKOktFjXoCm3GdDDy5j5qseAwJX+kPn
ljuTI7A+WGOVRG7rLEzXi9GDvFYUGvUtJn0UK3bfxvqEsBbTYX0EQYbcKJ0nf29KKQnBKui/Geim
e2WOOm90KoQTGUMlf3hJrr+ujsEh6vA07rfiagdPTb3WqGbMfdDXzmFqF/GIMi67AcpbfW7Br4SJ
vm3VhJaOkKRJ/YrN3rsHAtjHk8k0BU8xy2MUtgZfGmMx5l2aVt1ezXgXM68P7henwwCf9FM0IRQ+
s0hfPGYmdfnIFpeZs5NNFEOF1p6gYJmnsYa+QGpU8oWnAW8/rNvga1LPTOfVMM7lIR078wklwHSS
fe3tcfUxSQ2aZHjECPCmS0eLZ+WvMZkiyPx5AvJT6wmrBguwzEGUMnW71G5ln8vM8V+2puIwD5mb
hM5AtFjMXIMNP/ejFQ9J9wTxor9jkb9+rcY6iSF8qmeW+fUxWbmYI03TgyIUGpL4GVXNvWqX5q5z
gOMyECqY9JhznkQOls8Y+Vb70U27kRFI0JywZKefRgpPTBljUl1LW5jRsAILwOB6GFuQPL2X2Fzf
dqk/OFk3RQoET7BvG9skxcFJjOTm3Uo1OaO47+sk2A+uXn1vjFKd6HfaiNFwgVNNBWGTjG+Fntsx
MFIZORhpjxt/N2pt83WR6hMESCdi6R4scTCbXl/GaPL5HNngdZmY3A+SRV/KPwsAclL9f6fNvwpl
/+FW5PHetD3/+3DkcRPD/p/4tSQJ848z59/+4O8zZ/cXm755E0b+T17a75ejbv8CtYcRhbPlQf0k
vnV+QZG7xUNZzFeQ5vzP3WijvfUdJsEuwxHkcuiLfo+S+21U8XcJhCjZf5b+oI5CcKdzMbqIKXVE
WT939wEyAAxSgNdt25gfmJvXu9Xuqa2rtdx5AnMXvlTzypJoPvitjSdvVsGJEXkWp2Urn6AI1egQ
uUEJaPCPZa6jUEmKoomaFkSR5zbZrhzTayqso12OIGNt2AS4F57lVH6Qpj2GpUx9lmYIcQy3wEY3
2AGXV4NsiocL+41dmY9jg9FJCNOLViut72w5D0+NFYB8ZAkfQyfmlIKconzrI1bIH9b76DyZ2N+r
8Vq0rnPopGMzQi6m+gpOcjq3wu9ulJfhvlu6GnK5teYx4NPloqTrnWrIK7sCnsPZ7nl4x2GysMi2
qxunvJ13vauZWOMAJcUz7LV6kxqwb1J6o46r3us7XWycD6dzLnrvH6vKvArdwGgIFP22LjHTJDAL
iiWYwpSJ7a7MtlUt3MP9qLOj5QvT7vzG6LHQlzLM2QekG0OAD6u+WVGF7T1H8851UbioWJKaqt8T
+8VMl+a4NMx4ONVYvpcY0TqHvZdU2XOAmOSjrB33tLDOemkMQDbZ0AWxrrbdgsAvpO+qNssx+sPT
M/SbGYbn+tj0VllOu1y2vvaGzwQVQdhWk7buJxfvVTg17bBGutMiUNLskSN0RJVyJVzDvwtSYH47
6XfWwtJy7uShNhEvmp6zHLy6gcqTG7Z3v9TNeNW8UR8ZhGt1NoagGizsoimJlygt9KjYIBU7rVw1
lo1zANi5wLVzp2FXFlpML76k66EV/dr3t22BxjfD8tfSVYNyReHpwS5gh702Zy9pRrd/ac3Eufar
AIyLz7/NtaIMsWj1hXxIxrI+NECCvfTe8lZanT1wIn1aGW2LfrwGMFuU+xFfx6A/apCwfVjsQVHV
QWSm9bQwBqPoXXJeAJWCvtzi+VSiY8eZNFNkVLrxqfXF8iCXbq0RNTUdPj/gs3gBtXRB4OcEGyhs
QBiYw2pneuXkZWyuWG7D0a2hsDGjpe8Lum/OSoJR3HZmcm2qTBMRJ0knwqIEK5BArq7viIcyjagW
Sr+n3XTnfaV5MuGyz9omNJDsnBXS5WPbVNouXz0rjaQ/qcc+yZhSWVq/fCrzKoDS1LnWly6zzbhK
6/R+wwfduyCNd+MsmA9B65QHXoB+i67I2VElwqVm/8vMsBEfXFjKz8HSLRPbKAL+QhufHp1/YPQn
syiSUwZx6OQLT5Pc8yisiI5ZnNjQjHFF/dF4fORrCUTNsUYVGsAydpk+jNdp9poPnS/Sg0frnxmz
c4/KKKX+EMuNqLBFhx0ziF8l0f9dFvzDhQiz2qB9+98vxNt867/7/I+X4W9/6Pd9AY0iwv1fL7ut
4fvtJgycXzwPTjYrSH7xdwOK/gtrBe64LXCI8f32j//eILpb74hogN/ARJIr8j+5BNm1/vkS9DzT
oBd9b0aJb/nToqDn3ukoHrPzyvMKM7pKXa4F2hVTUcvb84uOOAeki9Nec3Bmd6hYEGv7tW5EDNOK
neFBzi9GUtx2vbmU95k/cp64WlOg6OkPS4DZfsRkHZLPJ7rY8RcGUBhNN95wKb29ypzsZq5ke9FT
8HJha1YXwRDsg9da/qFmdHtIkBwc7LKyx4iElCQeptLF/5/1p5KO93YauIk2IBki0EmNODrBtt2o
ynQ/5ZO56RYALUaLl6SRlU0zoBIURXMDjaRlFsQNg5f9NOlfy3JtX8F4+rdraaGd7VGn7/gNKXBG
d6EvgWgvk4Ujz3ADuHmUzfrJUIl9LHtTe5Nt3/3wRB7cW0Xjn7iZ+u/pwmCLllAYH3LK1QOzrv5q
D7Y8FyU66ndJbx1ZhfkdGh0nvbPJcCthwciAmHOX6k16M4hVYyaZstY1RGvegU5oTsRXfJ45Vq6F
JEaizPz5YybG8ZH2dKnDSlv7r2h90s89wSQB6XnIT103BQ65NgFAAb85VXrp0QUg2zllTlB6EdE2
/WunFjlFpi0/IZWGVTc11dcqH8djsObj3rDz/G3Vp+qCTvNeW1PnjFESqluyrjciqWa6fW/Ye4u/
SQ/dXEFRUpPZ86Gm5ecgDyhkeJcm/rZaG/ZsoasbOHEJMqra5QeFSkXHmkxMKxztWIA9OCxdUj3R
WWSfSnIkSsSgwjIhMOH9r12nMODhOcz9M9YZQ8giuTx1vT3dTnawDmwsdNJSlAF+JCMaAUs3yshI
Dk0Ws4LHoowMX/7ICxMHn1iYsNOVDSuLmqz5kLvOEtqd8i5p366xg8ImxItf34pRKy6mhmAxwmlk
a2FrK/BHTivS58RbTWa2U2p/7VBtirAUDriLCilAK/T6uIoVFezsgbNsKXEg1jrBQ5oo1hO+thMZ
W5aMzbTbO3dcPfNb41nlSe+ZV8oCS3gMHU8d7CZbbtZ1JEyrCMaGAJwi+azVborUvzO7Yhc0nvGt
Y+ExhZkup+u8yjbZzao0XsagSpoobboJtVnTfelB10aBkMYrOs1+jmY1QndgTeQfbauUA8uYoCXd
SjGmqZFYE8uRYcGfUEc/W7Oe3XR6Zn+d3A6JgmHzpY1IJ6iOIm38LwXxebe4xpV+WoIyeAJD02pE
xXjUbHa2WbsFUIW9nzX1q5Nmwcc+t79quhS4i3vr1phc9d2hNIOhDj++2ShNzWc2GoOBuH2bQDRV
07+Mno03WnmFwHHcwg7U5qmmDHOCS4YIIgai+GAMfmCHXNnjrtdx3xNpaiMNE2vEKt8N15lSHyxL
jlA7mHarHLtz2Rpgv/RhK7qzwt+WUsWhBYlS4H5VXqQFQj+AnMiv5qw5hzaH1I0gY0zsHRIrssHL
DBW5zYk6m7pQUQC5jiDzUVSnVFndHWo3yAxBa43Xnq6XN9arCwqOAo1WZ4yW5ERLplNCVYssVIPf
P3tK9Edb84cj+DEQO46uhnt76LW3FjAkUA2jmD+oTvE1SCk+gSsimAzxh8x7zc+6Ly7amu/oyuUL
EE1Cboc8qXejHAjfsxz2myxyrO4+U0EC/wiTIEXIMJ8nbwxAWOniER63IK4zkDeg5vOorkp84I13
tpmAxfiuq4cgG6p4TvPkVNDY7FrD7g7gEZ7SxpkOw8aVytHtzHhCCH0NtRIxO+M0d9eRYIV1Yqbt
mA23i1vYm1DtNlVGxSLpfoELPk83NuuWZozsXor806qlVXNUng366rNPK8bOJustYxw/T5OCkZYQ
3IAwp3DvjUIme8BG/ZWEN/3Kyj6F1Ifr3yN89ITe8Zn2qLl2jFGvk0F0acj2M3mWvdt8pg70Gd95
jTxnKi2f/cZlEzRIHiufTNMP+rTUH0DjAEYn8SUa89Km8q+HqJ1X1lhOD27R4MqLllrld5MJvafz
YcHGkBHqO4g2vFy31PaMwhBpDxWFrCQcwQ7RErmXzuDlrwuyFscBRxT265g82n7vMiQt5ROQBL9D
Bppk361NegKwDhXKuAlS1CZNAe2HSGWTq6T84G9ik7BI1TsH5MvTftkELuW71mXttPWYGpXaF7Yy
Q+SuE4vkZKJ93ZQy0yaaMccV2UuOzqaWxYeOEHsqYwQ2ybvWBqhQcpVrcmrdwkSk2kJhaTZpjtpE
OuRLE0nF+/nUbxKegNHokePCO6D/0e7Ld62PaUrnoQrQVSYIsI75ojHf7LtF8O/oozqrTTaEQ0Ye
AhUEp3kTFQGqrD/Mm9CI5wnNEb6tPrTelUis3FAlYaRFoPSuVZo22ZJ8VzANm5gJtZyxyzaBU9FV
9v20iZ5WL1hOAxdjHgpT3jVoo/RNJGW866WcTTqVbyIqXSbladiEVc27xip/11sh8+WSthkeRrjq
vX0+F+WHZBNpoeGScTkaLhpsJFzmJuYas+3QBHuCxmuV0ll3fW+a7WODCiwnD5sTO/MzcdO968T0
Bg01RDQZvOSbkIy44qH7AHgFfRnyjI5kFBdzPtQ9o9Mvpjvm3GO/itPYLqJU4+LnnW83AVuPkm3B
rqv21iZvE4HrRVnTuElUoH5bDbMtbkbs/PUR5F722RHkcb2aLo94hEUJR0WPViF16fFo49xbg8Xd
PB7alAHIdOYra/blmSWBqw2vXbK+UPvSSpVa81bMi/kcjJP3ZHSpOHdd/tTBetnVVlefcLKIyJvm
OvJaHGPV+sIB+MPOs9didF+2DfxXq92YL4xoGIQ604sXaMURK0H1oTOqnbRr7cKHYzL3FyW2hrH7
Ya3OjPZedJsTqbP8PCRivDr2rRofLEdiHZgmO4Pl2kPIe/LdqccpY64P2Uq9w6BUklv335ni/9dM
0dRtnwHb37RQr0i3X5tvP7VQv/6h31ooD/EUGHxM3izPEEj9QXLlBdjyWcMFjoOolKCQ/2mlrOAX
GEM+kBIbpenWTP2rlfIgALAew/vP9gPPuPWftFJ/kSfpCGiZPjBWZC3h/tl/Ti5s0ddZuR691HCw
LM52c0mXVH3E1T9Haeo40R/enn+jvfqLxIszhP0hzk5euY+G9efxJbA11vGrq47LUvQPujbPkQuJ
+x9s9X/aIPKu6pyEpoUuGM2vaf7JHzk6gz53yMqPasTWDemleyhbKsXcs8WOtApmGdzssd0V2lY4
Lh///odk5flzg8oL2PpgxsHASPifgFb4jxosLnM/n5U3HluCiwBFEtKxB5WoH2fb8S+LmfXnpcC+
ByPWA5MuEqCgYS9yDW6hbjmPLXbclI7TV7eD3DbpqQEs3IdXzS6q5PdiZ8EnY9E0oX8Bitrg3RiQ
0o6+Uj+6UZVXq/BL+J3+esyQl0Lsdrsz3Uf3OUFSf0jmmt5CpAZbHbjDQAfJEV6PercYTyxxxF0v
S3QM8H8+jNaUnKU7iFeUT0iFWGuqH9nATzQ31fxcTY06DHBgL9BuSXFPcpTREgraJUv09guJWeLF
AMquR3LJg8vQLSa9qJtcg9mrqcEGobcn3ir2P+mW7QIMnJ3wwcTDDdbdG8ydt+bmk2oVCOGlze6d
bsW4RioQaJkUJKjw8v6hBTYIvcmTY0SV7UMdy3D5WUt+TPRaxhb7uXMJhO1hqMfkvE7ecnA5gE8d
JsudYY3zc6HX83NXrO4jn46JmZLtcWPiXJi4Md5UK3kePIPvkGzUx2xM2pdJ30gNnWj0oysDniHZ
J2drBFXgGuiCO4ZuPyROTIwU/BFFS/TJZcR5SRasHF06Gk8Etw2filE2F3rD4FLXsIbgmHWIH0kE
QIzoTitZRVUldgOtKo3kbIKJNsurcLMgnIzUjQqz7d/shP9NS5SIUVqYQCyh0Q0scKfuDfyi+ugT
NXhwKQNO0NzFndoMnstU4NccADA27FiHCv2Jj/IaNhR7V205aEZSXlNplHuXSvyOECCHGLl0/o4r
UWcNPZZ7CjR0Q2RifcmXbn6mbFhv4dPxV1mZOogauQt1pH8JIDzfJVRMkat1zj088jmy2Y3tXLsI
wjFAsjKXJV/FmeXyd6PMgSfnpn2fQunZJXMAXxDgH20S3sK4EhPva5mKV68KnGiRbC/iEYViE7dZ
klxdjKBvTqCvt43M1EdTIvEBbFiyT+/KvVY2IwtS13jK7VzGWVqte0PjvR1SPkfU5rzV21eUxcL8
HT1juV9LxRKzW/kkbLellWWj8oPduXipUi85V2iJpDZMZwbx9X3q/9CnQAc8SnPLtiOpTWTXzhfd
hN8OQGB6Tk2+m7iNQE2YeuvHpIN+Yewxfx9ZCdyJwuFLuZgz+0Y+KBdG3z7pbHEvasu+D0bp3E8q
MZ6aHPTBhCDiizYiPSNuC7y/mbRfrNpRNwWGzcfFRwGGVtCnbGxk+5r63oDWgHCyMOiDcrNHlzSy
PARDO2hXyIfNGC/sWm6lr4ZPYtDKq2pHww/nlPfHGI3kTPpQHblSz49ja3rExRJXcnDQhL4JQh/5
mLCiUT6TWPHZyMvgUuiKgBkX6OTdCNLENz/Rixml+zKjyxzfcojoL7nR1CXYVWttyKQeV63ZUYnK
6RbWceKcZWpN9tUqFT2mvaiPhq/GqHWnjOYdulvcUc7t+R4SHTSaZgAZdhk5mqbmbmoDTL98w862
Vn4Y9UF7AKN91ZyJvA1R87N7zsPaO5yd3mLdUaE9Jk5yV8MnjHWPhyhFjneqzfLj4NjGbqroLSZb
fc39GkvfPH0rM7M+aU0Kn8zOTtnqgjExJnFp61nuKgd22kDc8DdggN0uzQe4el2yr2RvnHFqBbGh
eo+sTSeNMXehjF1tdUuLPqMYXJMzUY5nrWT6mFcdlDSBZf7EiLWKTW2B8qaDqQc2Tjh9XVU/UrGO
Ph1x4x2mwaZzt5urarwc56kW3BRZKm6BX8u9m/HAdkVt3OQqWXZT4KenlcTKyDQQsegkix+RfqpI
jJa/ayV0KGH5PJaNURwy3RMRgS/6jSTq9jilxiOI0mCP9XS4GA0xfDuT9/5tACfqRk4XQDOtVz7D
MK3G+WiK3AMfCSavTfrLNJgkFJj6dEplACwDoAVLC/KiYpUMb1Yrp0PqpNx5XOA+MGuuuW0yQjYK
WkwLyAzLkHKAhjvhi8lKjcGtv3zxnRmIuVUuNxg9Z/I/yvIl0JLWi1wSSA9gHHPJilP4qHF88pNn
22LIbnUPVGf+3p4cyzsJzlc9VhwiWdiVApIispv21q4GcUOvuO5a5OsnE4trbGUZT9WARqPsMCfz
DVSj4ZyF2y8fV2kVUV8wHPOH5igruCVaezZ6d31FyuycTFWvTwDpWmzoQ3BcVgc+9pSoD4RbrPGc
TIxzamFHrlnhh3XLOaxgxe9Ix7QfPBatFAfKYBnZyzrUhb/vNBj0WkBSiCR/EFShVXz23DQPAdLJ
vZ2oOZwA3e67rCLiMEWmbWjc5fA1TzlgOCu05zlOtTR4rvzUOFQ533jXarEyz6QsAiGwb1uCI/AW
Su1ag1u9I7GUBhe9Evg3J8jsXef29XeYtHdZsnqXgAmAG9kSeGlIGJAT43gvbwWykBMzQ1Queeb2
N9WaWC8kNkBzxVHogbLFNXKzTS18doiF/l3UNb5L22vcJdYLfT6tKGYjUWv9gcAA50VWU57HK0Oo
i028xlttFa5+a4AXWDd1dFmgE824nGVGzGpI5MNQgDVsWMhmzvy1LQz47WSqUheI7mEBfxC7HXP2
nY8y9EZbqgrVEoM6j69fnZ16a+4vQTe0dtQvAzsx4vxyNrh+MkRF3jr3ihCi44rQ+6spfG2IgMaX
22ejg4+lRCoKi3uoMlYGxUNzCdhqcjiL8ZtPwIKIUmm25V4vBy4cwSn8o6lQcgmlJVdRstrkm06Z
4CW6SOLUgXTgZTlqz0w4eHxz7aoxO3kh4dLK9hP4Wj9OcdYROwTdIbbdRXxdxLQKBgh8SAay7JDE
2O78a/EFQNp4KjCTfsOaX/ixSXoidTKYkCRclGKFlwv3kcxvyrKtYAQbOttlXJC3cLKQDVyQq61H
Wx+AebTYf8a+QANbC5MUnMwZuNyJ9NSuTRpMzznZxfeMnsq4cVxxl67vryLomFwBGseywBI8JFda
/RgLapI88ChPgq4zPnAMNt8s4bZzrLH04daeOSpTDqKw7nk5ahDqkBHK8pzlOp+d0Wl+E+l1rw4p
PoUb2EX8/NMsY9Du6tBSbL3gY8JlrbbyF0w2DNSlOpkDP8KWHfDk14v64SuRH5Y1aXGYE/Nt5HJQ
oXIgUjMjt6pTaTKn+fsmwvh3PYTheib9Egs1TqCfe4jeJOU9TbXxmGpmd2b5tNHvB6+JOgZQD8Ty
UN5bnR9jGxdfBrWFgsuGN3sanX9qaP4MyXnvZ7ZXwj4aSwnOmZ9fy9RaMDaLbjwy2hiyyIUpfO+5
6CBSIinO5E+RJhzwzo4pthYvbZFiDI51XMf2S5qQbq8BtD2z2MdHLUXHsJNoyJnNx0dJxb3/hzeO
5lj8i4GFv4fma0MVYfkkZg9I1c8vFqRe6ZFmhtE7B3o/D437qAQPGmnA2b0GfCHmKuILZsx848tx
gMDLPXUum6WFCEDd7OGQuP37F/Xecv78oqCYQOfbXpRn/6XxTcF/m4jUhmPN4MiKIM+xE8RieVml
Nh965O4xR/O6U5bFxZNMVFAFwPSDl22PqT2XbM3s7vxu/p4Sp/0m8sp78FFMEqHQrVvoy4bsHxHs
/f0rd/7NF5EcTZ/hBU21BRbvTz27M2mWqJTsj0hmikh5uYBbUOMubdXC6ZTjZA8yy/sxm2o+5r6V
7jXDfPUL8Uk2qbXLiTTZaY5M40nU7e3cm/YLIoTmNl+t8kbXa+uLaZfZcitS0cw3fZb5p8Q1yli3
UVbmCw80uH3gNEHu3OtGBhkfZPR1QcBxoYBc981iqRs7o5pnTUcEyXbCmPakXee0dx81x1M/aj/V
ndBsbFZf1sAZS3Qqda9sq9M0cYBta1EaaX+lL4FQz2ASVHWD4rPmJH6v1RGjdA9Y/rczJdjK9pKC
Pqgx7Np67oKPLsXOXBKcu5bhX4oJy/5MmhJUgGx+Thn8I6t0zOpLb7EIPhOw4M2XLpEpb1Kep1xJ
w7jsnLTMdLxOVlJpRwvtExIiByXrYMf8QI353CY2+tjOYlbouWuVnkpKmjhZt1/YUqKTWB8Qt0W4
WwwfeBMV902g2/DmKmsR3MbU9L2eIWMmPYifOG2CFuGHQ0cCtYZv22LgzIGWG9FO60e6b45Y3x4+
4cpxIxMmbzQAAgFhGogVuASNm5/Z4qsqpnLf52N+mGaqKx1DB5rOkYYCZvH0PObVF6+nf1wXA2Kb
rCz8/yon92h774JS+vl5XXnzuXS0a19Ak8ILyNDGgriYlBmHnu+M1Wl0/PaV6MH21VZkPsCgg33E
Y1vurdHvP9CJ+hdcZcQSSJp+t2qGT0RWD5+W5f+xd2bLcSNnt32hg45MzLg8NU8sziLFGwQlSpiB
xJgAnv5fYNsOtf5j+/jeN45wtMgqVgGJb9h7bWkd4fxWb93S25VxsGieuwE09JyPhOPkuidyIiqO
TZvStbDCXFE7efeF1fRfhOwx5ZRm9e6wBNoLmw5LSbrnTVPOPAE6eBovZspAqa5zde28BA1taHOa
dCE8ReC7dEahbXfeumIlOxxa0ZfYIiT/sRNz/b0qRz6VYkZBR3e4chJ7PpQxz0RCtpjKmZpHzoiM
idglIMU7Z/IYABVm/aonz79IzZilVXFwiaSCRDR55cVlj0BAZTHtS2E6a/a2wxffpo9Gw53s/WUC
BH9XXYuM+RBplkwIIBb99LlL523iz+orMsG7YfQUtOWOdhtG+a0sycYpdOyupc0vLY2lcF7e9WgH
DLH8pOLCqEAiXSZL50e53Krjcr4LkD+ErfGYctAU7camQAmdEti47YeEycjSvCajoIGPR7u+F2XD
N1NBCv74fBarMirDZdYznTPL51Kl6GWuY7l8VMtQArLEdJ4jBPjwif3L52VojoxguLxrcRh7Y7qx
IyYeVjvV958THyR3OX8KfBZXMjmpC7rgHGYJNmoKKnJs/Usfug7OKMYDRmTwMdg1nS0DRz76ZZA3
J6wiMsVASMfxz4ZQrZuZ261cj1NEMaJHZmF+xPRK4Px6IOYMiQMFMEpJkiRZ8sPSqvuB4VxJMt8q
0iI/jjN/0ZJPzxBn5hasAs0ILnRRv0dsMNaqN6ptkHIJlgzu9LYsuGOQPTq3ZuY6jxQ8goWqO7Qv
XcraijMsq1+JbGBQ5nS6/h7hsN+2rKWeS4PbPDSb/Egi49I32hxrdPTh6XNSg5NfrHxKjYZ1GJYJ
bIcMe2rk1FtL8vKf85vPh+SYMbstq9g+GsL4IcS8lMtkiRLLVVAs1a3Idn9emgmjS2UzGkJmGj6w
Gy0vCEOQRjv4kfyurV8rSZku24iZWr/UyhogyC28N86tSHQc7obZflR5UL2NEcVOI+rgoj3O2UrH
fISAhJrvorT4QpA/yi1mBEY5gHQOXco9vVzP7O04htuwas95S9A8eXUeNW/W8OM8RKfzsul9ipep
N3XJ8hSgQXuTPpeEPfftR1+H1Xssw+jW6xVjo2a5fjL2frQ6DCNd/pxwmX59lrc+yCqcbWX2gK+Y
KRL8b4hS0nz6fDbIjhFw70fxrceRz9yJISo7efvWiwxCILDo+thsKUNqnHNPGi0miFKb+VlFJWzT
Dq9jN5VPivw51kN8kQED4uOUi/IyWz3WFJMitli+A6QP6mvbaly4zVxRnGvJaUas4pdJUyarjPmc
qHLzySjw+4acY69V66uvsZuHJ+YX7vpzJDh0DC19U4UnrLsaJSzlZ8tpolj0t9kuwt6xq6sRw3ZH
s1NwYy/CIaagVc5NMYmhesvh36zJdR++WElIq9BROFsuRheT4fKWhz0Xz+cxO3p8GkyOpnMDCeGF
rn5SwC+KpZ9oR6ZQDXy3hqHNMzvK+WAgFZnWQzvwYUIP2scD9xHJ0Ty13EHR41lcawbosFEzLzNJ
iE2Ic3Pqk0a29O4tR6Ul+FCazMpuZ98ECI4vlamXgSW1Dng+IP1nOj03TKfLzptuPDzfT1bt9T88
dMF79pb5qqTAs9ZJQBMCuEF9A2ZEyVG3MwwLdrIrIkHjW9Mr34bB4VObPcM6Et7HrTJkfAaEmtIN
Dbp+pSpJbdzXE5kauagC6pbeSa7aEByyuqacIISMCnIaps3Q84VPKAKwmzJS//y/nzfmVIBgInup
b747RNU8KB4qx3LuxrvRNKYdYULJvtIVN3RCVRkBoiez1eHKBokBiGh2kvlGuTMdmfam3dhmP3tY
c+42bmlgPwfFXqvebJPOVC9VwESEz7ABNdLvGSTwF+sjub760Pv2V/aucNCWTUzHQAWzq8eLZVXv
nwhEqv67qvz/WlWiDWIL9s83lev3PPlJblPyF+/Dnz/1d18g5j/JUs7B3GeirXT4hX+3Ppj2H+gt
2RbakAE4S2hW/y77NP8Qkkxrn1hxdoif4Ii/yz7NP9he+jDHxJ+uwf+IDvF7H7JkpgMUIoDAswBR
mIsJ8telGqwyMir7fryWGnLYoIkGwfqULp5UTw/3ruFMp3QcymwrRNZ97RC4P2d2i5ypDcr65ZdP
7+7Pzu1Xcven0eKXhu4zwZ3FHvwVm4Wv6S7t+y+YBVy7KgMnNlzNGlFclM3UKL1XkXCGsKAKwJ/Y
bPvxMSUA2nzQe3Xa4O8L59azFx1H+RF0nbjld8Qk/TATep4dw5f7CZDbDzkZ8AD/9Tv+xDL//o7x
ofgIdx26uN+3ogCC0G3jr7haI3akjTvO+fNAUWjtONMqDrxplOkGjJC/mj0X8uSUCWtfEEwiycir
uo+YkZdcJ4ZyOPqTCr1/sTQRXgPHdRtVaXyX9SRtkvjUbmAWw+SM63OWa0iECdCiGzg/Q/FvVr2s
49Vf/ygPKjNiZA8gNZvJZeH8y9fgTQaJTipvr9higi9VxBxlZeNNUbAfYcTrsQkeVSjz13/9YS7X
2q8vSy4jjBRAGzh0lv9Z3tYvL4vsOLKZG5XX0p/lVWZxfyXQfJ0QhPTlX7/S0l3//kqBMElz8LH8
oBP46yspTIUzMMzq6isBgxfFbr6HQ4XiCdfAVtTsEFHuTH61JphYF//uovndb7TwYGgRTObKrsvp
8NvLkzOQxPDgk6u3cLaLtHfes3x5D4zn2i2JSBUmGr76vc5rTThxVnk/mOa3Rx1M9mV0LcwgwDlI
O009UhGtRplgFdhS/1DGoDYC1pKHfaayId9bzJX+fByQMxH9gJOUT1FV/uU2/d9flO8tx4ZF3YwO
w16kAr98UcLtndJxQgNpZli8J03XQjM2sq60V9Y0ldGJ9Xr2LfIDsqfnOt65pJwkyzrE+9mBYACp
FEfU/VU6/Egay/sYHBV7p3/9FbPj//1LtnCPMSUlcUCCwfGWkdYv79JFTimauLNuUrteILkbdqIz
irfFotgBdWDaXIv7oZgc5LFx7K1BG+/Bjah9buN0zPK6eFC5U4wrjzXBi04LduptBwDVqdUzucE+
lWmJj+TTRgnSD0tlmLblVS8+S4R0ZJpGEiUzEWgs4s0hLg4OptUHM43uIvKCx1XeeyzxMHF2n3ZO
d3F2glI2ORvsfsb3of30ki8uUOy99ilenKHzp0lUI7elm1m8o8anjVQvjlKpGVVBK/yu2rp77IVB
06wLkGAh2rGjHZrmUx0Dn0ZJb2BXneMs/AadDRNrUtbGW784W5VqyUwiYPoo6yD/SAblct8vbtjk
0xg7LB7ZZnHLTnwOe9rW4LbWJBcT4lPvpFwMtrnjYbYd8LTV62Hx4BathRtXBbdxSKOzQcbbHXjU
mMBwFwev33n561ggIzabQD1iccHpG6DP37VuMb/7btVsWzHS9g6ZzyiMlKF3c/EMt5HCPjx/WonL
T1vxuDiMrcVrPH3ajpvFgQyTpjiU/NNV8GlQxpqMWTn9NC57oQYo8Wlnthdns/Vpcm6wO0f2YnzW
eB03SbvYoVOupI6xyGKTHi1vvLgkquXhfa/rrsDGlCzhvx9xGJvm/LUFdb6kqQUNR3n1nd1U2lk4
xbq+V+LaZV1BTnqAEnM/BH0XHosmoUtLzbx6FEsdmzK1XBzJCLVJqBXByNdF1vOmhJgfs1/JdL11
UdcK8KCskW9jKCEkrWeTp+PNNOZBd3HbzuKK0iHDFL3ueRbuXCNOw9uBW8eN1tiGwOxIFPPFrsyT
JlgBYiaDbjsS1wr6IpAUylMoSntdLcx2GOM9CloNgxU0TUhVsHPKqIBaPzucmKWZkXIO9Bra9NBO
UXvXsrEvtlWU+D8NjEqJ2IjK7PaJ7ff+1cGwG55Ky+sgOK/LsWX3xRiH04303ij2im3YDnON77st
E3DTbjEdIJEWivEdiWhrb3SmfN8kNWEWfK3A3lQBHB64+4LDzQph3JIXa5AOj8XrJS2KoDhaTdDl
GA0792Hu6aV2uLpNeSYyhM6csGHc//uwGVT5yMPYOhH1ZGa7XvEO4LrmzHFgnM/s/tNJ6ZvCn7i0
DW6VZhNK2Z8a3K/5JgotSHNeic1llXgt9Uk5p9b8AxBS4G583gCBC2yP6qPE8HxgJJYxBswyNuRJ
leBg6cOMmDCay+AuDXVqr62EiQ9rn3Q2zqCY7J1UIatqLw48tZVTDLA6TiRC6ww3DY5o/h0DVcA4
XD6RVSPnSNgbE+BqvKGaAZ68SriPTNZVsITYZg62wc4212Z/dVUwVRt8dd0N8GseSRFhTou6gVRR
axcmmNy+oqCGAV9PBSqsFr1qcpZd1D19wtydEQj+ypdcvLue7CeLcQGoXJpXmSIzseqsXUOC3yYy
qb/mUH/MFXPo4bF1XP1NNbF1QG+E5NXPHKaA7AD5PU5epeOOARY+iVGxq207Rz7JjsjVlUZc6q87
OXnjdjCLNDk0o2kSLe4xJ7pNDC/4ApdxuTjTFJS5l7fghsbJhnwu6oUNEeuSN1bhZ5RnnmDBF9LG
uLoLTknY2jIYcf3D6TXv0qbPsgfTLwMb82iKlqIbu6X4jKfxDjAy4PZKF7x0VTF1BfZTwM9fvDX8
8ctbZ26/vC+S9q62U/JX9LXDR8X2ERB+AF0bdEaOdPa+ZARCinRPVRDx3zhTza6MbzENThgcLAWc
9xiD5ulvCiMGS43YtkYOt8gat9hLzeXQ4GZCois5QEiNXepkpGBfyJENTv6QJP7KJ1+T6wJv0bsu
l0Xf2GBXtbpRtGf2mwCuK1Vm6SNSFr1vSwGJPojqr7YwXXTm7AXMU+WzEziHUHkGZC8eLG102dae
EbPO1sKrJ3yymXM39i05lzVs3OxFg85gWROSRTvNwXKGfOLt6QN8VhrmBHocfFvwwlwBRLlWEbAv
m2NuanT8kFRdeyakN3U2jtmYCxXZsT3UTWbwpUmNIdrmZsltMgP8Do42I7H6R8GBPJ18ySW11cuJ
jRAf2xRIxnnY8pDR9Vk2PSv1MEBOwZMWKwuld52+NcEQPBkTZfppDrpGfnQtQRmrQkpvOCba5FeN
hYyJMNCRGx0VX4vGvx24u7kahu5mnDzSVYe2Xvlee7ALpqiHWUOLWhPQvViL8qyqbljA2xejExid
47oshnM0aRUzl2+L+IlKpP0QQckxwtHZDqssbjHiBHrwa54CU/2YR7VMXmU1Wz6ZC1Rg0zMiEyPg
l7WgTGKP4MCTESr9DSqGMaCLad3smLDrux/BJcz7pq/bBM/rAjtJTNCedyN2aedauGpJLleDcG9s
GdvjeqK6abc6Vnxr2i/ZrjSzV3B2sLDfytFCNDTkUItgcdZc/Zk94m+aSBxp16Fq3fpFOxNjwRgK
BLdDEnzhWi/auzIABrHrTRWkO7+IXb0a+68RzgSD/IVc5g+OWTLI0U7U2Td2mPvDA7vygIjmiCt6
qxKLb5PGAXpJYnUZgLZGxdadOYrcPYbjEsALitmIbrLGYFhdtMt2mWqs727yHH7eCtFWtGtjP4s3
ehTiONU29/0EsRGSKQbgP1eW//XN/hvfLAZ2Sf39z0cpx4/3uPpV8f23n/jHGEUi+aYqgbNpofte
ZiV/H6NI7w/Tws5PoflX7yxGWxpiwZnkOw7bYRqEvw1RbPnHEp6FnJgn8tK4/0eCb4Yvv7Uay29g
juPS1zPG4Qnx11Yjk2HNBC50r05sG0e282N9xs+AwIPpw+RgI+dxkFnlaUQNkT+ytXGCb9L0fsTV
7DzaXoZTRFbA2F2JQ8IzkrPDYUVQrkmgKE23i14MH2NQAeOZgTkYucnZGEda188CfYKxotrIreKc
BUm7H4Y8Ta8eEh1ifevc3yUE0h4LgkvWHoPydTHJaFMWuU0d7js7SgcTh1LQ32fAz5pliRReckup
S9tTrE3uUJ8wkOkPnvtvNpkhHzbpsDy8K28vSG15g5Uv1rZTuEcm5+8WETf8vX48pYCbAfXME6Jx
oSp7xxdlXMsUvu7GI6gyRpmM26wJ0CUTX6t6WQw7pyW6e2UmOr014th8YYBysXtLbSRba7RVsXiY
WhJku76GG9WJF7BqwfPojAB3WVrz/AlYTfrudhATvLmhuLdTgziEvjGvwBabY08cxVqkSXIpBsKN
WdMmN4GRv7OsoBFUpdo6ys3O4DAgblbG8A0bUHicQsfakU+V80wBSzSnvvyBW5v+xm+b6hCYyQ+W
3g2irmR8dSSbv1WUkBABIIs6u8j9N9Psye3w0iXptXopkuIFwERyA0KLPi/Ww9eQROAt2e2EWWcJ
/bsCDrHykCcvi8nBkSsrCYpHbx7tBXkUq+NyRT7XQ+vufEllhsAhzw6e2dfJKva8jnc/eBvkh4O1
F4PlTszQMfVCdJTRg53J7I7Q1vk21KzH49muL7FlUi0nYnR4FYu1GK3/3k7zhsgaw0oe0avnFweO
wiWeXOtmYV0jfgz1HY1fsyvbdvxO1DFQMSkscGCZoX4GhFMgqNO23Bdeqi+IMNnsOGV76UJ/rlaj
q6MP1E7GOqc7O8TQGCIEVMo7S2IBqlXSeYLKidWZ2wQsBBrkjYh13AFltt/2X6wRCCDSKWKiWTTU
ExmoHjHTUTygb2SfmhkFMsaqMIPzUBRjigWInf96qKtmF2geGjVvyqtddSKpun2O4IGizGTU9bPq
ZwRrfh6wys3cC0+kDxdn/Ap9YkpLzw5nZcEyxSPHinttUQDsvFQEL1gUstXQeNigy+SOhi3e5ZEj
vg2uzBfEhfsdtdd8msdiQPMzxC52OGCgjez0KxMb687IQg+pLBQUoo6DCOiRns7IRjG9+xhbTz5N
n9pQRMVbLNXznedQPcxLErrrjiWibcs8ttjjHlBEOnufLfwXJ3aq+yQp44mcmwwaeRChw1MWZuUi
8JEbBPxJDGl8sTIZMwHI1vVqboZpK+chZWQSTqBP/Pl5gF/BELaWuxiAwCYOJr6Szg5vYr9s7lyU
phKo1RO8VvchsPpDQ67Ere4Fm+cRF23Pbb1Kc3M84jjVB5/V0V1amMZWatlCmVL+9Ji1ubqBEGc+
mViY3xIh641BuDTyg0Yf/YmQimMJNe9xTGscy1W7RoQhbkCEbkVZ6fvIrpvLRBTOmsNTXFucuigE
SvhzRQICiwUnlFUtkDzKD8Yl7lXZ2OiZTZnHou1dWCxtsR5LxcaKL3mP/jvehIl6MjxFKvNkWt3j
HMTTj0LA/JgNbzqg7EA+OtVLNSHjgQYUgx7G9WxP+IvaJCEHuTDn7gySbnyGrmrv8DdEaxcM7I0Y
SyzhFQdRELECDLPA/0p8cnygwczXaCWDbWN3k7FB++V+5SHIji8IjB8yxemHBcZaT67d/0xDo6Kt
SKqHtnblWhFfvwTNvEdzQfyxzFE4U5bu/aGFwqmQ4X7F0NBdmiJ/aKsKnX3glmuradTZzKPubi6d
aqeR7twJCcegBcNQr7oeoa5NYPu+sCvGeRZCJYZguEKJvv3BQGsAKzx+x3m35BERcLNwHcDbu45x
iQ27RtXn6Be8/cnalmp+cH0dbDqrcr/2xJ7vTMtVm9nxETkk2XhTxr3BgRURwsea7S3LB2CFXp1c
ZQgHdRaVfNdFZG8Qpj9DlQ3Xpp7MgzO4cIhIPnEek0SOGyVm/1gE+QNpxEeqB8E4xpJEuAssPyus
KMHGS4Z7TV7ZizE6IBD7gqw5gE13ad5O5cqocQWLCN1IwG7yFGHE/Mw6Dw6cm8a67cSlZVrzMM/9
XR8lxFDnIj/3C7zV4dp7Aj1TnELoqtwSbPUxYsI5Jswo8I2HDEwovXlToRawgFLYZeRjd3V7Nr9M
KVrMz2vhhxdQNtm+cltc4AIHOvqYZKNVYR+5oRClFhWh1F2PzHfM6+3oh8UlchqObx3qdwQMao9U
1j3PQ+t9l16efyPh0bgiu7lvMTY8zr79LCa7vWao4S9aI9dusJPtfQJ1trXjDc80I/3JcYv3dE67
Y5x60a7Okmo/gL499HOOc54Suz0lJmJ+gn/sB4b41d1cowr0eXINDM7uZaTMr2TQ6Avu8gEEqgyH
F4nA9pDPg3MpVJKezMTZsXxaktRY4rj2F6y/NoLjIt8mpRWuWCvnT8jr1b7v/PpW+R1uiVZZO1GH
P/ws4giM4pgArUCtmOjk5ATk8yUG3XFWrFNeh2AJrWqHCuFMXqPedeafTp0/ESxQMoFJvUeYg86u
k1m35v2BykitG5AfJUQG+QaTy1gVlR3fojC/5BoFzOiOF5wj9jOZXOWpTi1M/0Yz7FnKBKhvsvCt
Ia98z/S7eRuN0l3RMgfbajCHo6fTfpe77ZuGHLIK2EPvIr00TlGxzfv4HU3lhJ4LsaXnp/OJ4Ani
tqIcvwMRuky7VjaOiKudo3WPfVGtcRLkz0QplY8UVdm5rH0e9Y4M4TPqDOt8hetkH3iRuuaRvStc
S+39UTQ32rLLTUlu0j5ObXIPYzO6eCzXt42Z9ocoTJetvU7du9oBORnbOYEGfk+LlKYoOmz9Rv5B
SrhU46g945z5llicdJ05GDIqwup3jq/H994PfYRY9UyRkqEfwX4V1eXKpdvaONU8fi+zWL25CDIE
Ze57EZH5xRv5WfRFvUsLBHXEuBkN43fh42zOjAPCAaZm7E8KMN52Vt4owhbXIKNdIC1FHa9BJOMf
b8yNXc6aR5qLIxsDExl7WXpL3bvu0DLvgKYgpQoVT1Ad0upzDoAcpNqMQbMihzLET6SvzqqbcrT+
na42FTkhWzDoDQJuXMJtnt07RIpZq1ZM4zkMW7GuSzM9ArHp35i7RgcUjOHWK3tGNQQrZ6emJcAn
io12UyO0B0cB1ea1jkUT7GTvEfE+i3sPERTDrSlKr1J38vuovBz//8iBMGDysMLM3IXljLzq0R/D
Pg034eDH1fekLwZiigDHBcUTsOYss08hNMXsjLsgqJ70NPCpsXYcDWOCSUmlvELXJAHKkeDlwW3R
y3wlSDK6d3ZUGwPkZYdsYxp/sAeIP3TAO6RGcF75GYxSEfPgyRwUSslwBBA7+FgKWqSHPVOKm1rx
r6sWATiQiRV+o2bHKxo3JPSBwI4mc49oWFWrSI3lRxMKeVMlo39kKzlzB9PMXb3efZpjNo9147gf
NimbkMS9WZ1DJ9BbZw6ah6aorVXqFs3JwIF0L9CObXBZTHg9Y90f7BwXD6cBwo66MjeVTQlj6rZY
RVGSHdwmt7ceXoqzKFv71IiGEoBQBqgg8bhx3KmwILfyeiJT1fNIyMpLK2GZrFoQmx6oDQYViCOZ
ePHJPWj47esk76avJDbdRim63RXo5/Fx1EG0GVKIGOsO++EN6GwTU2XbbhoLHO+qdfCcr8JI+bc+
T+EFisnCJm0lNXKryuI0grl7ivycFfwiH2qCdriSbBg9Fs7cApTnww4RoOwhjyw4G3wVVyMcNMQd
PHdbl5XDEd5Y/RiGheiYM/NP+zlwjhlYsocugg/CLKn+0sSNfJUKoXRZQbEpPHGxTQBx4IIE6lmT
xBKga3B2+kGcyXlRjwML7EX5qkrvph9jYOpx/e7NDbojNZPGsjJiwYJACx77yRyBWRJ56N5m+ZS/
pEKlzz5Qjr1vBiyMpl6ae1qh7jlrev0xGFgvia8AfVREasM7KncpdDpC3BCJEh4Ik2JF60GtQyiL
uQljR3+bqfqo+A00hSAmyDhFuR4z0M6ThyYKqMTquYHFkiI/bQlV2eLQDY4awRleszm9OPGQHAty
J645UXIQDV0uJmF8y/1qfo4jO3RWriT2kUUnh4YgdPAFsRdDJTloQVCYN98aE5igvFfhvjOH/IE9
H3rVmeuqmQE9QmWITqGZJfhtTGOdJGB1iDaTgBUlZGI+RgpZ6TQXHEc5aznhLCdYtA1w7rHNa5O0
QNbXab+4lVnaWtucYZV1U0ueAquhYpRF/p/bCihytjt/GFMp9J38BCTEVcEvHIzppUMcOz7N2kD/
vjI6Gt7urhet5aEe7fEsKNDHzajPfCSN7++qqEagarWy6rPV/0Ey18Z2Z4xXVpH70PBq4jiL8d+s
6H+3R+CfdwSQQMejKmO6A+PzL+tbBTcpzS2pr0jGHIg6CxrTRBgxYg9kDRZGb2Zh7YfUPFmZszPs
ZufEcut74Q1+nG1bdVv+1H0wp5sMldQvs6n/xwb89wX453tzQWnbaD8Q6PwmkCjkUJOJARhEqebq
KWpFkkGG63/+IqC6F6UP9gvv9w/ASbuRpnfQ18QUTGdpgY18V3rVn2qE/44k/91IMnAYIv7zieT/
bbL/HaX2+TN/m0n6wR8uLATEwxAlzAXf/o+ZZGCD7SP72kUe8Sn64gL5O/Ld/QMtGNIavlNgCph/
/jGVtCxUX0zcAiwh3oJq/4+Y746/mJl+UblIyW9jLul45Mk7C7Xhr3fQciYiZOjpE3KfU8ExhmtT
dsN+DuPxRAHGRsJAEb6utJ4+nKr1Lk5m1+DSpdQPdIVi1dMpvLPtFeC77OCKHIsZJdDoCNq5W26i
1vauALzahykdkqeidfJ9hkoVcKwr3yoV+tsc39sJpde2m9r6G5kX6WFEsAB/JUVGtGrR/H4XKuMg
5LFmEpmSmY+wbLJTANTrHHpWvu+R45KzWt5UjpmsWYcXGyMt4pMcWvZpCV7GdWG4Fh7eCBpsTarN
KszHW9i2OWsWP7hMGNo4yt3RvB+NPrgy0MHNOCU8hjFuk4hbWfUO53W+l/DpXpfN6ZVlyp2kFbsJ
8TPNgp2odEOefbUN9VDUyvqJ0mURV0xE2MihNNdN0XR38GUhNqWsPQEejzyCoIDvnVyoDxqremeB
kQU/xloVQFH2XNsp67SRmDF8/WN6CFCXbKipC+Y/k2SrafZgUpPwtutjfd9Vyfw9mPT0Wja9dY+b
czpYU9pcXSsd7x2XD0eYZrKrQ+I/xejW3wqrHwFyRaB9hnzYezLjz4hGcHZZmUM+/NQW2f2HEVir
pHGmtRUwACgjlCIGRuYkh5OAu3PTOiG8XrUcvMYxz7xsE9UVcTRDU+/renB+RkFKnZJ2yblzbb13
RUDEWxEXd5JaDXI7ZFmoWW1obK057c8K9umXaEqCr4zesLUlzN9C5epHxWzpKQjtBIQqjlOSTRAK
942VvICCanEAifzRrmzFBIKKgeF2JQ7OmGNxzXLLusd1ndxEkU2crEejuyKkxntgfwZprOxw9SW4
5S6QUcRd0HCtVFG3oI5mO//ewy++hq6bH6axt85uR8RNodyE0YSXvNa0f9cyUs594cNzHdn4Xtmn
WWdTO9Wh6avotrOr9imdl2y8AjV5YfRHVYb4tIPS8ZEz0vzS/Ls3dWSzgZO5OqRpzpSmYN6103bs
3OZKn82Y5zHh2c3BEN22j6PuPe59wjenMaNUUaH3Xlv6h1PzEIwmRY7wVDjHqg7tncf0bINNxfxi
2dn3SVsqWhuRbX71/PKpAgTwpW1xfc2iFPdV7GJAGNHinByjFWhUWGlcY/hZUEYMt35ne5hiOcxq
bMiWFXxPQj/elwM/FM1J/oywajEzkT8viAg8Y2NiKWhZRCP0OQoHO2dMbbXdN8snqIpUcfnUVeWR
9bd7qnS9L8lIX5Njw3g7ydPs3pKSRV+YH9xJdyc3nMujnRXVplWUGz2HJbLTIDl6rMt3sI7rjYev
iy3emD6oVtg/ZnTStH5pvJ5jhq8pvf6rJ4zx2SuVca8Iil7zhTL7aeLM3DAfU3dAfZGxuPW5bgY/
xTm4c7q02BO7J24gCOX7Or8fwnB4NULKzcy15H0qIutQEotJCLUWw7UUQ/Pd6ibeiS02WozevpIa
FUIue4Pdq+W/IgGFRMwMKk9WSL4xus5TdDvjldsbzK0Qg7IbWjfD6CIpMTR9EIPWnnhw4jFADOKo
D4bnaJ5Al+RZoIBtRDXHXAtWOe+L+VwZY30zlaHYSmm8pgx9fboadGcwI8nOcWvcGE3prnMjoUpl
6JmLVmwrkRJUCcf7Ww7Q5RxWcXDvFL57bFsHQ82MPfY+6QyIJVjEHLI93t0UtEtKsXYn0GN1VK6W
uA4+oFKGTUzl2VK5W8I5gy8BT43rbMfxC5xENizz8BbMnXvgiThDfKRpaSObORgThUsLYWfNaDO4
FL3d3HVpWN+we6q/GGGSXz+tJkv/vMMaGG1m1KdbB5feS4bI4uAiXN42oV/t4jE1f8xe1N9oJ1Dv
tlUvD5d+tl9jNjXPnSnx0hPkFOysNIhoeuKMfM2IZb0M4zsp2Ztogl5ocevxEZw1hBecL5tp6nC6
jKZ/xuLlpJsRKDgk7FRzoRE2ERh4HfhmAWJPkdXvy2Tsjlkwq+e8D/cJI5FtNoXzXYbSaquGgY5p
wpaWrnsDkaQTjTsXbf9VDpF5ovPJ3jQAmg3TCMAg0LFvEm7xMwBCdUBLOhKeXjcB9jE32RSlFq95
SBQdJ1N8DDtzM5muczf3qfFd2Z44qc43dkXktbcyKfOjYxsh1syovcdv6j9Hms2CFLV4pNPBQzd4
ISzOyXBhwHnNFcrmt5JdyHcx9xz/fdPNrJ9GO0LwpiXmaN9ama1xdvDAgQcuGyA1q/5PPpose5Fw
oiXi3kdUyLM/TaOn3qEQgVRe5+SzW0F3X0d1fqhibukVYw2AbDPcKDZdoV//DBZi27Cw2+xRG5fE
LLYkg+OaQ2t26Jz+qwNRhNFXi5/X7yHBZZ371QENJ0DEeaDifJBxpZzJvZjx/uOQxn64kOUaEHPm
wppDaeo9DSozv2SpLv+HvTPZjhvJsu2v1HpzxAJghm5QEwe8obNvRWmCRUoi+t7Qfn1tUIqXFJUp
lWocE2VGhEh3h8MMdu89Z5/PSLKmD2BrP7rfOHWwaslwOdbfGHZ10zUQ7UiLAYhyzlGrjKCEvqLv
ErNScmtXSQx6ynKCfpx696rB8WQ/dnb40iezgHlPCe59JEnKJK8P0Qmgen3fM+Ba9kVcV+dJ3RAB
X7OBcvbyhsCYQiw/GXa3o6shROjG1Aw45GWnBg32I+Bp56OF7vIT6ctRehVOcX4KdMFo7/p4icM9
gQU54TcTIaEV7SYg9F9cCnTt3mrCySKgbwiBuWhJVp00TiKYDurzvvWqcoe/5wPBY+OmnaI8gEYE
9i6SHybNHA92UgOgKVQPSLKcdl7ucJzM42PSyrPeM9EQ6hpa9yziKaNhEz9wFrkvlzjfxhCwjjxB
tNtYS6IzUuUMoLPGfDGQjwYdprWOiyKJBKPxk8y8+dh6tkbmgdbvjXJaOY7rcUssZo/TV7SnSXKS
hTuiuOnmVKE6uLmQfta4yZ6uok5Uq7wuFpTyTEeAsMhInfRhGB7bwkyOSo+ASOU54iSjBqRlq2CO
nOZTL2xshYgJ90kzJDu6Mt4WkSrBMUlebYF01BOdpIwHGUoW3+JrPvR6jUU1N4u9pYf6i+xDjtF1
VifkhK8agS82eFD3w+pJdbrPvVx13vcghzhx+EieEtD9r6XJP0Xcb4o4U7fkL3Ul509d9/Q57ruv
SnVv9SXff/J7LWd7f3Gf2qi3LJQVhHlRK33XlzhiLdjQiZhkYeFFFVSN/7LprNxAiYDMwq+yFmxv
FCYmxxvqdugE6M8pDv8gouRdv4FfbThrEpjFgM/l3a2V3hspuydmG2yRVh9IIH5BceftNbcCouvS
5nlT4/6+s/H6SmR3ILIhXAWB4LtXyktZytVQfnDNZdww5PxUl9WEhDju/T9/pTXAReig8ImHWT/z
m88UKQRo7Pb1QY1Z74e9ftkNNPPtZvlNJ+nfXDxQHyZWK15O57V+fKGBPcer2qU+0Hx/QZP4QsD0
S8r//vHn4WUsVxoO3/hP35HiLNXF1lRDjSBt0HPB/3X4Pf1sSv4Pl271rcDRRLtENU7j4YdLB0Fc
VjGfaIAtfzbpHJPDysSlXaa/+VDrb3rTQlhvBxfjGmYcj7GoJGPgh1dyhgLKnTfWh3gcgfn38w0Z
VQ+GNj9wqHGDX1/Bd4aNby8mCD12aAis8cc/vphmWBVrs6oPwIDA8GD2PKRuE67PqyfdRWWRyFZs
GJepP78VCSYTFm1dR6LienfTY7iBVwFf6AAcpLrtW+YJlqdlD1rK//v1Z1wv2E8XFGgJuwJuLVb1
j5+RUxrxu3BfDlpPlVdAMtymph7e/vpV/t0tb795lXcGo5WBOmhg9w6aN1l4KqYHgMHlsWz/b5fu
zSu9u3RjVsQVyEpukLyfsb+lT0uFS/9/sbz0nz8UGRcubjrP8aSJN+3HS0eOguUWFcFm9WAywdUH
YnDmGvftIot56wHGDAj0NXYNbNiDDnmaJCM8jaKR5RFyqW1D0ES2604R1h9QeZ9fQU9OGooTuN3G
rneyl9mV4iRajOG8dpg0tfXS2RvTgwIDtt8gowJSOiAO0yfC1Do4U1Ncz61notkzqxOiC8NPOEvm
ADuMdSADAKLYXJLonHI/Z8wSIpBIPQhKsDgwhugFnCgVl9s+y8utwsd8S6SAPDIDHT+/RkEbirBn
lEO8Skqu6Oh2ZA7GDpO+7Sxz/TnN0CAkHe9HMz35VKB4DbJB1TuEQ/UlqL0qUGtnkGI9JLfU6JlF
oZZS3t4O8a43Ory6tKHQ1Npa8wtk19ulYOMqUkf54ENpyDlsLnFEMqpt8wgogZnsFCdX5Q/eGrlN
mMc+xQN/auiqYtpPq931Cs2nZ2h+QIZlnU6RkX6K3Cp/sEf4jE0n6o90fUxaOvwiBG5G/RExA5WU
HQ6IRmIHFaIvxMxan2yJ1ZPefv7Qja51ii2eyFQtUZ9CLs1pnDb1pd2nL7rBd9qntvmhcJMXTr/h
rbJxRZBPxLsnsWVNAYFo0mIIX8MevBx9R0IGZDph4WZHVz7w1mQ/RLnYcAygKMzNnuDYaK13JMKO
i0jgXkrtqHyxNQ93YpVyEfuc3G1TG+Fpvd72OdXtcdFD94wQynJLJcTH7OPUpySeyZ6tozt3MflI
ET1IKmPylQvch0Foxas7Qg3V4jM1t/N9gtCtxl831F6Axm54jMMaYTfVLHaHssoQbNswPc40moIf
XK207uCvkRvrxNWRzzhvaXiFG113kT6ST/hQIbK/Q1vI/WO1upX4LQBbYp/ieKh2oOu9sxZrxYZZ
B1+Bog1LPrVZM5DSIpqzeLQwnjZEO9ZSXzR/kDziltlz4RHUBF5aObL1BwV2ftiTKZI+eaOp7dB2
D+d4khhIJt5AJuUQTjjbveFxaZdsb9W9oveltfQs01rAPUdVic6o7SKkCzYdr+fFQwJvLqwtilgc
s9heu/uB8ISPUSqtU2fO2UNB1aCfA6h0BBdNWrDE7eIbGd+EFVNZN5GJ7jaMShBHHba+Nn0BEeBB
1iWFmDdC+m9EWr1Gfxp0KYBRfMce3c8o90iI4RvqBY++XqyRni6MDIt8SJT9bZ8FcT3FX8vasw5l
ZkO8sWNSoKXRP9bdPOxFUaES8HpuhAXJ/HGUyUsHKJg8JgUlkHYzXcivqm8dUj+nWyKwAIAOz308
J8eCdIFtT0/0lEehcx33LEpwkBOjwXw4H1TrbaOMdS5JZtyYVNEfXCRVp7jEdsUCQSPCKKPg82dd
tgHjx+xd5dzU7IrTVZyDfS37lHwaDpWA9Fj1ZCVTUQ11uBFdOm8XnEyHYmRWYKzP3VryuTHXPOE4
ZkCNROApnzr3WgzKuKiiEWG/DMVx6rmjMjbUT70H3FTP6ZoP5Rqq3C0so8JtvEsSgMbPndbmDJwZ
LvixzNxrw2YkK/X8ybLYKNuW/cOONed6QUKzMdt2DkIHp+XGEr17HVZZC5+nZyd7PWn1Hl3oXC/6
IJ1TNjFzTeseeWlstO0h6VyF89QYP8dWSUsWdWrkodEYsLKsBd6lqBVNpFGgZsRadtmRWLpJKrM6
zY2amwk2RE9Pw6DKdLg6SejhIrBBobzuuvhcP6oMKbA+slvREc19S8e7nIUquUitKdoNc8zogUEr
ST4MWi/SyNp1oND8oWpN3yJvb9+oavLJ9a7u6aV4lwvpbAEy1taX2ura4xum/ae37YF2dUnrIgp9
1ya0LFz64rrr2Xu0iN0Db/C2zAb6pgNdOLpdNKgiZOEXIjT1Z8/o1SkwFM6jVX/p0nU+kMVJBhJ9
mH3hRdq5apNLkQhanmlKTOgUq/MwXT4kuhgBzAKKdmeEZnIxGBt5yQLwqSkua60Niaimj98WAYjE
lypahWwquWc9P7SDjvzFrWiHRkXjK13Ul3KGUspjkYaSTcqLVSH2dnjoZR5PQy2J84emZOelbek9
6IULUlgn7Yh28TjX3zZZW3b1buE7oOctCPy0pzVcQqLqnfOpPxSmJds9OKqNCSyJ3kLnpeTCkGdV
EZ62KrZJgUJ4Bz+bcIARZyXCU9weZcYEJ8BAtbQbkpeSAlRho3QAqmNTbBjWo4NDyzc2ojhWxPTV
EKAAioq86wOU67OZYweeKsc+nUdzKgjY0POW/Q8xbXjTmCMoNZ0etbaXycD0inAPck42ZoFw5yiH
nii60O6FIxBWei1CVKQtzks3pzFuLbrsXwkQWs3BkXMyuU5No37GGMnpxtK3TTexr88uTr3EV61S
V6WN56BNZU/MfedG6VYRpSVp3/UGuQqd0X1yM3gOyHLz2zEVE8Rvg1io9XANjrR25uFY0poPklp/
xqx5qGnlwTAT8JYIa0fIz/pi4xiuLSvFBi5KDVy0g1Vak+a8Z52aZHul8Bz73FUHs+kV1KrwiUBb
AjVHkyhhHd4bubzGY6HM6YK+awW9K2r1gPDYHkNnLpYLlmv0OcodmKyZ0WlAoiaPo6WmnSQT+uOd
g4UoAyDN9i0jTidUS+hLRunlFjbmuD1kMMuQN8/W8BsBwCso8odzPL4San/8JRYmc0wfPx5GuwUp
C862/AA7hv3GHIdzFfVE07st5wTF0fJiFhgYNubCuSLz2uqUBW+dYkSGH4sr/DeF2jsHimT8vOL5
heHQoaDYfV+oRWbEGuD9tIXx0OtQfjL21NFJnsq8vwlnHnO/LjHW0/a7C2CsTBMpASjQ51iLuTfl
OyxYq4iA/RyGhkNYGfYhDygex2UZV6eanKuTX7+e8dPxH1saKgjm4ronIKC8q5zKlgOOtLOcDaUh
EIZdomKgV8I7SNviSWmVt826mPMgisOr18fOWC2GvY/NEbm6gcUgzHLrqVqaYT91PNd//f7Ev3t/
loGhyF6TKX4qyuspqTRX9tkhLgqJ/K0rXpgrs6ZGopV05GaSw3ae0xTfxKmhLgbCpTdALsCQGxy0
AZ0/cZQpGZYzqZxNKk8kZnAD8rm3TqUJ5r9s0xbmFu1JNTRJvQqyLRSa7MpionDdSqcIbwVklSdh
S0x4Hn/s0Tg512hUeQCHuMIf9CRBVb8+FUtk9K4/LrgdfnMtjHeAi/VuJFHXJoPTtvFXrc6rtzdH
hEsc1FdHy97GA8OMscJ9nJKrKeRjkzjaAfolKGk4tzurhTdPpt3v8A8/3Z507l3020CmBLfpu3eg
Znu0a0zGB496e29pUcXUefzdNvBTx8IT0CX4pMKRUGveN2L6pB9Cu6ySgy05PNvEMPklWiq/gTOL
RiKrSPZD9HcBo254/PX9Zv58jTmiiLX/AxhLyPflMDlLzN/zMT5IEo5CIHtQjLUw9D4xTbNOO0Yy
86WnWfif5fxAa715gTEzosMYrMhnHkt6G/stqlgSnLDfRqrmOIn58cD5G1wjUOcvDQne6kQLOwrX
13f/T7/6N/1qML/cQ/9ZdORXZfn1s0o+9+pts/rbj33vVTvGX866wGyHOxuI7Pps+lev2mHYBFbW
WfuQgHrf9qrpldOiptH1XVz0/3vV+l9IjtgXaXIDy3NJXvmDXjUKtfdrz2GiY+rmt744Wv0fVz90
BqRRVTKQqBsZgRknzIFInfItpR5nO3t2AUZv6mpBodfzQM9S0HLTNGcYtbPa15V7h541O2q5ys4n
MiYHF0amo9nIKDhl57rGsDAdPOSiEtMQ8/KdFIUeMN0TG1ISvF3tkfni2b3nwzi6rsMB7kTM4CuV
brY1Gmci+oXXfEUupkbJazIPDdKsexxyj4FlUm0aQIo+uZLPNoG+QV6s9DvMUKS5Oe1JPbSPhH/j
/7EGpMeLpW2L0HnQRv0mFcbz0PLytlU/5hX4sEjRx6gceBW2eY1Ks1uRuR0CKsj7ets82sYa14Hx
bEMpLDYl3AI0JKUeDBpOjNY9iYgFAYXBpRlAc0QKRfKSZi9mpk1keXIpK7clobzhl+YDl0Bm0T0f
gcug431J0BhDtEBRjDPOH2rJYTw0gWLEZnVIJV2gKmfgZzc2/zWT16PLWW39SUq6lRKOr4QoS6qm
mUtQ50JtLWUs11FFyh+i+C0If76TaLFOLckzC4wYhWvDGxK4KMlNj+6zbi3VnFXOUJUvM6nSh0as
xU84M/J+DQLxOOeB5zW4Dt4dJx21FfQUie1JaXeteFapKHPACSOzSr3ujgTIDJQj6p1aAyZaLzow
eperJzC44xZ3CGfX7l5vErCsPE5l0wW1w30AmOK6GFz6H7p3N7qgRs2MPwrduh4S3lSUZvIEZQta
/JQwyCoqpqPjAeUeMMMHuuLvMqi5SBCBB021BukMtHfs0AbPAhSA8y58ksKyLrifX0i7ZFpOJhU5
A8kzezjf/cI/pSEC8sHQymBUbuc7Q8XPFFwlvBQU2g4YYL3pPL/t2sfX77sAgroZkHGsqEcImDG3
jOO1fPUE4mx6282PtMBeWOTc1cwe4Ttwd7oOt0q1rgUKmfk+j/lH202fOUTy/U/wE5mDk0XI5SIW
626GiLIdG9YJIXWkE4GhPYcSXPue0z1C1CTi2uEbdntuJpfV+HoxyppFQaoOZMOseAZST7YM8Idj
bhKBLUNu2jzroJkjfropupSwi3rkSLSyN8X6xCGUcIVEVnrwippv9IH3EMXdqdsRl4Mk0DgTTZgA
sCBTKHNYlEibznAHl2vGH3dZyX+cxjI7d00WqtDZCNyByTMz9Hyrs070fEiuh9gC9rjeIClAfX2F
D0+SGIC+chnu9qjXaCB0a+xndoxivSStUmTbwViXYQYG7PW71VajgRbi4KKRxRbCLVDWBCcIsAj+
613+GhlDAru3pxGYbSGkeDtbxHkwatzOrzfAeoezxK/hEZd7MbONeQPrWxI0d3j9mlU/CtYBtxFa
SLUdUiN8qtcYXCvmoy4gP3xSlLVDSP1IUHDyjNCAr8DIXtBr0cETrB4ds5lf0Odd8dLhUW+hl0Lf
mS6sCUvomD5rUTJvNMzFZzhJsi0D/QQ+EBL/1wQETOnG2QxeZufY3GRlAexT6xDwL+VKck8LhLNs
DuBjoCvIvRfnMHYJgKCnRqKT7AQeE4p9Ojmo8Buza0+wDjPRKRkZTUmhH/TKElstj9gUI4PNbeSr
0xwM12FvXsdkXe8XA1wpMAtzW8O+9K2Gj01oUeKPvcEqcurqULjsYAUQ7m97k+mtIVjrogVeNKB9
0+743fGV1XJLtJa8NueUvKZQcyH3Vutjh7b5TKwkjCliEbMq1wMYSsRG2ZKClGEAsiAuzcwKeL3W
toefLSv4lYRkeDtZgoiSk+oCzbXYAldBkJNr4RXmFfhDVZPv3bB5aRz+dUE+Nose5nDCfiK1PNkZ
bfvZ1XF8ww3Gc9Q4D1jLqm2mxVfaiO+lUulGjG50nJOJIkIDrmsEDOD0rZmNFVlRk2b3wZKT3Glh
D98wVMP75LlrnbwsbfpsptUUIETieE0b+g4Meh507lin55CZ+mMy0qbeCB0GE74TQ/bbVG8oTapE
XeFzsEPOrwZhTLv2W3MhU/p2em050Mum/WA3jXasw/5JU1X1pSOjWCY6zZxITNmL2whtAeulkcbt
s/2PB1W21Q56y+TVm5YwIL9OqfWLlDlVEPEoCoBghuceJZu2y0U5Ykc0Y9c5gbZD/KSaF6U9zhGw
3rjHBHgWxp5Qm7bN4bJD88UWivPTnLf0ekPyMHqOD7Fj3705il19K27fcu9+Ou0z6rdp+DOg1CE+
/jQb9zRzkVXb4wifUc0s8Uuy9sVE6d71LUd9S7HqJLVV8OvX/anUXl9XoixE/kXSn/7uPAXzz5w9
VfcHY3zd7FiDIsm+lIDnUVD98Rx7fTXwfmjXDcbY7+vsZYw0sMFlf8hnbpD1JOBlCHdxYejfPtc/
RcBvigCe+OvB/D9XARdfn9unLnt6WwJ8/6HvNYBn/UXTCTUK4kObc/36+/7moejyL6QOlN6c5zES
0Kf4W66Cv0CnWwXs1QF6aa3lKh46Ff/3/5P6nxz5zfdWA30F3FqgWRiUCtv6VhK86QblokdIFsbD
mSgWb4jPl6w1TdKnBHGQc3kGv0jO6MeTNaEYY7fbMJUgt9haE4y7Ncs4L1xijUve/nlrkHVstqQe
T68ByGrNQob2Fw8bE+TCDnx6/8iuUFy0rkOA8rBmKXvKTS7MNV85e41argfOC7URI9iaLXGh1kzm
cE1n1ge3IPRZL6/Umt3svcY4J2uiczuPI3tzS8zzBOr9ET5YSCstXh1+buXd5LFb3LSmerDXtOgO
EhyKehKkbfIEVvh6ezNFItyJNWl6CUme0EahjjBVFg4oIvOZ4wJJjNdTYIKy+q5P0unJcYqGIUXF
disXG359U3dXLM/4AwCSfvbBgNaBiAZE9LFj3Do8CG+syU4hGciBiAu9nM7aaDTP3Ka7R/Cq6BED
lmmJnhKmT8N9uStVjz3RmJ6zaWrZOoasO6BeT86apEwxwddW9ynBJEs0F9/hfZ6lxYU7DvFOU/GC
dI4w0E08iyjIB9fx0xK/GydYLbkyvS498BS/HLM0hX4xEZ4Tg/LrGOEf9LEaz6a47M94wNEBMQq0
raoY59tZkTnNgyDzlZ2Z+B2n7jAD/D13Gn08k3C2DsRtiKdUiuqYgi+7pdGTT36Radm2NGuVIeQ2
KW1AeZwv+Ol2jeFoELHy8prJmrhV4N0+UqHmL7PZ6Xfm0CfwAKfyEoOKdiGITAPIoR65VuSxN1Pp
XTFkKx5Fmww7w62xQytT33KmXPajTm2n4YX70owdglqF8zsFIepz+FpVrdw40cbTPO/zmizS+k1r
cCAH/Vnm/pQjNZagBK7LbtBRzwDV284IppFVVcPOJe1zg1DjCTe4e1qucHckKvWFbDkP9CUKex43
vR93iIUJXmD2N2heelYvUh5yjKIHnQ7i17REBqrXRPQlWbRcZlZaA5GEzfrZrdaUuTDqDLIYRhJT
wSdgDCkTm6N+HaPezAgxgP2WBqmWW4+JUegfWhJUz2wv07ex7PrzxKmpVCBED9etFi0fm7w2QRPm
9YShPonuALNbl24jN61bR/thcMqrRO/UDaxTTutgPBkADEtWcE+Wzsaqmp5MATVZAWRKJ9t0Y6mN
qNjs8ESkKZYRz2hPLGTixLI2hiQ7F94Io+A2LB7YRuqrucR+UUaNvh36wtpCTdbPHZCE4xqRQmg0
uXbbNp6byyIqoss2luZa2IpPOYJ4BgWo/j90QL1WPFE/35KTLSKfIYPG5NmIgbOGxbFfiLeGd0MJ
5A8Eaw47UjL1S1QihuFrFkP2Cy1zowfHgNyDqagKiYBpGqJXMZoswVJUX3L6oi5VWTGdi8UpZr4a
KyHVax60h2jo6N+mhuWFyPKjKRCJAbB0SRn/4o1uFkZNbj1dm7lufGi7sOx9wAlt3cAKIAxvOjfo
tk4YAERU9JO5a5kHFh4hZ7PtRlukYJ1+S2gtLZj7yClqdaNE3NOJaVBmlMelRru9EGibFpBJ5MBR
8rZNp8j9TEJPGJdoS3J9tO6LIR0bZ+vWlka6Z9+r9Mvs1LWR7WketS0PLh5u/5wDfnMOgN/O2Og/
HwOCr/nT+NR+fXsM+PYzf3cC1xxsD60mRDLaga/tvr87gRZNQoee3jfxqfmvUwA52Bxh6RJ6WNBW
ay3tw++nAOH+xTjHQO5qMwh9jcj+g0ag4Yl3jUCCuBmEMHYyXBqMOLZ+bARmKb0RY/Gaw2zP8aNK
VVkHdi1Qd0ysE39y2kLt6ma+yomjJ94EcIwOltzH0VLvcBSW9J7EYpCu3APSLRFZkAWhj18nZWtr
lZ/iP8FQtxJrSlfTEIEAKOMBHog+qXek4nX7WegRwg/PnjdcRBJu6M3cfksHxoFzkacW8nO3p3/k
NF0o/TCFI8BgI6M1QJGvOXmMOp1RGuOG9nRqKIftQmAtm6x0P/LmTDBQdn1CnnJ4UmmtuikZZMN4
SD6lTqM9JnlBHdqA/oA7UO5Ry0fAbWmZkYlWQ3SgWCim7npwoy+sNT4kLv6NEZvXnPmznefhXef8
ogFJLdVej7KXGjccHnoPtVWp00K1agK9zAYtCINrdRMP5rUtJgzDjjoHASQ2vUmzwXDvwqE/N0Ie
FPFU3o7NYpxNFIMYi0rOVTzv+aM4IwH7TLr1Y8hU1l8MNR3po3yi0Xay+lU2q8kum9HUWPSAnKoC
wqQtH1Gv6QHpxHGQuXW/Y/pIonOCd8jx7iYRbkMntTdZaK9vgUxsi1/tNaDanMXRL0WmaTs1ZNVt
1Hn5Q0VT98GYBL2RtQPYANPd2VhgMPApiHd68dIt9RWRCmRhSe2o5Nw8VRL/A6IxMkUSGKfAuHIY
lWZ9hVzoAGaMAbqlmst5iNtH5CZ3dge8ppoI3TGgFJ/ZYeYQ9usZ6E5tnh+5e58vtYYiRYz3TO0i
VG6YY2lVID4zvbD/rOlNW/K00cW1MnNxUSRQtYPRjCealHGzbBGT3grSBraiLdsY9pK4AWvn7ToX
bYcQMcDRNW41XYPG4hwy51Ag/dgjPMX+EtWGQaNgRq7AZr9RYKKqC9OY+tM1ubDfrbywewbdyaks
bP2T5IMH3axo+CSpmQTIuqqKcwyIbmyzM8myc2Opkwr/1oZpPcFTqMUWbe+ijwlfZs8Zz3OzFSRA
lbSsclwhYDxynotFanyTpf6z0f9mo18nkAxJ/vNOf1G1Kv6v4Cmr1I9F37cf/Lvowzpur+Uep1+U
DKbxrugDcYmn3HLX6RCl3d9V3ysGE0W6BHcJU8GhrfF31Wf9haybYRE/9rrd/9ngx+H132gCmPo6
zJYYSTkmNyYcTJ4sb8e+xF7UHWoc82yhZI2WfUJMugqDCnYBiXHnmpLeFmpKDlDGtVBEIbZdPmpm
DrEMMt6hG2rtLOS9b+dGK3bRjK3TqZbuHPDHISbk78jk3wkkucanVV9qt03ZocIpI+1UJa6xgXpm
3w6cnu7J51YltrRU2xt1Q5xzB1TK7tCj8PsMtksOQxtvCMU+bTiI8b4JPLaiQ5bE57bgCYCatiah
KLwel+Zy6qoA5QVR5UVtHJqO3ZvolgyNq300JOidnuBp/ExfessYgz7FJUTAB0nFopzPwzaCPaz0
YBr0zzF9WeatnbYlXx05sb4se07FEMIjc8+yLD+QQJRuO9rytPbkNp/ayzabJX6kTD1Re4pd7hSu
X1t1exCFzesXtEO5UjJQpethceiTGyeKqwBS8XLA5uahegYwNdb1gIAsvWxnD0JRly1bToQGTweP
R5Nei22sWyKIEliEIydLXMh5d4RDeR4bHtIOUdzAqGJ8HDp7r0AQJBFFhhCXNzPmCl+SbBiYob7X
ktTwrXh+sBSZ24NaP0SdqUCBaAuQMoBttjR7m7v9M5kmgQBpdKwJiTut2wT/uQlEe3F2WpLXO2uB
8EmwI7Ryy3E2KLgPXugd1bz6TjMTuPoSag+zYFon9N4C+QGaDcf7tAMZ423Ibp5PTEA3zIFq6nUD
Uh2DjWbXTYa14xw8B92kS9Awlr2xXPRoPeSkBunE1kOxXE+1PCXo9gR/LeENFrbjHp/iRuTRPha9
s/EacsRzaocsbe5gHD2403KWmoQJRCCYdlqZYMvVl3jv1MXTYqWfiHqV+5Sgbn/EebjVyTc4IhT4
KpdVPDV4VsA9cZcDQrTHlcLQRtdelaLOjbLZN9e4+Az72OAaQKc7vJmGsk4aMzU+zYjy0LWSha5l
z7iFQVPHbo2tPp0PK5/fX+jbU7VxL3Ckwj4d1fIA8RNYG052dJr8u8xoH7VOFatMPQxsKla/q+YG
/SffYCU8ubM5Ge1Ckd63ph2dl3pc7IT7vIopj7CeG3iltnaXS6PoEMfHMnDyJLkpmJ74JUrDDVJ1
GvqJ197RsnADhtfZzULPOui65bxTbb5z02zcglsEoZ31RWAR37ItJ8TDytT0q8Rul61OLbk1OmLG
SZw1g5jMjU3F6eLEMAHJJpE7HEwzItJyME87Te8DDdvwPRHkXEWOioEpU2LLIzSc1lg0G92qEr+z
Uv0e2Rvpyhrd5AIB4Kpwd3yvXwyYPVl5m2livgrrXj8aqhvXEAmgsUy9snhr1+4Ig7CwMUQSkiTw
GO14q/2ZQzwvf1E7Qx6S76vMvtBk9pwMZDekJZDDoaEM7V3a3w4Z9+cYDfATxHm6SYT+MoUxk5Kx
IvecPhZwK3Wru8lJjwX/6C4rmrq1buwwbbajDqg19jDhLiPee8lAYmM2HvqC/CYBTB8a/VXel3CP
0oQcpET7Wshl3pErfdoqh0Eaf5/og/1oz7gtZVkiqgMRWbRdDb576JDjCyY9MnlqEPoCXV1uu8qc
Ds6AwAUUhLZZB8a+obvz1kQ3S3xnwy0V2e35bDrACc0nj1MNQZap4JTTWbehGUcQRr1tT6yAzlLb
T7L5OnT5uHGWObyw2hRebW4YR5hx2Q5c6MAwr4bKqLIalWvhHmKhX5Ku98m2YUJEMj3prOnBHTty
PBLUN/ks7BOsyOUd/vkPeKUJyqydrzYeJn8IE+WPUX5nGv2pI1V7UbvmMamASFlVlZ+vMMNSb69y
9AJBKKApEZz90ra9HhBDhwR56au9lHSUQhoV22ZU+dmcjy2MP8z3lgi9Q85sshPxJ292vbtZzocK
TNvpYsP7G8y52Sk3H4LJ5RXLZbkjcCO56iDMpgYPoQk28iYbPdazEeW7trcsJpPWLcNVOFRgrk7n
pjuJWloPYH01HL69ucljHi9x0dgf82x6HMOeCcXsfMHUxIk4ykFEmmrcQ0fWdoR+Wr5TDEgU8+FK
jyBKNXjzeOPjOWZn6GSWySw6vKlS8LejnexQlo0bNjSwnLH2ofcoGRpt+iISHLAi73uy7JeWvQYo
8kwyyYH9NznGGAT2EbRHzuHkE/YtnSg3N8WeeGJrFzmj2JlobP1J1sY+ctIP45BYJ4vm3s2qO+1w
u29qLXoRWu0c8zIPd9Rhy0bWtrGzKsfdGrLQj24NdquSPMkXdtVdi40rGN2Z3htgg65U9zJRyCa4
ZzXouAf85IlkqKpo5o4PCr+Hw1Js7C6FdM/dV7iXIWK0kaZObGbrIqtSoojFoTHRshjwqW0zvBc9
eQk0tue5RVeLsp2BFU3UZgGStgJFQ+tGyIKx6cdqIN4YIbOAu4lqtUJNam3KNE+0mGDDul3a9h+4
/P8qps8ATPxLVdVJnidss93bRsr3H/p+tHadv6SHnsql8bbqplbF4vdOimfg/7UYpqw9DNoma1rX
30drsvggV9B+ofvCm1i58H+3Uuy/PMYsq13tGxvK/JMBi8085u3RenX9khTvWeiNIUpxYF/1v28G
LImdAOI2uvg40eyGJlLjt7fS2T6tGwdoNylzMpB4OtgpCEzGwWOBGmTWYU1QmugDHFqjCDEOVJxZ
l8WR4TbHbIQ6Xten655bVu7BFs3adUYY7oemhI2KWEhEyMrD3Ga3MTvyMVgkzSaHL2Ru+kJfJLbT
3j5j4OGA/xnb5WQxFiW5yxHjwoUVLRKKdIpRSFTknnYhok/Janz20tn5DGFxCJTrEXO36IK+RJ2r
DhW7ZVpQikZpnnmmioPOK+zzUSKtLoaeMhpjkdMZgBVRH6ExoI5ObpGnz9dTrKuLNjKLmwLfTrl1
pkpjheP3Y91ZegS3N61vcqvG1RKRKgJbcT5Eo+0dTQ6fp0iz9lNitto6A68INsI2Z3ZxxsVEsG4E
kxU26JAc8wO9ZJPH9P+wdx7LkSvZlv2V9wO45gDcIXoYkhHUIpliAmMqaK0c+PpeyLzVlQyyyL5v
XIMqY1kWiQDC4eKcvddusnvT0vTcI/klJE31WpWTvylm277pSXw9DOUkN5Fp3eAKajcKSf7WmGJY
uWiWbmzXyK7oc98pAZ1UZRm1+Eq70TcH6MdeuqW9RhIG9iHPsw1OtfpuaMDzIduKw0sAovJqjArq
UNAk+wsxbpmkyqugavKfyeD4O5Rc065VsYe01m3vsNt+U0GAQRJF55oMKMow5Ahy5pk/+hLdVQOM
h/gZdRzGMl+7RAfdJ01r39na1+d25Y43cSvq2yqNviaWHT2p0hk34P/OgYxPG9UvZTEroA/gQNwZ
Sp3fZ02awy4nRNCyU/KqeCLIKNLbJku6K0Nj+SbsqP2Q6jlYyRYLwBS3hI9phYhD8UlxXoUbMQTh
w+y5WCYzb0m2SYoS6wZZPqCHqEef2yg2jpPov2f8/6/DXma3LnZUimY68O/cWFW3iOUJR2nwZq6q
cJ6vpAGcPqlgA6ZCl/vZ6Is7YTGiXafvLoiwkotZcEWdjZwlhv1lqTmlQnRX8dbAsniUCcWeSpIP
t7LtQW5qkrj3IFjJJav7c8f226OInMthaGt3NTsFy0sJY8hLNATNIsMj1TIGsfiQPd4HRrd25u7R
gO0XtfOdF09iF7jncljkYHXxaRr75Caym2ujyx5NzKYbP5N3JszRbeFV39rKdQ95UnIOigpMi+2X
3GUvncZWh+EwtlDlwREvlm9q+m6EAemeNLFWcy8+Yg7BdzT5wVk1DsblCM1gG/RVuEmE/Mxk2F5b
UMl2RtuUiLhCRTZKKx+lY4xrnbgtCPqGXHuboBYOMi7wzVUQW5/hydTb3s2bfebWFghTAB/xRYds
ZoWGazUV8VURAIOlpb0yGplT/kygR41VvEvHRK8lUMs79urZbeWp8DAkPOYJvu7Bh9Rym+ts3hcd
e/8K9OJ+TrVzKZvhiFl0PDQTgrPNaLbj7Si7x57AzzOjnlB+kWFDlhUkWjmKewIoKCFsahPC8c0U
jHZ+wU77Km+8r2VdKoyus/+QwPfcSavAPgqA7QaWS3ytovapkBU8Pbopqzk2n5xqUN0qakT3pcU9
tBdAXTZNlVnnYVYAU7YUQ1qEGTtfmSElirKbiWmXEizzHYmPJQWOYvoy97BwwE3RcaLXcsG+fWL3
qMHs5bGo7+sGd6CAFIcKML8u80iShOpDGL0JVWAe7Aq67R5OKtjOTA1i1bIfOlTpEJCfUHTZhign
/65L3J9VCYk/JMZ9N0Zehm3TI4ULwSCAXHB+eRmgXuHsjxypV8Q2VLFj7MyZyG3P6nLMz7XmFS8A
0+v+Mcqm1pRn01B0uBUF7ht8XvW31EjKiYSopEcuFAE0uk4bD1kQYiQPOw4o6wstG+dWs2Df203A
K5KODD2Y44P61Jpxc4xmikWrjp3i147RH69NUswg6huBK1eo+t27OjM8cK+maI7UlrxjPQXUkLF5
hWdB3R1ghIXX+NGze89IbHfVoKTdE3XIwMVZHX2u0BNvB0vmZ9ipoidvcZzgTmwQm1Kvkheh3RCO
6MqKs8A89sFhqGAWj/YwDFRUZ5BiTO0/caNA3yBTd7zsaOrdTNpCRAyZBqwh6rUqpA3bk/Eo9dx/
FIFdP9WNiD+zJodIffP+srXn/DoYlP9T6KifKQQH9p0xpMNHA4jPVS6QZYKa/ZHntvNdUaaAaxXZ
db/q1ZBtQx9krSqHQ85si8fLtKYNdtglKCbgKYJcj7zHfpjUBZvh7LuRiCQ45jQDFulxPN4GtXQe
WUeoyJFgsesJqzHAeGNyxDtrRuEBspP+lsacepiMwuDRp1Fwoyl6MyqnyLiJkW1XKDLy5nMyBemV
nVX0wgdAfe7a8vG/+X2dfpfEU99VY3Hfq9kjZ4RheSR6JN/gfOFlxUheX881Es812VbeBFuKaIjt
ZPnissqi8bMap/EH9Ln6iyflsIttkmhWgQ8hfKXryTgiFhluCsV8g/a3Mb5JMWFebApUbbbhtWe9
O1Eqc42x+uKHuvDW0xyA5jM7m7z1OKmBYLt58hGCkJQrWubdHbrnfunv2PUV1LjswDsXA0vGjj2t
qa3gw00jqAJuIz4HfhfILYWeFKUd5sp9n8n4LvArsSeSxEWn2dPCqj34jkzPCcesxX1np5Z7MY1d
fTTJIaQhBj5uGtAtZjAPkBBW6EW8Rm5roShaJmhAVYQMbmW21a3Zt92mVcq/oGvQ50Czym6jKXAd
WleSDpdnRfMZi3MH9j3sCRbuKV5+QmNdARiQmEAIB6znHw4bqMtAkCNiW85XvHP+Bzcq8qcybEs4
YNmQbZjiAyItaSYY69FPmREVzYRD7Ar30p+l+2VQTXZWRdUUUpxSSEGBadpfXZLLz7vAtB/9LsJi
4uW2pqrWUEkocNWehZ7mx3TuU+8ssaPpzkuDelhrKzKfBh99d1Wo6gtdl+5W+R2hJom2xOeeNHqk
7wLBTjWKtl95hWt+92sSQrZB7oTG0SuT4FNM1fcDUkGn3dlFpM/7tp8gBBsGUekNiXi5a6eHJExv
BIlnn+rCvQqnYVNGOQ0Yz+Cs2hMTMnX+rex8gQRUhpvQzwmUUX5lXTsZe0PPDN09Wnm0nKoZ5Fcf
viUF1LIKF5+NS8BKPhITYBq2Oa3NNhZ7tO3hVdtZ83a0ZjQOCSTOWapuM1d2RrNM9BcmWS5O3+Q/
osRCRBL3DtWKhBCB1dAWdNWcrvkQKjf46kgOukOJNnnFt4m2smrQwESWpmvENqtdBYESFEYb7PGr
MJXJ90r4BGfguS84UUcZUwsn/ZIAEOoiOnsAdR7txaIubsygv2gqTV6tmTreOW5YZAWCPWI+hhSd
cqMlgrHuQRD5SFwKK0w/YU03mxUJQOQ5RLHqgm1VWc6WfJv5PDXM6jgia7zgDrMLS8bxt2COu10e
d91ZjqRkF/p2caizkLpcOn+sJsKJ1qQON0+hXbs3NgLTHyRkNof/qg2KLu6md5pQ4Dg4VP7nHhRm
SSze37r/KX/+D8HBff71eaz979//l/KA461AbwCQhX4Piwv6gn8pD9y/TJMWFNICOEim/KMVhb4A
VrLPOdo2Pdrtzr8FiPzT4uu0+McFXGPxT/9EerB0mv50p+IRgcgFNtzCDuvYy53/eVyezII1bNLi
LNXlOg9/ZqFxrafgkEAOL8bijH3VsQXxRjf3k0kiUmK374h2/VPV7vIRkAqbeKF8iXJpURP/cWIv
lUNt2AvFWdlMTCbefQxYmI33smgidEN0RaKwzMCVV2GyB1tFscz6jCYHiim+AjILxUzro/TY2cDS
d4ngjBzOSmpYoereEHgJz6H6JjVQ9xITSIHuLP2SYElZfpxYzoBhfGjnch8TaUPLaVL+mWS9pdNL
uRGnRTGtZqgtPfvw1rZxpxPpbBePk4fAjtFwplHs5Ry0pWWfY+lkSUlmpkZuwMuwBrEnop9My6Wz
222bXgDtuw3onG/TEE8/QQS3jv/ZtI1tG7pPME0xSSUmJXF7jf4YGIpP7Fm07ctsM7CDgadxR/Xz
IanHBiNvvgVjA0fCEvs462/C1j3HqfV1hvPSJem6dsZs78x8jLHrEEMVxbdcS7FPE/YQkxi/Fcvc
7fTtRbEU7AEwryun5WLzLk7t6zDHjPrfaeX/Z1qxTHMZ+v95XrmMv1GTeCr+LL79/Uv/Kr5Zf6Eh
9VFY4NdFs+T829Doi78kKYD+nzrnfxXfvL+QFQn6k77tCNB4/55MpPkXZgz62r9NkBRW/9FkcuKt
pzXOS7x0tpcSn0Tg/PxNrjWwXpq25nlRyaEj0TzMY33WKBSbAV4hJ0f0MeUIQ1PTGIF4FAQEV1NU
gTf3K/VEwFRBovskkgX4oBJnnhpaLVC/z0OrJivbDwqaKTSzm3b/x5N+xbFwMgdZSK+o3vNoBVZo
hQzh+Sf32n6k/TE357Rn9R2HYGOtAE9cTINLrJ5BaW/19gVBDfAn/5h5uSRyr4VCQM3S4dtE9/Dn
tEfn1q4MiNjnjuNflJ1rEMQ24JbfJ1KGNUDxmjRGsxHVZ3+skQGtezm48gy35hDsVBiZ5SFwYxBJ
80De0aqAuj7vrQ5pNKmzcNVLPKPUQySdUsskYVkGRXlOUAp5t1CqcL2badA47DhrcsmBdZJRHo4F
z9pwBn2XzZjrMeioJ7RoEFKT2uNSPoAlVGIu4i/MgwGart+x0g7fCLvGru37XUDD+HJyYuuhMW0G
wWgDE2hs4A6TNAiknbvKRJAOmQmhELLg7Rj7pA6byycXkcyaTR2F1gOg5iVr91cseNsk9WeDZeom
dGhOrLQVe0iG6MB8toaRVGintOroWkc5n8hHBnYA4xDpD02tIuDRtQGa3qIY1Z5bJYzFqzkdXRLe
3cmpPlk2q8Cxa1rGX9iSf21YrhruSGSyHgybCL6PFQJ244ttdTy5uNU86wkQTXloKg9mxtBwBl0H
jsGls2pp9gHj5tNZyQCTQM8sH4jPOWTeBIMJI61sCjpUEp17TJJJoZ4STOmP/QTFZegbft0fTRAx
dezcRmCz5rVoax5SPMHyXTmy69pPJHEP1ZmcBZHxPEeyq1Vs81hiI4PMpJFwzffTXPK1DpYirTsk
Qjo6zstX4i4Px69jzpVjZZfnfm1AiyKIx3DX8zCMl0SlzreGJyK9Avmlz+wQv80GGQjus7aZeAkz
H2QU9UsXhUk5WBnmRRfJu6pNgtVGPT04nUXhUvnQZvIkwGw7q758CpNOXU7kaD8aA0v0OFTUdu00
fLLAPZ2BwpPeOrYK96kIOdhXtiDJHN9cSeS80DcDWTfeOkoWSkmeBel0pKCs9JYml/8IiL3tbq14
NpyNwkExryhC8njHmDCra9FpEklbFRpIzfO+tk2Ka9KLZhuhsTSsbzDo+O5iG6XGT5xvffWZH/Pk
Z6VHfYcJD2iTQ99kzZlPPbVWQXUVFpD5QDAeX0+WGrWD2XHku03HmdTn2S0rmloWLxf5YLyUBCIR
/tQKo2o/tYHSd+wJeREMWmf6LLY4CezTTJTnyprhvAW6hWA0JFDYksDSN2jd6zOgxcS72kXPo3fL
nquA/SLD2+Rt87eayiDFaB+NOjUPCCoF/PbmIZ1nw3g0eneuLzrq9Q2lF7LudrR9mX5nLAb+h1iK
PL0LhqQ507nR1HgHbfswDwsWY55yniWUHJ6lFiMgDd8PeRCVADgZZB6p9pJZJTrSWkFN+Gsgp9rg
iysNn/fYGZaXomtwSa0wdjCHFrK0HuJ+iSuCpxk5nzT6FgvNuM9E4YXELnxzoWdfRbhvEXZkOdck
mjuhjR6EDWHjZjOGHCj7sPtuB16XfmyYIcxorYNZNVT8CmjC0BqMwCeriv48HkCTvyQYTse2dvnO
u6wxrxKKZvqj1wd1+kMRBWChYZyQUG5znNPWdc76M4N+7wH2H4LC8nL6p6UjxCGyCCiiOrEQC+E0
iy+xnnGpIKi4Kmzhf1JDHwCmw38yhHpcm3nZf5jKCe1L10YbBgYpnD2phnZGcBuoQVqheTyMyIZI
P95Ebq7OYFk540UpITPHgAGB5+xkpRzqI2U14TnOKmqWlSceKY5ba/z8XwzgVauuIGspnRAwxNFI
CdFMrfBr1gbuj8VssyrMpqCV7VyQDlpP2zRr9K1TuuEXZQ/FFq2v3ACysO/AiBZfTIlmxSoEAC13
zmmsd25z44cTSi66Zji1gWdD5A6zD1aClsDHybCbjQ4V8KD1umjCeQtGs7oeshlcN8ymLZvi7JZp
vfqS+H10P8jsZnSFTlBytqR8TkSNCUga+4FeB/pWJ/sw5hKkfdMVxYXPArbJ0no+Zoaf7jwb8tJQ
jwU2fpcWXzzY5QOLTvWpIHM32iRzW+xIXig/kt6wPNo8hlzlKPJNHbfXV5WjccLCltqEgdv+jBu3
IYUKs4g1JyFhB5Z1pdhG05ISip2/ntgObNrGGkDM5SVBsfW0cDvt8uBGGAtCReRBUFb7pTi5oa1W
fUrSBp6WtgbnUECUGfA3u/0Vqqbg3q8iZ2+0c7pThu+sDWTB3m6aHFQvUVefM2FPZ6IopsNomP5h
7lD6TG3T0BaS/brup+QsQiX0MMTD/F0gSDrnDIlCpWj87J1z2YvNnHRdKFruL2oRTuKTY1ld5raX
ZFVw1B2FwRTX0FqMNovQL+F4IobyPOAtP3t7X7Tsep7vilzI0kT0UPCwXHlKmJXBHLkRAQXHOmMW
jVEm1Ouqs2A5vn0djt0vruO4XAUoDfp9cbL7GqKSM48fBkcJ+Y85VTTM2YR9fVY6YML45xfDZ2jy
OE264/LkUeIZbo2QTeCRkGFSLctIHn4Rj42YkMu3L/VyI0t1gKQF9uKYCV5kYdWh71aGFs6RGGui
WBazlBr9jLp3V563Liyxf3w9k3OIyTBBS65OTbAm5cSyyHLo9KSkPP5egopIsGKQXc1upI0nHu/b
11we1/Mxws2hZGBR4UT9YrM+kWbb+U2HecAhWwTgiWDzw4TKClxoOHG0zPittZEP/Cyg9Ol/PEhB
m6rF8utSgUFr8HzrXhayFjpLnWPfx83ZOBr2QZtjef72bb58FbiKi86C2oiyOJk8v0pGbBrMhtY5
hvgqzqa4iPeuN72H43rtKhwoPXLjADS9IFA5kANqDBXO8RdL2olhYloauMbb9/LKsFSL/wbut/Q4
bp48sXRxVVUxMj0rwE1AwZZBMUykIKOFAo3ZVXqY3znSvZy/mNOZw7gtuVhtTx5fgYV2Quknj0YZ
OJ/MHkLALAa2In2G6KLwJkRRTjszRN6+1ZczC+oX6nZUEbFOvngjfACGYq6UdUx73u6gZJ7sHHgO
c+J4F29f6pVbZHAgJGcPDo/7dLJ0kdNxqdw66ibKyZ0wy/O57arPmVyQfssJju7hP4z049wKHYX/
omBJZQ6o3/NhOSAXtCPfMY+kAkGxy+FAZ4LUIw46777pv7hgz191n+rE4pP+ZcR+8aYtIFnBfAJ/
tgXDkpi5Iq/RFdkdes/mqkwwkIBrY5tMPDSnCvZa7dVQDzrYgVWTHC5KEKyh1X7H4Wyz65zRPNx4
qVNl7wy3lyMc4wDCEgjwiETMxcbw53G+iNUYT8RpHwlb5EIxUeifETKwXg4JfLIVNJ731krz5btL
bAJv1QJXQ3blnlQtQqK+rYA17kjcGHtdTN2cHzqtu+9eg/iXJmKwjHcErVd1n9Wfh0HNJkZKX9/V
rQV3ow77ud6xS4r33WSiBnl7fL72TJjDGCumzSxpnbz1osa5S/qROuazx6ZboO02Q/DDLeAKpFm1
eK+M8+LdQzSyvA2Uchii8vSCddwum/5pPg4ykE+tSACCTHXBMNULIfDtu3vtYtSNbEGBhqnmdGzC
p/ZFWBPFokmKu8Hu7V8IfEvZis4Sp6S3L/biq+bO6K9LTCjLiqdO3jos3SaJvmIi9UtxsCRAnZHF
i8gp8e0LWaj0nq+ucM+If2BF4ObQ150M5MyOSFZHyMQOoonaG8EZrl/TIe7SD4GByeS8SgYqITKU
wLvHKNecSFy7wa2xLINlre+iOKVOYIwcltYE81afZxcoL6gdSllUvUghz5bqx1inHI5HK5xuOtRK
ZK6+fScvvx9ACz6kSdY14izUydsRFxO42rxtj9YMfGSEgnSewyHeh2L6x7suR5mMAbl4jUx03icD
vQuF1Q06aohFduyDZ+ETR8tU+1vD0uW5LPS79cOTPRAtIcAUFq8+MksaOKffUjHntlkD6zk6tZY/
HMcajo0M/MdfBRHHbanq1HOmPpRaW+/MdNbpECFoFZCjQ5abWsCKrAHP5zp6MV2MrS45kgqW5vNG
JJ6TYiF15h6WwqgD76tjkqhN9FBrtld+CF+6sJswPkNsBZ7aspLpTvQ5VcQ5Xeo1deMuBwtSm+bV
7DKOGjhyaAn4+zcuyWcFf2mM1ZmPvWdpu3p2eauSdn5sluEF9oLdA3FUNFKHZlHAW06rb9SoKY21
AUTcc7LQWOiJLQrdjQcFIr1UYomNEigsbkeqDVeN0xkI7GPnppxMY96XiAphQ3TkJ4PpssQFZWlR
rFvQAD6ynaa66FLMxnibqnnc4ACZOUDPMTSw2FzLIVNoI3ozQlC96mtavtS+BZrBJ3Idl5yYzEwo
HvWVmZnfx8ZLKYobCAbXvq6WYiiYjehmoNEbbl2jBtDvlJQo4aD7QXTmDCmnoqKe+de5dv/efA5p
QOXFz5Z9TV3xrkVFpqafVMvjcRHJ45lcTRh86YB7hr5DzJJHN6DXs/IiDQnvum0hmucbGOm83aWZ
V+ldCS7O3DR9Z9Y7GLdEwgvCU0LHKdM7tzLb7xqw70yFN1HzD9spennZ1Agx1+6Y8TVrEfOL3Lp6
UiMf974iqgX4rJXIi4GnOVDRwHJCo6lLyXmrJi5PHYTKVTdHFMI9MkPtLYkM/EWcMgGY+3FphOuk
N+41bpF5Xaczq5YvYCHTgM/s1rouRqRmdybq8XaTMlzARFFtbtbm5BJ0RiaCPAxD05LN2XeDsZ4r
dFpwiZnC1Rwygopi4CBhuWPsXsgBUNch0kYWsK6aMMJLSEoWHOy+nffkkfKzFftUGcNe6ObBLNB6
7L1YMcCKiMCYKyNuWBt+7QOo2TP65tCh1BA5cEWPiKXtiexWoT1kclOpf/rdHNx480BWx68SnMp6
PowdafNBJpZ6ioMoCrZt35I08/u1Qk2aMUJ5Z0bXTrynQsWU3kY1mQ+mNiO4rqyK9drqoEWvG0cx
imrP4WQWZYrnarVLzdxO2v4rcSvjsNNoaG9+t2ZMTz4Fyl42EkDaqMeVLtEZZrJUYhvK80hkOP5o
U1CB/7X8uU5PkTGidkVCrks/glTUWCe7EoZ2ew48ndc0rww6DdkkebAyGKS9g10TxrdtUfNBTEB0
zQ5dYHtXQCzRX3rt2iTPZq5K0zvgMrq/JMfUXMJ1C4lfIoinHwTAMWRJwLHk7WRWVIGjib0xjm5z
dHPWY9oAUYn8gjL4BhUvIize4M52P7IxTwHBqKYrK8hkMb7KBGkIJOr1gvpIjlnTUq2fMoqSOypo
s0dJAt3TMRdCU2qjQt55FMhmUH/j7xX/vx7gd+QXJlscdjf/uU+6Q+8Zf39m//37d/7VJhV/8SeE
wkvlyL+NCH9rLrAvcPYHtcwO3WTfTMPzXx4F2wT6tExANh9AYCJg4/O3R8GSfy09wYWozWmL7f0/
apOeLt3sUJVkk0qAGj+CXX6+eoajFrNXlT0OPOrYNBB83kNpkbQhezTRK1c1BfRq4jA2fvRudtTJ
rogVm82xh+WY+gmFm1Pec13TDRpm3e1HXE9bd8qdrRmD5CcROD/742u5+X1M+xMD9+qlfI+dsSvp
CDsnJ/DGTuhn5qrbgx2I9xRxUYECHt9iLqnfOWm8dikeJQ1ulxwuNrDPn+ls6rRCyUECJa4qEjjn
erP0Ldaddvvfsqhv+v+EP8pX7uq5d1v9eoDLaYadP4PiRcFED1CiMsUD9Mm4oIhh3ZIy7fzUg7PB
NJZgxMZuVgdBSp9Elv/sGPD3xReINaOYbv/JfXYU2QKCOLq9UUpntVhGtoUp63fqCi+fprIYl5hy
pIPV5/Rc2Yae3Q510O8bXzp4lq2i7VZK1+6wTar83YPUSRmDm6ILybtlgVhhmPzCJP8hAFL1gFPC
7Pp9ODmIxNPmh2tbP72QE4GZ5efYN6t3jgYnp6lfV1zC2qgKmRypTnkrQQTTkj1kv2T1KigqFEjR
/5Xbt8f/8mX8Ubz4fRUUTT7xByAw7eUx/3FfhF2iruKQs7fjYUJla1yEBppb04JbjFfxnXt67Sla
f1ztZGhwkgvrkP3C3htGE78R2UlD3rFGp1gZfB8IZJp+ffsGTw8Cv+7Qczn8gsrzGZAnU9kUIYAc
R147M3LkNYHj2WMo0IE75Uz2Zxmyx6rv3GHy1nUm2+9Ohwa9UvZZHzblfuj9YQuaiSTV0a2+aW0b
h4mC/coKuvp+biZWfRywJo2fdyam08LJ8rmXNEXQ4EAgKJCcnHG9NnRIpeU1isdeLryrMSUGWqth
axg2SJjWpOuA+3Fj8/S2MNXkFzG7Gp6pV125NA9hTYX+NVkBf6uj/uPsol4ZmhS3aRXwhiv+c/LR
Ej9z0lll3V530WLyVhuqpXrNno0GfB22H3RsJ3RiHBo+JRG2R10QdtAGGMhxiIB2GUSxSmWLnHoq
xMo2K7gLhQcHlYM26jSrubKc2TiggSCZBKLuZnQV/Bhwu489gVCP3eABerDjet1Iw91RjqDbZjce
mjB97HDPg9/OEJcFCmV5ps4JJvrQE7h2hZOKE4ZNawsCRQzJt7suUf2ekWOwdNzBz3IMDi5ENImP
dJqJ1ClIzMId/DOd7LuObi4S83CJQoi6a/5ysXt7tL58QShyszHgrZeL5fBksOo2VL1CBQdtIwJN
hoSZWNCDGeuHfg6qbd/n5j9+JbkiNWiKQ4tU87Q+6zd6oDuXdvsmCA5mC+HBDL/5hbwAeEFOku98
evsOX87bHqggtMS+icnnRfmLOIKh4Lvp9smUIZ7EW3wIy9HeehbJUG9f6uUwpT5kOZagvE5J6lS9
FGKtSMahZBX0iK7D0GIeyhHYw//iKtBa2KZQNOUZPp9BydkzclJPWe6cRlBicn3jDI+Ld/P2ZcyT
mhfzAXdDlRLxFyRKlqPn10ljgwCUCgqW1ma5IUw92Tk6Dze4o8uVDFqXLQUDH+ZseGy8j40V7kuZ
xu9NS0vd5PmC4QEipdtDTYcGwi9v6x8LRl2Xco4Ht8Ujn7kQxv1sF4xJt5Mj2Ja1LWd5IOzZ3zai
/JGVo3uXdgn2cSWGy3ye7aNKyeR6+9FYr34mOsH42GyfPevJshJKwzCCyG73RdgXB9GorS/6cTUT
m3cVtBVaGBfFTKZ4lTPERNc9YWBrJxbWxvcKcDBF9iMz9XCFJmozz+OXPjGsdR131f1UEBhWdZR1
OBmPx2LKrgzRvVelff0GluQPuq+S93/57v94qIHZ+PkE82APw+MOk2e160cZfoiYxdYIV5JN0JoC
x4PTsWI1+XGK5icvdh/axvEPfYXXDJPJAPWl9G9BrpQPnpx/zCoojjbpeLuxCgk/SxODtYKUviau
q3f2fOZSPXwxLP64g5PRCTmBD0xjYz8ZSUiamV8cO6WLRRi96WK8hXYPtS1JxMEuIYq1qJfeGQX2
q6OAfufi76bZe/q6exNzyaT6lqC/CFckYVXqK9uqGxcKKa1X8b3MBv0R3FH0rUWs0A8hRn4LR8Zi
thzCdmcJ2EANFdTVGJsjfhyrr4gJFGIPHy5ZyyQ0f0yFaTJVuve4T7YKPciGBEnkd2iTzEGJC0OZ
2dlclk/kE9w7yCLWiNP6dTX6rXrnmb/cunnIeQAHs0NwaNyfPHKgfy7lNCaEOsk+FsHexV65MWYR
rUC+2+/sE1+ZtiFOodxlX88fPm30tnSSgX6bWBMJzfRjD0eWCTYOP9x7derlxHUykrjS0p+USMfF
6caeqNSe8p5iJDXhQ4o3/CNVSOpH+cRpQk1pRinJMbxj4JjvRR29svo6QlpUtGjaQ7VaPtofr2EX
xrUVJHR8MJp9DjpvccjdCRn8zNzuK0de550F6tfe88W9KguQO8VqitQnX6E/GK2OY4Ysx/DirrfZ
90yQbaYCeKI9zD/IcH2ghojtf6rY3EjA/kMbUhJmt/L2HPrqYKINxspiu/T6TroDMXVGFQ28v6OH
CU0sbkkZBbgQ4jIEAfVewtkrS7NDm4GvmR7Oy76H4ydpiDmVL5ly7z6sMLLPvRe9c0Z89fnS1qM1
uzzeF4nXKInD0pRVu+eM3Kw92h9kWCY+ER+ecRhbm7dzkICFphrIYABciWpAttWDcT7Pzntz5MtD
uefQeLE4lNOdeNGUHon+mqOWHoQ9gN+nzhru2ma+nAZMd2FuGuuqzYt95HYI+VIct29/waeRa8v+
gXnR4WGzbwfxfTLWunAApwgNZz8hnftauYAHV2MTdtdtbKockXRJqDIECOGSDUjOyGpwaqL3RAJ3
bJXXbpQCSZrGyyGy8WNaXdfDBgtV+/3tz/nKREPv3nGYY8jgwhP7/B2MDEzz4BXqvaODZtej8dzK
li7VAsF455G8cimSl+jaC5cyHE/n+aWAm7UVXZ16T0E7/ykxed7ORYT51HDE/+K22IMqupVLSe3F
rEYBH025J+u9suLmlo6gsysnNzhPmgUi+P8KjTe/Z48/K1qvTGJcibIIW0QS0E/PjdgSw6TsuRLs
qXATII2/z8Pa2rK60SbSOVYiHA7vTB+vPkrO15KoAVMiB3r+KMNQFJ0fqXo/WUsAjyKRL05yAFLC
at+5FI1R/tjJrMlOQyzR4YSCMmM9v5iXyrIn1pshIhsg8MCuOnyWkRznjcoDFNRO08KKZk+erWt7
GI0dJ8deb2fq9Plt7ileLlzls38Arpw9WtVAzb0Bhd5vqiwD6tdhqXwic824TBELtUT0ZDTpW8h2
eCW5JXsNKhrzmT8oau4jIpvpnCRNfx9PjTtvS9mQE0t3jBZAb9GdyiQkjB3CEAAjNupK6xMC+jjH
FkqxBDE+J5jonNYsVL0GkHf0oc1KczpAmvLVPorNHGagqEwkClob+7ZPh/ZK5QRjXMqun4JbHMBZ
seN/G+MuH5s2JbpIYvHeFOkgw0vPxVO9WcBpya5XdXYPe9wJSGU1SswbqCZXU9hYpBtH8WPeol1Y
6V6WycENETKvvb6kgT+liw0iryZiqpOB4yShWD7wgH3bYiiGh6gmjdR+CsQ55tJAUHfIK8AOOXbn
1RB7nvVEBjv1EheY/nr2iN64hzqOl7/sCCm+GQN3uC9i2UBVh/Dk3okyB8nUT0PYH9jE6l3taT8m
qCUEYCMX+Me6bYntLsjnKrdZsJT/BMHp4Jta5X1IonqBtuegV1oZDeBZq0qRMtPfUufd9YOqPgaV
lX0CPiDuusIZV0GOBs+Ykmxr1/41Ecq7om53mtCku8CliCqjcJvOSJUsmY6b1E+BWvbD0UYitraq
9ilJIQ4C0wmARmp7h8Lmu0TDvsWZR2yKbNy9045ii9Pf2WP3LYmRAoqeQBg+b2Wlv7odDS+JenZV
uMPTXDvqbABQsBr0tKJf9iiEs3WwEdwoP2+2pijiG+y/9GfpYJ57eRZd2iPfB6eFmLDJ4FHDXNgr
w7yNYxQ3GFOCQwDiHdxH2rOpgIGbsUpA7HPn2zTTh//L3pnsxo20UfZVGr0nwHlY9CbnTA2p1Cxt
CMmSOI8RHIJP34euH3/bsiCjure9qEKhYCtEMhiM+L57z0X6iy57Ug7/yo4Z1aVxsNsDOQPmatKz
Zj3C9VukuGtIT86Ks8GKVyBv/avQt68LLR7XxuDHG+JqpqUCbbsKTWVuJ7au12GU18+kDennZez5
KzIDXIgpsv1wtaZcapLYT5+C9RYIsbNv82BaeGU47i09MfdCgQijSHEAmrvBqW1sMkc9FnrXPJZJ
uEOXdZN06hFJLJZLPaBQ14WPhatFZFJnhb/vO6/c9FoTrkh2u80CH3ZRaJEhEFU+kVLYu3P4yQs7
DYA2cG64Tlqtv2qi1r8WRKkvBkucSxV6i3zEpkOb/x3JaL3zLZkQ9VAUqMv8/sMWsluoZJiocGV9
Iie17KoGfBBHc1NvUe1X+NlvswpPx8Jk8jwUpm6NK4/WOKnYkkUixZX5BP85u0Q2nlAeQUfvZ8Ze
7wiA1yqCrV1j8s/4jwoVFbc7hK2kxDlyy2gQTyqGDQRdBXDPQHSDMNsnLAwb5EU+yRImv/PW08zq
x4gtoN5ZWW52KzAZHknnFQ7gcw1ySErgt9+CAiRWUjtQntUxoVdNsmtb7tRCZmW+mvyiv42p6l+Z
eWrehkWZJfshddu1EyTNpTGY/gbE2oCdoqEYF4MaenX1kP0k9d167U16flbzkf0hQa7BDlVRhSsD
c9D5OAr3xkYi8BFQ3McwhBmPw/cc+Ic4Zryjz1R8tDWC2oUqhPFcjojiOaI5x4AgiScwR0h5Y6G2
kh3Lra/s9KkX/BwMQYBIpdkcJiw8y599Y9O2xANVuBnGjQAMZnXHTIitoHmMI7/50YAEItZCax7R
VSS7tA1lvrdGCQ9S6eIBzCu8H68a6MqHTiFX3SR4OcBZOctMtzPcqiC3sMZY+64haApJv7nmVBq0
m4xzU4Flnib9QiZRf9+EA14E30kMfxFEcyhQpdsEkRW0Bsk4j/N5DmrDIQrS+AYmDeQbr+3MjeB2
avewJLhELA9BjAFx4ld1s/6+N8duuIjCMDomPhLLSieFriJ275zIEn6qVZNPoSfuTS9NZyLA22sO
LjESx3QQ9TOlO3NN4cw5Ri2v6rrEprWZujHbDNVoF1vP86JjjpHMW9ZO7Bx5iRpeKp4uRfjmkBWB
ffTIrHtt+6g92VNr3IqE+52kmdpOiiwwP+amAgxSZxpT81Q7bf3qzCfMZelO4JSyJk1I93KSnTMW
/FgNm6DR2s2hJl/xfOpFDU2mbh97zA14mbzmRzWLR+hxx9zWpizCQ0Q1YtsFUrwFg3CO9tSQTtFX
QXQcEwfLzuAWhXqbUsv2R77Ag2XjPB6MUJ0bfJZnNiWuYo0Eyjl4PU5LVqguJACtwmtVY4Q5Jk4V
3tVuHF1i26ie3YiwQokHipRobQoNqMhsIoHGmKQ8+g1QIz1cRVrXn7UFFw/AbryDaMO6GIXJzprz
FWtdi44d3HKYQr7DDrwEVne0rSbft1mINkgGFHFWZO2Eh7iQ/AFC1PxFFA25xFFSV91i4j2njFWK
B6UoWvteL968yCYuJ1RAHxGkM8u7uIYHhFTjJini/h4beecBFuaXzB0dBYNs6xcrjd0bLZjAz9Xl
EB+VW5TGQthl+5g303jlu6K71+sxw33G44bY6p87pNtdN+iK9rjw1SbwPGQ+bDLioy24ayQEKyiV
mvrQJ2KOtdF2Snj7fnhtEh22b/SYMD5r4CdWE9odQx/vkLOKt2nogcNPLSXxtVbE6sOrKfMtwy6G
iUS9RWDAhWOFc0ZDEMVKDt5imWhueG3HHLnwOuJO3Bc9tFaunZk0aUCYVhSQmGmsWfGRlJzKWBYw
5K40K6WIS/g8zxqlZNzvXavyy2Ug5EeFgtWhd1Gky6YYiOCtUuPejpDm9IMw3knv7DrsjGNzYrWY
Piozrdula5Z4ktrU6d5Nv5vgauH+22l1zW1x+ZKLrT7A612g1zVuJzPXrgOJnzbx3P4djXtzkmFJ
4b8x60vZq/ppTMPmZEg/OoZugyQ2IIozEb4FnCvGsEduuLUvtUg+NFD7dZJefMEaX2WFs69QHn+w
o/YuOBOHm7oLwZaiJfCom0qroyFs+c8TLozLsJgTYPK839luwaPhs3lutXYGZQo/7JVri3pTE3x6
19Z9CFY3/pBRxf8SdV2vwr62Xp0gcvCEIX+qiQ9fmdZIhEBvudD6sB3R0bRXGQQLpMBWoa6NAgUS
m5AB910a3pt5ZBOoUt3IwL6AQTZb+3QgrbJFNdQF6SUo54Pexf0hLWqkOBBXj/pQ4MnzsPC61kR7
XU+0i5G812OpnPAGEF+1D8akA0CcENpjlDQbG7SDeyeRh14puHy8mxd6NLTnZeSVBEfiq2KrzxYQ
uTyMxuglcOJmn3klGrOqt9763D40iW6wpPn8yxLNunSNGUpqn+F2tB/Yb+vwC8bqNRjmPlMlNzGV
5X0TVh7dspgNKRZK9eAjobtGQT5svLHeuVXerAIsxBFawGrnD9ML9b/iKSuIWOCbw00yNTtioeeE
s/SUsuEiZpnYZ5pugWzS9GNW2AQhdkSNF2E3wlg3ixP/4VGUD7XbrtGQaw1BdN0JBumc0LvqdDSA
FKbhLXiokgP0YvfE+uS7JPHux1QvtpRLAe+QMEglbo4zqJIhvgDUjpXQMPch4RmvsR4OG9g7+lbi
yl75SWethp6XUdSxXOCBDtYRNrIzNhf2Q2o729IZqw2vEwtwhVJyEbnkJgR5EHz0WWc+AO02LoMi
mFAtFPZtHY8pJkro1Q5rF5cmYOg5nndSPU/J6cXYbDz2hYtWtmAox7F+n2g1QSGKZHLZkKN0k5TE
VIKDKmuWNVz9Czy0YjkSX7ikgbAIJtIsOs9lQ29H6UuqRgJEAYxIEr7ShWNr5900Wldp6L/IBKg9
ryIQK8SSZFJg9CUW97KwnTl1q2KbAeEqYwkkHdmXybWvt9Mqw692JrDJLEM9XsfObIe0WudY1A70
uBhUME2LfNorVfUXrqPx2SlQjvHCueWhjsb0mMNZItA4nVD7tZCxyPzQUl4jemj9RRDK9LEwbXeL
FLjkkzOiWIVmS0mjS7TxKgBcdq4oZs9xsj2+TlCP2SHADHJNRMGhTb1xF/YzllxkFzlP+UyUkEKE
XeU0RwdJILCQ59R9Fa6UdIflPHgM6Jlyznlp8fIvCxiUS4SdZJl6aAvBGkvjcVR2u69M79WY3Pew
rZpndqz5c45RkUVLaHde7mgbq++itfS64qRcdiy5ag2a3mgNlxEAbTDG+rjrzaJPDppVDch2PV14
Oy8jII1Fw62O2hCh/yuVVx0p3xCqaeLPrWgD5CxClYGuvyjS8mQ2fnFycXzli0SxgKbxIN9yYeqv
pUhjUtJxqyxNjR/YoAI4ALCubpRNpspjy46H55ZwyCli+FGLXkNIndc+XxQksU98LamdTWgviXmi
ILmvQCjesj/mZArx2T5E2SjeCmIj3hBHzrpz1RUfmV1SVRDE5j3rIjVes7jlS1/ZgAQEiL5nM2s5
hNthogXLegrFm+bUEDTNqQ8IOsmc8iZvRhYGEYMYh/ct+2pjBwMVjW6MmR6x2bHBwf9W3cRul8E7
j6rw2TEc/k5Qj+gwvTTInJVd6kyj0gLMveoFv+U6BZcLYAeVlschZmTQNLFLcZZMjuTcqJc9puYB
VHK0YfPKTwb5DHLAHig/rsAaKm2rqXkLIOmQYvoei+A8jXW7XLltwaY1D12ekjbxqVsCIQyf+7aP
4dl0eD+IOnOKD7PrGBU7PErxwbaC539uptNrUbewaE8SYisgDCw9YxqrBeeJamsFTrS0GldkkK/n
ogDRi+WNg36s3OZJSrkHZQFAwDIbs11tUAU6Yi6DoiidyTlTqCxvoGoQdRwB4neXQ9hwfZnnUA9p
az1LzwQqhn5bKIQfF6T99h+9S2100ZlOHV+AWIhvM9Wb27Iry4cC4+op8wKIeLMd+pZsYaFA8dhG
eLQ7Lnpn9hiTKbXb/NZJGfLwYA6WGv2/ygH1qSe8u9T+Y7WiLsNd7DXJn59K3EIJp5dk8Q8CRPTi
PUmhX2+Drm1oYAQz5w6Lozkuc533ZzHwOIlbo/53GBJw+gvmITs6J7brdK+7LUUUKBE54ckowVte
dWwE/F2N7xdEAh05akk6O2LcaZzyY9xbBE/MW8gca7okMNeM74xUN9d4YvUDPWk8h0VnnYrIHwl4
zZL7aYqHuwF+6z9tsP+vQf2bBhULLV2a/5aGVy/y5X/8g9i+fCne/9f/vHhJyvdfQT3YP+a/8R8F
qgv1a/Yc0oWZgdhYH/8P9QuZKb7R2ZhCBd7/RYBqg9ae5Uj+f1Nm/itAtQkk5WtLNweNI100qNb/
Avr1qaBs+x4+XJ2fM7f0KSrPDaRfWnGKPiSBg9q0AxWIFcZRF356/OVufFEo/3MIkidxk6JD4VfG
h/P7EOHQkdlnktRNdAwQQ0I1FB9yl1v633v+fzHK/Fv8ciFtGKDZihnFK5+F9lyN7/JvjeC/Xcin
4ruXVHZZ9QzRTSdPP6kEW83r91eBvPhTh9D+qT2xkSSx3pMr91n0JXCwpFGPndLRyvZH5bmAqhOd
iHhvYGgnzPJrS+fgreddeLCE3m1GYY1rNx2Jqhj7YZvUbXtvwjQxlskkUsSv3gmmbg9Toh+H86Al
oIBAFX1lyZHsThC6N0g0unjhkbh9qxBnwCrxWIBdCg9+VT8Xfr2CASfWVMv7XccmzoFmyCclMNxV
prE+52zygBR11cJNQI64bZfuYz33znR/cp+0wmMFjB0VX+jsic/yKFfLSdfEOtac/oyYWaJzshHo
LoTL7pw1dbqDd5ivYkr47HCaH65ZeIcwKZAvaQ3BXd5UbG1TnNuZKe/GUtknAhyMLXiTfF1Zbbon
6oCIu86wNyLDT8F+37jwdXJQqEMQGGGO/bXlSX5I5stzb0oVCTq+qTiQCuMCWS3vQxrQLqy6+BSm
/fAjkIU69ZPVCZqa0GwQATBeMr0PwJYe45od3qoI8unOHSjOrIbJeG9bvCJLR9jyQ2tsgO5jmsv7
AF5RvBldaZ/6XucHzTfYsY2LSjks8IUkw95Vjrsq6lCCoQ0tqsV2VFCGLL16ye+XLQNHekSnpNol
QR7vUmggfpXs3tJpvLMn8z2Ae/s0mnzq7E5LHnHU8OlRDbekjRtjWw72+ySrFu8SJdld2ugAfvKa
h+CEk7zvdH5eQT0IjKiXHYrAEfcJOww2D413Rmk/vqiLIYS51Bpb3CfxCU5Guo9Ki2M+dcMNpUl9
W5mQQRa4hqNlEKpw7QNCTZfA56KDwz5vN4uslqk5EUXepCjQCz/bpU7a32TV1N3IGvX01Abk+mRY
aE55xFFIB/ZzwPtKZ00j76rH7H300UgAybaMcFW0NEKQG3iXkqJSuk9Nt8A+0kBrJo+DAxQOEeMa
JW50UlGi38DjoYHDvso5mliwtjHdta1ht+FrSG8XQaOphZfmEEB4zmLP6xa2UcJkDkP7SBHYXCkk
ykCdCC6kRNacN5pncMCeqGQEtXsVahYtpDq2rjyjiM4H27kPi2Y6SS8WsMBBTgPyaVxOqS0sPsol
hPWSpBW+yhG3GC2fii2V1mnbSsX+h51m/gckcrkUMGHOWmR/rzFN13XUNTZ8QBTVa03IgDJyMN+P
UM/cFZu1t5x8EsKF+zGnE17rO0MYivZMYJ5DWLVv9ZFMq5BzNZBmSjxbWlgtkAh7ePTNsH8m+CQ+
6UWj73p8ASTldGOyTGCzWQsSjv0fBnvuQ1N0xSXQZlI5Lau8KDvUsKMxWbd5IBXcdgEllgAG5+yn
vZMk5WkT1a1/hWGofFGxM5xaxS58TGN5OYrGPTdGT12IJnDOsppMQ4PgxGWtpHtTQxRfUfNHRzpo
fr+kF88AeIVYvHKUwqeWkwHJJuyiPGpVLnpZlN2bPhz0D9pB+O7ivIpvAOumb87kCqRELEKZVgik
RoazGnF7bGpMg1tZDVGxEnUiYGjF9rqjVHyWD+7ERr9qYgpIBeHTUZ/zMx3Sl1Zp4IVL0yunA79t
dGsa1XRQmWrOOEOrZe6EaGhTEBUcb4s02PvsGDZVmroreLnB3hFBtQF6Vq0Bn2tbkAgJQTeuxZzw
rXTasEuQa1217V5rdQrVceOrTRiTMI+zCr+TqecBKT2URRdjNY0Ls+SwVOZt8zo0UrKM9dkpr2x/
G6e6WkpWgWcY1XRQe8/bkTLQv3t6SSJm5DtnZmmQbIQahgRI6qZErlfGq/RKcuBybA4fIujyeyVI
Dghwex1+/nGzdJ0bjl7tXo0RgKTJ8YbjMKXjETy1XPd4GtWaOTxxd6W/so2I7fbPIZOpzmxOuWxX
O0U2NvE4Un/NMikevFGKFWoZ/qjdQsRMElddgAhPMapF5vXspH1K7bi675OimAt05dZxpnCdTAbJ
WRpZ0EOjB0t97LKDW3UvAFblHoMDpM6oS52VH2b6Lh2yjMWz7S8pB3L7ypjs6hbo6AXh1/2FoUmg
2cqoRrBkgZrdfgaOVNMiRlz3++KA9GXMqBa5NOKoiE47dAD8wvroTrsgydwbA1/koxT9dEoIICOo
uEBc5NR+ufXg5UHsqzuG/VlrHidfLIy260GKN9otJPlhoIjCo/cp+5xXOKv3HZ7st8CgMp3lqXtT
4OI7C40q2EYk9a3MJoIq3ISav2U32u6hCmb3A1WmbVk27g0lb23t2G2w9KUst1EWJMt2/tiJgEA8
jbLE1eB62prWSbCsAmHhk8MBaLXKfjEKtDtlzQR3Qzs7IHqE2afbcl3Yevme8g3fm0IXt9QIp3sm
UnTlxpTZZdoFhAcAi6aYSeO+rUtCNC33UbIhlZRLzJCElDJSS0Q5wdYMKZ9g1plOk6b3730ZanfF
jFefpEyNla+5/3lOmRzJ4cTruB5ta9joZCJd0r0lNhYg3BUwOXUgBKtba86YPJWd8ImF68llIPPu
weqU/dC3c3HMqdUlXyp3EzextlJJoq202o5BjIXVxQQ/4BrQdbk2AfWtoUCPlz/vunQwAlbC949m
pm9ANFV8+ER6Bm7NoHMRV0DMieaF/aVvRqfSz7wmLtdlkMp9oaS1rpvCWI6tTtwILW916EyVH0Mo
2XuDujtOpXkug0mYToFmk3XLeeNs8pPx0hMlXLLcwwlhy75ZOERrH/UmLfacZt3HIAz7rQx12yE6
jI8hYTM8/qmZLjIily6MRsyh16DhlrrKYpZAw7iOteS1zdR4yaJA9F8dlkevnaYVgBaKuErU6p7K
qkMazDSk66lTYuMZ4A3ygA56l3kpYbQx52jLzA42+eJn6UDbwvAG4hrbejw2+M8r0qFI4vWaSkP4
PxX4bU0DuyZgcKjwfJv6fQAoDG0ABe8LNK6lsSy9srrFZlBuOhYc9kClJ84M25RHXGv9EptVv0Qv
gq5rwKjbhO6wsUxDU4smK7VboevYfGmhsmOmBbnIe5YNnSzadiEd0rgmkTgpacj4oJu6L7fSKOn8
d0ynguLPwQoS41WPbHVhF42A0DjoryrwTTKYk8paaLagMyR4MZF0meCO4CS21CAP7mCrtS9Vu/eV
2dcLS/V1sygCF4YpBSNWOrhq0wn7NO88RMlKUehyx1sae5EEaRr3550E/hnyR69SC8sQGtMm3Akj
tbeJbk2wmEN3O1BPm6+I7t8I+Zh6+aUxJSYZgklxA9ccz7afluupjrWtdHCLU8RR5jMdQR8uY9nc
WL2l8gVS97Mo7K+6WnlUwhqqTKn27jfS21DLebS63Fjk9MfPuYxsBZWQlRMaWrvx/XZYV6BUtlDr
enI4Q3lmw6Kg1tSQP8gOEQ7g5BRLSSfKhPWzzIRb/PBK7YeYnONoCqLMRpS/7NuavR8T0UMU9O1Q
xdOy9bVox2q15Ub0S2MuY0UhIYpB5j+SDoigOLUqMjoESgN/IDyBwi5CSl9qeyD42Cq8musta4c+
Y4fdhxW7vBhriNElBqKsj8q1m+Q4oioqodtpSuNn5CUOzGuDtDTVjT1d/6m6qbHDTaRkAy5ZFGZ8
FqdufUWadv0Id6Bc8FUvnoRWdz9oz7o3Hl3TcZX7JBF3PcwRjODZ1s7jbqfFGXFSVdTYV7bfTldg
BFHkREm27ovOU8txhPDpTq67ps0eLsM2jrcoM9JN32QcyfU8OUSpobqFIYmAaqfizAg0awd1zwno
0lSRNdQbn6ZxRhH5le298TS6pX9hBJ3Ul63pVKe+SYHwm1U3XIU4y/dSIaFCvC02EjnIyiwK8PdZ
oMWgPFue4moMnVdKZQ3Jf7Amj7Yh01PpoIzoEF49uXQ3sgV+cvNSERn7lOWxd8iIlHsIKUOGtIU7
616fv5Au5AB41X68G8uyO4sT376ICyEfSmk5O/jAA53QqD9D75j9kHSkaBwaPNyqk+FVTwToWyE8
fdm7BgAXgYicV4RwO3CG2GYk2TmUAenFqL60OesKsjkRxNh3VukV6yx0KGwnfR9fVpp6z3rPfzTp
W671YCLgKcqnjSPyFCVqAddvZsMuASfFBIUQirRyVctKlubpLkW1RtCLp/N4+doeFKcK0g+saTEY
PjFh9bQSSXGr5ckjLnCa2KzyCwo3VHQD0iEzo37A/GqRR5APyQIjWtOtHHbG2ypwER1nIJDllJv7
tg3ZSq2jQoURsO+s9juSj8SgFTuOS672riThNShJnb3Ruf69RNJD+lfnbznFzK2qhH6IpUnYFB6B
OW2bvoyGVd2lTdY81l09ettagwSwSKi0ZltUB6GzyAi54DAlyxNYeDq7okrG56yFIELLYkgPvdm9
R4M/0LzyiT7HxXFmsbP9Uda6S8YZeUaull1OVZ8TZWZp+VZmhJoOPKrzrCdhZ857lZdU9aPLlM3Q
IrXzVKx932ku2sglvqRNzWve/zdJGA5aOtkHi84zs4UVyukQVKK7yjDurWwCGe/HVlh8uDxjbSA8
OAmYta+WVj/bqRieqePfTJ0JQNJzSUjTysEgpnhiZa+1OUNzzrUJvEEu47hprx2drgigXrFx407f
QLul48qM32l+ZW/j2PXItHIVi0vbefu4CDibpjA0HeVA2mElXFATjjZ+NHq3HHX4nhB58RwWHpHu
UfBgj/ZwhpDQ3PJTzFUzNvLGTuw3L/fbI0Yp9RpNYU/e2OCjIbNUehGQsbOFVMsdQ/AIiyklEEcL
uClW6D14fWzfJn3VbtIu4YVtg3gxlOypVExsmUOGirRi84ozyP2MET2O9eQeGmrzpLBJd10D4Hip
AsgMeTv4pDtZ6SWqX9JHHI1TjNmyux0FuSlRP5SwFgQ5NqZ2KopC7qWv6GnS5b/yGmSubgrHwqAq
/WFEZbms0qFet12CE6WMuyN9xvgc+49zQ7E7KKM5N0brntJSW1CaFluMSemarnW9muSon8Kwc3f5
gG+oklm1pb2Y30hWXFoYtOKJIdW3bd7dwqWCH+LNHMNZayKH9jkOSm+XRjFfLDaCJPR42q6wgv6c
rZx3GOyC8JCoydj/VuVHJ1MS43NZv1pNWj/RdydjZxE1cfZaAWPWzww69Gf+EKYrqiVoAyNh3nam
Nqqlhm04uASiEZlEZjeQSa22qp1NU44TR7O4DS5L1ea3ZUFbt3BUgIpURKuaEtata4p38FvdQp/Y
qrSN1R70afgBULo4OHSKl2yqOCQ12IEnI0v3kEmNNceJnQYS58D77zx6hXtfROyN7bCKduwKc3QU
/g9hJh1SI0VWIYpOUw0DAaLui8cRZCQqymn1E3sol8oZZSKt840fdpAPZ3aFW8VtkMrpWQmlJDR2
faCFHzGa/isQOOZJjMEHCCHtPuLVuzNNr41XhHU2wL5bAo6Fb6BZL51qq8PeWJsJUdMueveFX1IB
+L4Q+mcVFGKWB4cQwhxWvM/uFHckJbvXfLobNvU7hLS0beqKOYmyO0Yb9f1of1R2wb3rHvEMUCIo
SX3WcnsjHn5oSZAVqwjELe7QRVIAJMyj+m8o1a+GMvB+wEKALs/S93udWhduTfnR4MJiP7pFvsAn
AzfEhS7JuPv+qj4p1Kkkk6BhzmRM4kMY8VO9mlahDq2Eocq27M6zXGY7t03ZcjJ5F000FtuqZ3J9
P+hX12caM/wfVSt+90+DkqBpmBqy1x2sT2dBf5+vdEvJjjOp/Zfr+2T0+Hl9vNC0MLyZTvbZV5Cx
+E91rbU7orXAGuehlrK4+ek+M6lokg7ZXNXKoIKYT/EFXcDxL+PPjYtf9PH/jI+VEAex79Oe/dTY
UJFdQzeNxM4vNArwJRcITOfu+/v5yab1cxALuNeMzvjJGP19vuBBlYQrme1OSkq33hCzi4g8K7zM
TfqMkzJJnSeTcI1dsd18P/RX82cGpJjQTdEifragki9BkLhptXORRK1rywGPk86FYCirBAxaETsw
FRNg9P2wX736FtYofER0QciC+f2KLREAo04Y1sNwdzCK/s4NKPlFLrM28Ji/3w/31YTFzTqnVMwk
y8/2PuSMuqH5iuGEdG4bs9ly+B/JY/L0v6wyn82b/zxLIMMg2pwvKIHBNP3nWQJHG36In3NThd3b
CKdxoYncuKCkrG9df9JfYvKgdnKgFP/95X41acEHusjuLPAvf7w0niVhhentzkKveEJRSTUfJe5f
RvnqpvII5/bVbD/7zGCxyTzs7IKl5+cq0JPzuUSoMJKJjibm318QcSfUQFAi0GKcf5VfGn8ZaRXI
CAcW1KHJV0A+n12/ev5/G+PTogayzXT5UOM9NeXF5LZbG3HL90N8OTl+0jGx1toOiOjfryMIUn9o
Tdnu0IEyETrdPJhVSaOsH5LHWGOFacpeRypMm4WMYX1P3uffVrQ/Xz0LWy8tFN4/DN6fe4+2U3eW
VgXNLjJm2XQlEWbA3CA3L0WRVwfl6vuL/nMyMh6xVwH7KKzEn9+9hmOVr2qr2RXlyAbFVScvNry/
bCX+nIsgnHyUNpR2Idj8NC/+MkGCiMQTJBfNLpEEIYm6Qvld9+cemRZ/mYpfjMRFwF3AnuVgPvw0
TQKR4OtQfrVjacONo4kzvG63dZvef3/bvnhMhMWA5eFZsXLZ88L9yxW5dZFZQetVuynR123+ovlA
6LNymTTh4fuRzD+/sRi/fhnq03aFGpVLViBDdUigES/ZBFkOngR3FoDyb/pyulMO+zEyikLSWmyq
+3rbhE+Qs7S1nMhhTOn+bk1BGa1oLQrghT1lB8dP64O0Rm0fDfF0EWJxuLabEkwbQMI15yq5zk2Z
yoPX5+PlUHVUsFXn5kvKbCma8mT6y4Xan7APrM2zwAoUDC/AbGX99PohXtPwBnfcUxHLh4B01kuj
96+h8ScvxdR5BwRu9E/z8Kkl9mXjZYqayejuXbdYJw6dWaOps6XZ3aGGKpdwS5bI+Qle9C8wVU+L
osLZIzJAdE1CumrYpmQAR0PVL9re9A6w/7vlCDRnR297WEnpm0vGSVeU8LzzzEbLkGYB+AHW6xXu
heXkRQhO2a4E3C1TmzWVGEC8cCj/8tH6Yq7hEDdQcPDNYsv/aa7BkmnYfSjuS6qJ8x7s1p6nPu6i
FMUeFBdr2H0/5f7c8ICRwU+JBx5rDvnyv09uuBdkz9RFtQt8SSZUUhVrXEISyXott6EfyfOY0uut
nWDo+n7kL15fdnMgfCFQgTX9/Pq25FpqceeWO8pc6rF3B+O5od9zi4k0ff9+qC8uEoEHqxG1Dv75
vHWkL8p5U3Vk6vUtXZF+TmKiEyRWSFHbPaI6GB+CBrtaDCZF++8H/+I62VdZLr1wTgboTH6/wyRE
dZSdynInsB5tcUHdRmOE1CMlYuvfjmTPi5QB84rj1R/AEGpAAmN4mu9M38cpgXHI9MeOt8iy/vU0
ZbuBYAphFKcP/TPFqxYVXtW+gwlhdISsuxRerfQ4DI4LUtR9+/eXBWGO/Q1MCOQcn6ZolOSI8vOG
y3IKC4+BggwzgFxfArMmT/T7wf58AW0d3g0fLogrDPlpsAZtCILSgivT7NvY0h6ayX9LR+s2Gty/
7EHmd/n3Aw1DcSx1uTTW/M/W9QLcsyo1hBhWjTuTWmmAOJJw3R4Sb9kfKFP+bTf69Yh4p5CxzS/d
58+LXXskYDNiYxBxHNQvAHdvrTZrFh3SX2wk5l9QBX/OfZuQS6CO866DEee7/cun0xGcO2ToZTut
6w5qNl7Y2TFx9b8M8+fGZh6GoyHEPHYfnwsKeJLgTfCjd71mareaR7pdjUti/f3U+HMVYRSQdUCC
ZvjSZ9T0CFG6TFMj27UWFS0qPcs87T680j2ljaSh7k9LC3H594N+Br3xpWRUFg4PnhVBH59ftbCY
ZMCxL9sFjqIKngeU4co6my7GgC79hP90IRQ5PQu4hFlMalCA3lno3laOTbTP6SNvBrZFOGCb66DL
MPHVNZuDeVvQVBgOkMW5d4E5uLtICucvv/2XDwbwATPOIH3l84NBkhDndDYIYR5oyaYqSA/aSJ3z
+3v05SxDV0lJKQCd+PmdLeyGz0hU5btSevgIq36nZxizPPm3XcsXLywQAPa2rEMuZ9hPs9kDnl83
JQvRWFsIWcJ4P7r6uPn+ar5agZBKU4aDa0GxY76nv7wzE3LjMeq0DPEQKLne4zM1Oh0IOpG/Emjw
73fRnBmRifLJgBT6ByoUEwck3phXVGXh23zv2sQ9FW348P1VffXywJkEQsMdnIEdv1/VKLISIxov
T544/lWmjP/N3pk0x41cW/ivvPAeHZiHhTcF1MAiWSSLFAdtEBQlYp4TSAC//n1ge5BKNBnttf0i
/BzdEouFIfPmved8hxFbaH1n2FJt2shyX2SOYptu4WfBBO+teShiQcCw+f5+6KF1qsYG/ttdFOlX
olSel6ipOr2v0/mW5Xr78dd874Hn2AMBBuE+DM+TFTbnOzo2zq1dHdXZtiBH+EbCpA8+/pTTcI63
RYGLCC/N1AxkzifrqtfjhLVoue/cXqr3CYSsjYLieBWmxoAXuHPkl5SAINzaYriCRpgdrNwxtrGL
pnOeaohDUVoHGqDRdS5d9Bg97v5PdlLt3SvvaMbyZhoAb09ueRt2qgX8nd1mNBkTiOZZE15Ffq/b
nSWO+9CPdCcc/LkXeWkk95kcOrz81VeI0T6cGrGvJS49ukjeyp4UIvBivsfHF/Kdd42ZNiWo45AY
Q33461OZ42BOk5FyW5bz93rWxEatEVOGOfqV6a8RTJZ7pr1pjEk5pUF8Wsbo2gTZliyoHTba7yoN
h6Cw1GdQHeXO8coUl7EtPqkw3nnpNI2JHRUNO9ZvJfbQ5tPYRhVfL7UeScBVfB3VDnOMdl4Z+tR8
aVrZBKgxht3H1/WdW6/xH8ydVDbab6kMpI0iN3S7asdZ7UAQMkbQNr+hGx8BmY3uJ9f6LJnqvTtJ
yUYbQCe3iaXs1zvJuyJFZ+IsVICx+pM2oEooDXEDyg9fus1B+uNv+M6ewxekhiImnH7tKdCnCFsz
Tiou7Ujc4Do3Wxmo5E4EBorY/+ajiDKH9ErB6J5uorVDFBvoX6gmXlVeWxiVV60j7POk17RPlq/3
7hvWcB5PQM5LP/jXqzggiStnOgO7rujv+rj6YVnNXd5x/5KoucEpI/7y4YgFzFNhEsDepUI8uW3a
yKxN7+ZyN+szGj9HHtu+DWr6AJ980DsLMy114s4NOs/YOJb7+dOuWs8SBVjIETCPrAdclFt3bu4+
eSQMfsZJQf/LZ5yuykqakSDMZyDo14g2T+p9Z3XWUe8JRQ9zSVxlpBKiJNs66Ow0+lLJ1kEsxKy2
d1tAVFqPGrLER1kRmb5WAFWupTthVzVEu59NM77RvYiYx2kIn8JaLbdFhziL0+2ECzkKz2LLZUih
jgQqaC1a3ZTx/XH2CsRWpdZlm6ro2q0KX9rjADVGV2muUh1WCZ78LGmv4tGJt1rbweixkGgORlxc
Dko77NzMu0uqrPO5wtmmoFfUrmKEgjvEiaRrSALV8a1biIWzJT/TWAJg037z8eV979lkF3c0nhNI
nafrJ0mzjcBEWe6QCT83o3h24xqMAB7LolqHiqz+i9eOmptij/Y9A6GTd8GKp7IxogmfbBMvPacD
2SVnUpSfFK+/t/xMeqW6QeOPHsFvSWLmmMUG2SDlDhH5TV0nwNuk+9IQ+VNFlwhS/N7Sv0Zw6T++
msb7n0uXlivK4fq0IPPqoilqadETqab5MR5hF7utqdxgdFHzNZoZzjgN4Km1yIYmyEtEgkpfspA3
+oC9HDVkKhVgNr2y0YSJ9RdhKA9cvWXeyQTbS79Z2sBBfUQKmDlzFHiCYBEYq3MQaeGtnpkdmWBW
s4KkCghazHW0hphSEhNb/8DzoV2nbj5viQJuNji6+OfFbPlxJ9K1ozj6fWNYn92K99Z0/IaaA1Cb
hUJbLtlPawRcGPBT2VDuVPE8Me5dTVLdZhpk54+v/Xtr0U+fc1oYDfVQEISHA9u1ctUv6TdgMY7X
H3/IexuiDROPuQLzNtB4v34ZFbRC1ZhtuWPo5PrA51Ycxh+qDIYXNJlPTGfvftjCCqbwxd12Wvba
eEjLMuddUWK74CQ6bwe8+ihA0VKL5JPL995CYNP2Z7fAsvdb8ZtPk2GnqKh2bdre6B0+W/gmD1Xe
/hAJmoXY/uRKnjIG3yq3ZebNARYJgXM6p5m7Ouf6UqelYw66eta1vTu38kynFx+QORDvzLoRGO49
45hgS91NEaaGqErKSzdys42H7/mLgyUIe0aIAfeT6/HeY8t9Nmgj0b/1ThdGQp86JYspc2RT/zC8
6D7Wh9vcQEfy8RP17uc4LidFjr+LZe7XJ6oblCmu0ePtOInWdHPEczkpBDD17Scb6XtlK80pRBsk
ZQDVPnkPgTjg4EB7uRN4RuIOiassb1rC7FJXu8qr5q7IvU8aFe89wD995OnRPp3NHI2eWuwUCbiz
r354Zo643d631fDJmcN47/nlRLqArwH400v69ToK6Zo10L6CZUafvoq4fpWAKfwh11wc/Qufp1YS
v2BFXoPKwGugaIsys0X05w3dg0lT5SFs3G7X6zgWcLXhM4pFe4vpuwrcMidrPezczehI9961WDVX
dgkrGIAdHOhsaW1W+qsqdewshNKOtfoVsuIBKU69FpR8CSkGYGmNZN0Xk35bI7pms9f/YmjC20vl
LU5dWhw8t6cDWEBLHXbqmsqvnklbnrWVUM0Hq7bO6Zk+iOTTuNX3bvHizEIo49BsPb3sdapFRIXx
miSNp6CL69t6M3P6DQB/gp3oFk36xy/Mm3bipCBEMaPzBXldOGae3GmgQDlT0rzY2cXs+bHsIYHF
kCThEUDvr/L8vtYLN0hNlJNvdgE3Fvl90c9iLZD0bRUpUa5//Eu98/RRbCwWaJKKF6Lmr0+fZ09u
IXQj32VeZK7jdrKXvKx5N6VV95CS6rZDF/nt4888pbwvNxtVAl2fZdWGQ3yydESjNUM8443u5hAp
qxGZGwSpxgZ2ItFqjm2seFJQTlr52ova2J+YyeC8MLXg41/kLfjj9I7gC0eOQVIlg7aTX0RFGmEX
sHLwLaewgd58DYmRzzdoq0voK0J3zkSKGhmLVbeKcprImlIwRyUKYriWhlQ3EzTIxxiCqw/gTn2k
LAZvK3mkcExlG0R91hZJ/o8JMTZLNpxXO43XaIXNoFVKQf5Y46zJK1/S8M71KjNuM6Mcr3htMaFN
vAgPsdt7+1x1ntR+ynYfX4B31nC2TEKcGQBQ+502jmi3pXkHnGjn5Nl4GyNLg9swJg+JpsSbv/5R
CK/RGuBGZ9s4KUAYOjVNsWxLXgVTsW7cxc031pBZ4I4+fPxZb/ft9L4u3V8Q13QZf8v5LhU772WR
cDgYrNBdCQbGmL1mU9uGdTUEpZNr51qlhteC1JODrivRjS5gj5hGXm9r+MFnb7/Q//ANn+Eb/gx0
/xdK4Dd8w/ZHRdokrbM/mQ5n3//+N+3Pv/PvCDEmHqSBwVDhHWWk8y+Ag2v9YRPng3BgeXKX+u/f
EWI86P+IDDPUP8irIJN5eeyWWc1fATYQ4c56+POTBY7X5v+gwsCkZ1i3vFE/HQo8VEFuWLn5znCj
J5nFWIvwaK45Mj7y1N22g7IrwTM9uoX2iDZY22AzYRUY9mJBfAJl088MWUxn3QIALTVpnTGFybft
pNYBAZOIFwavfZ1CQqyqGIxotQBFlQUtSiKAelTecKMLeNTIwaLWbpJsQqUc133kHFFau9dyTgJ8
9cV5KYmbBPm4EP8a5A8om4NpgZ2qgISbobiaOnbxegGippBRCWKcb6wutILKkQ4hjbK/W4w0frRA
VeMFr2rCWZULcLUT0YNtFsmKigOg6YJlFQugNV1QreoCbdXsDlbmAnKFxLY2Ibv2EF7xKePyaYC+
FtBfq15joAG6OGgXNGyyQGKzBRdrLODYOm8gPHXAZFsTrKxcALPSBHLJSvJdMILdmAuGlvky8lan
f9YHELVQVvfpAq0tEjiz6QKynUUZrbmrKxkDucVQthFQb4FkXoULBrdXmnFXGyBVR6fSjl4NLlcM
gHOJVdkUnryhC1wcM3QEF5hyWyzorpNlcPnyyxYhmFzr7gAkpmyyxx7g301mxOaZ0SnCx46NNaSO
hva2MRSOuBz8z81sAkmkFFbLfM1ugMbUyaGtcvkYetBuPDTZ92Nh4HFipI4TpgJaGg9ese5kZp6R
He3eOFKCqWHWDcJUxzslDLd+cpKUg0+KYOe+zNi5rByXkYqz/mCWb8AmLYdvHKl1ewHr0w3qZDHt
J57ew4bom2bV6XW5b7swxE5RqeW+Uea+WTVu6TSrJM+kstKqIjmogFnPJ7qgG1066VdHBw+FYwlf
F8jv8D7VITC55ISuxyKpbjXcywcDZ/W5KUFa0mdLv9Z1iPHW0xyIQ0k2a5siRV0n4MReTxa5nr3I
IpJaI3Ncd0nH/ZMFckkhCUewSO8K2oYwzEY1sEFDKf3W9sSuKobRp37Uod8jz4o/A2vjmguo+HCF
SbL1SJi4o6Ano0nwIx29n/pAxfd6TeBlfm/1ITur1Q18+QawwNHJVX7HolKB4NmkFXeVZWdMc7kP
tZvzAzXy35p13iblesLCFIyAI55i3r9tYjNZI8EKYGE4JkSGOksNV2tlcpgaOI9JMw9brTfqH9YI
DjDsqxpTCr9ZSriauxl6jR+fIwW6ieYYwqPVWrZvhLF7Y448g9iFitd84WyVVtnfdamJ09Ve+qOg
P6bgjTMIgl98ccaCP5iHqX5mDSwiAV78CftVR9qTNNOvb09aagk+DfsMDhziXq3zZJRImkyvupI1
k+UVbC0QtfAx76Ft6Q+yXDDUojCdm9aKzLMqC8ejBpIraFugcnrUOyZbLje1781yrxRLpIUe4pHL
ZSG+Q19IDqVa2Vech6bzBrH6MSSy+CgbpVjHPJHZCj9l+BXNU7OS+HzpRIYjP2hw+USHwdUmj2Ll
FlvmsJ1toGVNBEyvyoW3frtbhSyq2ySaSErtspD2NN0aTlHwUy4mx7QuqKrNcEUNjkvJjvjxvSSX
wMlHnvqZ/wLh/UTba/L1BqFil86HroyJsZ+ue6W7GxpQa4NVfS0TgKSFPfmee6mLHixjdB0PC/RE
xLsibV8t6Z17BkC5pagodecIJQb4W7wV9nwftZ0dWOroXsDnYKELrXXWYRGsp8p39bI6CvaxfqUv
sXhaotlH/DxfMKFqB3tgDc80FyuQUxu+hrLBT4rpkIxeIMc0QFK0x38XXmtCGa+0UU83bhVhFWao
F28JC05XrjeY66nOYGLWYG6GIa994WZNHCit9r2knTw0+g/ErtV5Eyf1eTr33brUC+3M0K2XVhO7
0rVu0Cfk2Dl7A6xYFD5BGHrsFPdl6kkKnMuu2OTAGTg1luS4FcYUwD1Ev6e3OiwJQotve1wT2BvT
+TtkHGhb4NOX2IhNLUb86n2995xsS4xP7AMV4AYntrYZmz5cpXLKiOTUvtgTzDWYY2fZOBVnKkNY
hnZNhhe1r9djmYUr1euhCc71Rqmqp0btAb6XFenRmersWx584NO2Glj0zlXs9b5SIHvRpldjqo91
4jo/Eh2EqSkb9asDczUgRvtOkEf1PE2KseZdp31vNK6v9iX8aDjFe9ML8ZMM88x6wNwVkR4UoJWF
/syfgYN64W1TdN/jCc2+WrrTARY+Bi4jGhLhl0JXJ1zebb+eB728qDT7wKAlu+GxateqHWrXxjyZ
a6n3ZQWqDLNFhh02MDsyeTtNr390RB2v50I/m1A7roy6fu7zCvub23lBqg2PasgRRa3Y7T1QcOR4
9S8kaz41sbGlFRV+wchNNKKRDbjrQG5WJsEArWl9CadS9W1eQ8B4ZfSITq3zy85gTKi6F9KFZ0iR
4H43sVYdHRB5X+BuLDUE5CuA8PbEpDeUAGX10B3xuKVfUqeHediZxY8udNIf4E7zvdcWMEOiLoSu
r0CUtE25yTr+bsSEmlOQenDCtLphTEVKTNxQWQFMWUlAJocaq+PXEq/NV8no8QDap/KZM08rSEtz
kPMWsZKLBPhvXOKyC8GlM0Ae0+hiGEWm7Ts9xKUSd7N90L2mx1bYFCqvRHQPEkS5srXW9TMD3i03
sVKxCEd0C7K0v3Cs1uSJKTHxVY1VY+WcJdsgItFDhVdrby7d8pCe+TrELn1P+rM4ggdN8PF3TVmu
hFcqBwH044xKIdtqatWskzEP/Vxa1XIUH1/LQtevANiIL7JN5K6OnebBbgRUfdbCgAYPFjxHols0
68QnLucsK6jCgAAre7ViAcME2cAWszq/bgVuW1BAYMs1l18rJ8XCzL85HaSRrg3lVWYr6mUblu0m
N6p22+ik8/Qyw+ZWt5cjoQrkj20jPQJj6M5PaYsVL0hL5AV05FsfEx3m1rjLNxAphF+1mbmdoR6M
STxtW4jkK73ngG/l3XA9Z9R4GYn07FyDezXhHLhtsJHuXCNTngzhHbSy7n5Ih6lCY09iA9En2vR5
WOPabxabdJIEfYsvcRl0LwjqIztodVU6qBtrr59obUvr3qjH7ci8IcD0fzvRGz+MiU5byXXTLQFX
WxtCoJ9r2PWHKvrRjNPWEGx5Q1Pl64F51XpkcrZHHYqzP+3CM9mEF4w9j3jtrcAJcTpNsz2ehynh
Y5CpsZpra6i8Ry9jddXOnV6xkyWmNc61epsVMo1uaFQ3Aa9wJ/HydNLEpe0pSsSWEDUqsEJPjaa3
zPZpPBupf7ETUqpkPoCPzFpPXToEo1vrYGywHaeAioa+r4LCTgiv6YCPTC8x0tYBJ5TBHHXHbvgA
CvFGUb1hA+BjIXb28jZ05nmtTXN3iFKr2qSDZV7ChXxsZpp8c20fE69S/BToxxGrpx7knpVCkqit
b90IMyHVy/mb1mniUhaOskm04QfiXVjqlj5cusNgBI4LZ9UcOf1AXuyu4XTqF9Kxm2NEqbLWQ4i5
k+J85eiOXx3s2bMUOOESUOkG+z2Z3kpi48tTVT9rutIfhmT0Q/CQbJV1voU8nGxpNNx5igCalUHn
AH+E4yz97uhyWJlN0R5sQF0wd15iAsxBKifefopmG82ZthT9EQTMb6oJE9XJrPRCyrKjju/MnWEn
ZDOk3q2KrUtd6BSzQtSByM7mOURaRwthujAJT7ip82J+yOEBXXZx8cIBFEhYpTeLSVzM1vlUhlWQ
lPFLUxTs+kpTfHcGe1mzQiE2fZkMm1ZT2yfKF3uNVHk8itCbfWqgo5Gk1pWRzhE4Gj039qrpNYEz
zbxpfSnv7V725w1opos5H9zab7CmX2Vl41gEjhjxt7Lp1AjlTzJuCi1mK1AxK7ylk1TUAbnnfncj
lYVjiCztCCrafRCtUz/NRlF+m2MY+tCVDVNhyUeG4vcqAuVySWOwllyGcElo6FgY1/BRzpIlvaFe
chyqJdEhiXr5hN1DC+hpEfhglTG2/jRlFKu7FY9QRFGSvoVDlEtOBCKVJTNC/CNCgup5SZQY/8yX
MDrMu23TDa/xkj+BcYqABrjvu5FwimyZKXZLXsVAcAU2ccg+Uese7UIdrqNY1EdjSbrIlsyLeUm/
sKKKfI0lESNdsjH4xb5w8AsDx4uRSqUkaNDaI0zjf12fUiRi+qTrg7JokSn+567PMa6+//g/ehzP
5fefWz//+Iv/aP042h/0gnSN5g4tcxe1679aP/yrRT+KTYp2zC/oTv0P/gaNInsR+SFy+ncjyOTH
mRatJJC5/OO/gO3ElnLSBaJnStMUTR+2RQ+l8UnfuGmjvi08D3kRUCDG3HF160FDTNaRyxkx0a1H
yS58CU0yWVHOPqIyUc5U6RzggOQwe+eYIARKoBtvKMprRuz3VqgC7abpkW4qkynE3CugrjTKbJO1
cgOlW66A3B/qHKcyFubrdJTtMzShS1vml0RnbImmCAPRWh7bdmEB3elBU7fJa6/2yaHgOvqs4Zys
y6ohQ8glusTSCbBS5/PKU69tDeCU18pn0OvLqgpk30Qy0orkFVAHicZoH5YB0cExxq1MsNy8ZSRm
5aXUhmMIwwOFS78x9eyyn+ZrM53O1Yg/1abKaoyT56kW5Lk284slsn0+aAtb87GBZ1TlIcaiIjYY
Ypk7ZGL2Sqqdt666kAaZ4h40YTxmQ/7sqJwrQdcf1Ta7XK6AKDhkm1n+mtYl+PVIpBsjB8NvFDRI
6Iexl8vhLjLk0S1Hm6OVDVoh915kmHnkZJtIQKdzEOzV2Uy33Vdkx4Vh0zGtZK8jfvfHbLyzySqV
tfkYG1DSx/y5bdJnkicPDjINewVWa23yhaSZvGIVvjZz7tVkiE3jgR5SFlQXyMMVCdIQ5XRA1XrF
hdLjFgHQwh/GhIOYJPOE3yucuASRretIWa5lXDxzGiFEYALkKCT77vJZtckfUJr5WnbqtdDlliiO
c86Dha8M6nntsG+j3n01wJqzYCeXWTae69ycnQvwhAKeb8jw+X4OBY5tYZMHgGo8oNJmcJi4aRB7
5nzRWukeEch9azYh4NDxrlCh8+EfQZsA7QfbynM50CfI9fHFrebzgSaKn8Ztcsga5zEZ1W9uY1wB
XNd8XDybSRe72epbdJ/D3dxY0PZrwYNq7KKCe6So+OcyMYAj6+dzG+Dimv1YIfhaMzgG8iSMVCKr
Ri+MVd2p92WkvXgGmPZibCmiI0zKznDXtP0dWb2vBVAGX7VJd+yL8c4ISc/MiLjd5HrlrWdbiX1N
SxL/7bprJTwzz3xk/yFl2LQONQnSG7H8Pb4nwwnifCSwtMRpp92C7Fgp2niodagnaci53kkBVrdK
OFDX8djlYxT69Hgsf/LEsGucaUBSbw1nXWG7Z+OgKFdZPOXrBVV/VeJb2ahxPuyLuOl8XcmNF06X
X6ehBcHoZjXpg2OVNEyJsrhOA69oqKuyWT6HTgVPKKJPaW/hF5T3RJvdFyPnuWAG8sZhRydJIg5p
/GVfW+BRfgZ+cozpVlDfBTV8rPUCRNWCFlU7LQ8koXu3IhbJdppDrsTXZWVWa7zP95WiRX7XW9Z6
6K1nSK/tS1mC4SqVZYRlNyvXobdQz55Nv7XoA32qltaDJQiT4fGfU/2l0qp61SEtWnGQ9e1R1zaG
U3HfJl4BBpsUgKGmBiNm6StTdfrtqPPQTZnz6Cj2odcbeRYO7asiWwyq2ScC/t9HwPgDcGObi3aa
UeTy73/q5Sepbfa466udOSgcmXtEGxxSDwmAHES59p/VwH8OlP9tzyDtlQ1tsTeaiMhOpr+eKfvS
npxyF/GqB6WW7anuYkr1T9ETy8z25xmFC0zRWKYdTFLemaVLxxmNlEHXThfZsxeyGi7LcarJyYfG
1lVn/C/1k/He6Vzk7TMX2x5WKVhsp9aeyCi92O3CcjcJK17TS72rRl5sxTB3Ulkg73xfbJ7nbcfq
9lPtcP3nF/s5C/I0E5lxMt8XIwaDIOR5v4l96yyCdjm5i0y1NYKUTL3rKSQHh+XiPK3SbAcx5UUy
hNkgKmdAMHS8tx5+13Y5MSHGjMr5HAMbuy5kLM8jzCPt4Xq68lzaLN+urdd+RuOwqdLL0m43Bb0O
UsnvVfiYgT2ah97NFX+sUGdYVlU/RZjxfHPh2X/8TX8f16LERdeD4QRj32+aBT1PvKLSzXIX693G
rNRrcFrXxUyz9JPP+V26unzQovm1GLkx3Pj1zSC40R35lzyrXm6edShIJy0x19BPOaGRawuNJrsU
kVbc5MN07Qi1uIkj9lBzjl6bgXV5KVUIwso4woznEVmJK495EomMB6MdMB6w3Ft1UoACi+1tM+rj
Y2Tp07aIdLp3yZSc92rbHYkvADy1tJP1xNwTvV6spS2YJpTJa5hYNjpVgjna0a22o5K+htV870b9
ZhYdm3dt7OLJ2sVxmZA8S7eAhsB55kCF1vv52pmgD0JJ1jaeq3xtrWwiX4Ea6+ML+c4KgwQdthXN
MNwZpzqi2VEQ3SkGqhYJc5JyYmRlo1dkrxRp7D7+rGWAfvrWM5bEKIxSe+Fc/HrPWn1KnNxEdGdl
w9Hskj19wE8WzDfZ/MlnIC3DUbf8N4KRk89I4oa4UQZ8u8obCN9JACCa4fyyrPTJbICHakGj6ubO
U/SDDL14Teo8Fq/woUvTb649lCvCTdqVS8ALqUBs4jFhX6t6Ki41LXqdbWnA1E1wBRnEg6U0Ile9
OncXeWKvOet+cWmfg6t1ozOT4Q9gX+oW8uaF34A629BehtjlNfq2H2tyMvXk1SKWCs93djkQcpNZ
dBlcO6VA1Rj3WaQYlcsRdVDFsSr1eG0a8yc6MvOdN5Z7gQABhQVK81PVMJF9gp5JUe60nIPCEBcQ
nAX9T13J+M6ksqAkgYWZT+6hsGByhx0p8rNWgG7lWQ6zcq3YZb+RIXxOYWtV0Mfqo0xrIwBXs3TR
7EPYM/nrQ+sQe3oaWC0rUV0xkgHWcq/q8gVr+gpq9O1oUB2CjudMrozbLFYZoHGZakaQW4bJW6+W
x8iymXC2PJ8mWK4VEHpJh8qErh7m8GGt+d6r2+Hy4wf3nZdkiSfgP2/a/1MRjowaJxcSna10y4AS
BwK+5Ncx1X4V1p/ZzHFl/P6eILKjVYzoaRHdnezDjWlMsFmQ5bd6V64ZVKOSC9M9TY+dp3F/5opH
cp44IA06yxSY6MckyiESUwD2VWgTM+PVjF2GZu3ZM1IgFDQk8rjfuky7YFJ1lXtF58ce1T4DByMw
6u6lSOfjmE/nhbNsxjxmkZE9h3KpUiWQ/Vm9bPoySMdKB0MOslmk7oYs6MPb8XI2RyNILP6g1wJT
Vpi0pbUcNnXYk0kyi/hsdMfrt0NQWI5VIOG57cte3iVoCwMXw7k/Nxz1rFnetQLC22R6K88Y7vRM
u26UZG8YVGua09OwyqZg+R9KwT9Bg8ADWffEFJhtt15eo260DsgD7uxoOUBYmcL7VCt+3lAtqWF6
OTaZGzg1f7pVrEfSqHjFyBm+8KzxpRWCXDMucJonlyQTFz5RZWwZufmYxsNRGiaDzoq0sLJg4Jfu
54KxNJ1Fjj8i33Mo3uKyKfFMEMbGZO7eluIy16yvcSfLfaZZh6EbAgNagr8cjEai9LZ0pqtzBICH
XJiPept8th+/qT1O1kNqncWJa6HghhP165qbT0ba6DT6d50zvZTdcOxU9r2BYxZN4jRY6q+3o3Yl
PLJ3PCq9t3e+jMVmkp0k4oq/1hQAKgWWLy/zoOK2hgMvD9cS+mpM4GM/7XKN+SBRVoyoIjMBRZNH
L42Se5c1MMJgjtgXxRx7FyW/O3AK46ArrDGpmO4Hg3JLbQ1iDdQEyEUkGFK6VNYRB0P2w5jxCO1l
ymwn7e/EwAoKBufYghb1Id5d0mA+mlZPhy+n6Ze0mRE0cj4vYnmXhmgVSXSfV1Y1vdgdk7a2Fkc4
s8ymEvswsIlwyOzvEABcL9W8cP65v/5PV/VJh40GF0KmDzpsZ+V3TuG/6qr+/Dv/1FWZf7AxIb6B
3MCTu4Cb5I9O/P1viuuSi8NibIPjWJpu9Mr+r6wguv79b7TQHNx0UIMcLMKcm9j//ymzcv4g5o24
chujKyI/x/0rHTYKitNVGgE7vwVKKyBoi5Xg1zer17s4mWMQNRDSx4B00PzZIv2BJL9E1TlNMiUl
1LebCMimdSL9LNK1C5tYMQhRoTlyzC+zNTlmw3enZzudkRF89WgOVDBiMzpt/K0iGKtQMBiZS0JA
QuMMzZd+xaDNZtXnNbycNUZdfpYW9PY7j/N2Yru3DjSjYzv2w5U6PBdVi/Wpi7N7wZz2qcqSQYEZ
lZfzNlPr8bkjomAEl6xMNA+MCL0S1h7AUYZwomxd2032LYZsHq2MtmC/mEgYZYowJUy1m5Gxcu71
UMngvGwIp5pNdndqMpJgENX6reGlJH67qbFtvCWRlUN/fGGgAXLXkI+ShRaZ24afKVn1Und1/VQJ
dT703aT6vZF355HXyRco3eWTKRKOaINLPyyRWXMzEYLzrMe6Tr69Xq0KxqJDv0Sj9LpKg96Vh5lQ
w2sLvgG6KndsiO8CTLTNxyQ7uEYx3pi58RY3EEwcNx1HQjNvMnJDyx7LkDltpZ4414vGWV+lRvEy
gl9bGSMHN7zp9VkIfOjWYIUk9LOjwyYnYxfOtZbTesjKPSg8J0inuT8nVDIJz+ZOa/bDnBNQpkaW
R6Sk1TgXrlroJbXOlN8bRd3f9mbW0ozVCG0mW16jrZOFj0Kpx7NaWqRalp5yIWeGa6Jk/FQxbffx
UswXc6T1DznEoca3iDK9kGHbnMcuedheCyp6FU1CyYIuN+OrwSzzdd1g3w1K6YEIRna9dIHHlpQQ
cumem7fpExmO1jZKCsQSOlnEX0Edo9InhK2BaoTJ7LpEfaztWMyTY1xnxoMeFcmNN1t8Gubq9lZj
Brjpm9g814iPUFFwVTHIFcHIaGIsq4uh2UlMr8coLnLfJnvySSmjdk90kfdDttJpN7ZaROZKM4Dg
rpEHekcvtaHmo+yrlMc0MuzrGKh0xnQVeeHK6+bsBeARnvI+RmcQqXMReJbQfGD65R33MUNA0MXX
zph2l502xXsHsYe31irZXMRhaQYKRN+CJKO0unONZkGpiYrJdcO/16rIvGwGs6/WcVXUh7R0YFiu
ZMFbDtcZ/DoBkBGtugX6hIodeciQqPy/qtQieoPQsKbUPnaVN6r5RamqsKBXOhq8mRFoD9h+IJTk
OEm46/vYitNdI+1rzaWrXZsOlA6DgNDJbL3bMeftWXdkwDyFoTettDwc8sDpTa/zs1onWaDorNu+
txjzTYkmfGFODbqCRD2YdTFeCAuZjUnZQ5Olo6uZTUgPwyHD9kSWb8v7cgy7EX0YZOz8yxhKo7iw
e6Gm106CQsaDKTX36q05d4jeYL/YpXXQtUbZyb69B2gub5TM9bJgbA15xkF6D1Ddvqzqut0WImNS
Oy4WOXwaN03l6md9CiiywlwNEL/Lb2RrtMdcpiOA6xTZqOHla6fmRjJ/WeERSVZaEx8oVVd9Iaga
RHJBGUZEDz/JUGDCOyElb6I/2SHsSStV9mmqE1xYqSvN1Tp+jEK2Dgqr+9g0zDOOMpWvcVkIUHG7
q0Q1n7y+jkhnMujuy0G5TGct3EXLaj316kOpiZpERKb82fS97YimmrmGoaCHk+hi+n/2zmu7bWvt
2leEDPRySoCkWNSoYssnGLIco7e1UBZw9d8DJfl3omTbf873iUecRKQIorxlzmeGRrDGPcj0SVnI
hcjwe2b86B3Ix3pDdMGIMzMv+iwC1r3lc2KJW3fK87u+qz+zsSeVZT55CAZ3ld48jJkFCk15fTjp
RJyTTTxGZr1uVugc/SsweAWegxqGPaUcaZepe02GkTwKS556PAM74gjGPTkkdmTIGV4ONjGdZWKR
HkXiUaE1U7u8pErK60BN9o4x+MbkNDq5fNtnPREmG5ihvuikx+81p9b2NiKXsJ+b5YbBaE6BS9gX
MRJOe9/Nc3CxYOilUZL15X0BIf3WDcQ3r0n1Y5Elxmmpgo4AosmvwpaQx/U2i6Bu43P6PXrsWCNc
rQ0gbIcY8UxW5LYn802pGInMoyGelrVD0BxbIoDJ7h2hdVwSsGPEOMqbShRVKLA8PIxlHN87ZkwA
FHlbFH36HFl8TUGsT1FhWulrqeJX6GDdvdl6052pAnXKhLQuLqn1D2Q9EklguUfpVTWrbE4dYmI+
OTLFO6rxR5qrOGTKh1Sq8N4mNcqLrwVeuKAc3lnzEuyGySu/uwwZb5ZpK4dlOE89in1sG9K+4R6j
nfM+I86gS6vuggK2jDoSME8MnK3Qic12HyiZvtmwaZFONFKGXjFcOAnLm6DRyzuyc1dvlOttM3eR
ESiFOw+dUkREjzhUi2XdlUA1Im2Y21sHPJnDrH7bGVrxAKLc3BALZn7qSXLYSazBBmdGSvwqdQGG
RNurd3NmMrh31nToVmQnbXSDoyOnGUFdpg5E2CQb8qDcg1Yy/Yvei7//1ck/rZPxC/6wTm6mD0Xy
+w/8XiQH+i/YYjyq7b9UyIH7i2ubLp49kr6AuTlMNP6okK1fVmsAAhdr5Ry921x+r5BtjAjuWnMD
1YEauf7Uv9hBs2v+a4UMAIJNAi4qCwemiYlqneH+aXsxV30/1l5GRnhXqZOWyzaaCrO4KAgC36p6
XA5oTWx4waQ8wNKf4+LGsirxwkBDcqP1pHZnJB5akbSdxzuCKOPnYuHyPnWZUm9pn+XJoeksUl1j
MiW0kABeVFhGHGxjVXrPs9NP95jm2CiIuSqJZMGg/W0cZ+c8doP/nKIZEwQFC79Cc2WYc1Q3ar0D
TAe2jNlhdMZym6dWN3DNBQ5K38pyv7HVL3+tde+QsCy4yQM14v3r7EsByn6JhrGNv/fWUt2yQ7ku
yoEHwVxn+ctC5vOrHSfjJ5V0xLfOMv2OKLxFX5U46xhBeXeti46ePaYludITdb14gjFggNr3u1dp
2n1T56iHvBF8Pdyw+OCCR0OGBHc920yNZZ/NFKADtJTFIJ4OJ94rHnUAEm4st6hI0xcDI5sKLb/y
9xLWpbcJKrd8mI00vaViODjNAEc+m8pkj3LPPzLBHfd6w5w6WqqKNKk0IdJ9qdPS28xzClq6MZhU
Q0ihyolquwm+zYauSCH0Bbkc7A6HE8+BPjTjojsOcZGvAHsGpGbTINLrVHASC480B51rjQqo9W9s
6nUe/ECkLqNXAZpFuHBForqkC4l9Ov4MJzpDfLd96MqpZ7Pqa2FDKvJ9E5QIerW2Lm8NDzgzMcRL
DrptbhCVOd74GQ0DedmD3fsnVEfsdckugascJ15A2enGfZQggdsyBRW3pBUIosOzDsGp23Yk/Cji
vvWMOLs+h4O3cVOV3Pl9+13yKgPG2KXLIohGzXfir0sbQwtOTYIZl/6tFpQdV3Hsl8+Ev+eH0aq7
7UI8knVoa3d8bdlW3UGcGaOmrZ0d6S0wNnKrs3ZGE9B4qcyYblkYJPkzEY2xGsm+8jMkgMai9aQm
GWN2mWYvvavMYDbKb3y75mSH5KJlHFtl1ylgTn2B0Yk5wvWq+CYhPI+5CHkpht2PL5MzudRfhvmU
+LwHWtAoL5cHW6pkO9WW4YS9YTD8jGtjlSrHCAW4QsOR1eVx7m0shFVRcXkTvjOTqtQmxbQh0ZNY
toA1rdTbKux6I97laTFvNK83EZEGSKcSq4rKwjiZjJ6uG93AlNDYF8RkhD7oznlpbbbVutCROdbr
ervjuA9KtdVmtOc4qn3BGWjXnX6jMd9xIykHK7RIet1lSAOPZiUQukAUOVgqmM6Dhe1o6qpi3zkD
Y8mmWrqTK7vhaOZDdZmN2mZ017jO3s3r/qIF8n5JuTCLJv+ObO3J0LgNlH7xzReNHeUu27uGqOdH
bTDLm3Ii81PWHUltTO0fhF1w1/Ir6rNAMsrUSV9F18voKp8SPxxNNM7jUNxZdv0c2KIMk4ULW2us
q7xPLq5bp5gFDHKeUOGGeaaPzob+078Si1uxpHHXo91Mj4hL00gf5+DgNfayZd8+7n0TVK67okK5
PRVIZAiE8SDwQmtixMlwTg7XDnXqtlO5Os+Vs3yyStv+7FVMA9OCukMBuDp6Q+89MmMZTu3kloDV
E8k9hTKFe2XmxNqbvij25rCRlluyJDlydZLfLSP3xiKhQG2Av1wNUJXOk6GBn09konaxuQwhUS4k
70nCRwk56m6qAUuKJyr/VAjzFaQBHqwE7aGCI7ghR5YAObn6FiwOCkGiKSOTxappGZOSo21arEFD
irDgLctmHiK+NaLJzVSvQuIP63OGvPM2l/70bdQdZNF1sdCImPpWJ/cJH7M37IT0q890I/5d2ift
HCZ8/Z9z39mZzqDdOIWqb41xyKKZ6JFHVk7ldznb/YtnJPaD16n6vuvSZDsbnb4rW3u4HpfeP+S6
LZljMtnYYvgjpxF25vCQ2VZz9FNpvVqSUxrD6XRGTgB1wWglukHHuJXSKULVM8+Q1TQ/sMB0fZzw
RnaD7Y7KnGbtLJ0yvtJTJw/HXBYRwY3cMsvk1ghkfpVhXrrTisHz2b34HuY4K4kwKjAqift0IRe4
TXcVI6MbIjvjp5TctnRTtY78QvmXsVfQxuxsjoW8QndOuNViqK8VCyG0Ge3ySDKYGRK+6gnkrACz
N14nn7pkMs9LGk/nZSIyYlO6+koH69ILyxrjwUxGEzsb/DaE1LRJCKbTT23XSgwDDF5T2TA048bU
XfFEV69p0ZXoW2xPbgbXUGhtrCLUTXvBPDb0R0RJ9z0xc/mKOjf6/rPeuWtxO9PCFPrnGSciyz/l
iewTy67VYdM37sCTqNCJrl6adDQ3tTVU28Fwu2i2RsBFra6Wb34/ulvSAWmDRcYtGAgfHY4QE9v3
dB72k149Tkp1e8IYE9yMjHX4KsuIgPny3iK4MiKB9zgkWht15Lj/hoP6X338k/oYsu2PlZrPGfbc
+q8G3d9/6A+VpvOLacPHYU68Dpip5P4zSbZ+ASdkQ1pkReI7EMv+X51sBUSsQytET2fB2zNWn+0f
k2T3F14NSBwsIga/pvuv6mQAg3+tk6nBA88C6IfCH4QvvIe/1sn+6MJlmxPjyvfnmrIBN1wo9AC5
dD1354yVs6rjLzO2Jvp9P0mfdKYUoK2s5pSlyXBjNe4awTPiXvBiI94KNBN3KUyXk2BE8NjUaL15
1PuHLu4f4zFW4HWG7lW32kJkESd78iSx+j+byKbv1uzmksWiJr45cd2cmjQJzsRnOa+13pVLqEzp
vFqtu/rmoIHiQWk05M6eeiqsplK/YmQlheNI3Np0Q5m1FawaAbbnJz0vWn/vjnH9yCYNLeQm0QaE
KT1q2chMGzi4BAz0zDLwZLV+vt5bBAAajLJ2BI9K3RhClTzCB+2ry9R6PEmscxwWAjqvEEYk57xl
sjAULg8GVgowtnwAzztuzPhvZfHVrpb6lExZi+PpfVJtF59FzobVMWKmf/RDYQmv/Jl8pflSNQ55
mzwtWSy1VXuH9h1ErYrxzuoo5V56WWLxQHfylDLxiYosp+rDOdl5z63Mxj708OYg6BMLtmSVx3q3
i4NVgOItdm/eQnlfup0Gavnx3S46kCqKcKCc2hc7sfHdQSp8VJO1HuUCxAqxwoHxGBQQoJnBT8Yj
k5aG3MrW4eV7q9S5UzW9cSPxmwyh18uWqFxq4WrrO6NBLm0a1EgwRYdBcQJjfyLAwbTC938k3Jrv
NW5d4W5Y8vL/zWnFzzAMLLxzW6v2xQxoAEKnrzDQ2n5BQu3g+ud+tDGhlnQFRgQxI3j2oUMM6z41
eIYMx9NB+CMIezoY4xEKIh/j/XE/ec2w4JKAFW+lvfPa4iSRewpzkdEHyeUU1FSjDOyN5mQmBsFk
AEf4QOB0eZ1O2PmJCNgyPZLLwi8wGR2VqpewtQ2rMW5fsHJW3LQZa1aRMxOvF/kK4Unkew3xZAxM
pxiLAHLmQ9+O2EuTJu+/5TniA+y+/N1W68umTSfKfZnnfRc2Ws3udoMBif9AeAMvr9z1w/sLMojN
YpIhFIpJ8W8WnAUH2wUEqlTK17LIvn1x4eOGttbyIWI2FHd+Nrrn93d08ZqpHR5l6zCVBudmN5oc
X+rE+HkSRe+Hlu2wTLAnc1z2QhB1qM+re9ROMC27umhfOtNYRtBnCm8xzgz7HktssC2sLm0OmcV8
axu7g2WFnZnx+onFcGk/VxhO07h0P9l9PmvP778l+LIhuSpnxuohZT+/rNO6nGWaaRk3gSgZtpeF
tABzIYMZwgKBwfLQI08E1FeuXylqv/WY5LMub/o5aE4B2oXTLBr+HswZ+yOfQhJpUUMfWTQaJwSy
Ueq/iQi6jZd34squdGPeZV1bfl8WhzMyd7X1nMJowmLM0XxSqYZxak6eUakhZPmgQuUVPaEIgUlS
MQqdi87C524E7fbCYI2eQMfH73Oe1hVLDjtoz+RakvHh+PPGMbUOe6KJiHeoapIVZygDN67uxac8
mINnvkw3jdhDGhe0tD3GZyHbl94eZLzzclM9jJzF+JX9aoeV0gx1TCv3Q9bLtxwaosUmm8uiDEr1
4LsaxilTcGKbYoKNlHAAzq5uk+xQVwWxsQsmaxmSX1dakRPUEiooUoLlCkCLdzUx53nr2tyziDds
fGtrx9PqWZOY7pMkx9Ffr8d3ZsX2LDw8+S5j75E3rAiRMxx7i5XLTLYa040NAlaK+QqmAa1RZrE5
92F0IzVM7mnx6gtkKSr6kSxjknmL1HwKmsXboXCdf7W9yjrGaO6v8tE3vpWO9y5oU95O5xZ47rA0
/mp1anpEkzsfWiigWxZKcdhk2hNCewHqy5YRNtjVIhj42X42NDTnSiuJda/xSAUk+up+NW9rNji/
UtMXXAETu0Dfwc6/GXNvtjdo5ayXuciZdU8xiZJ0osZhYAJ9XYGvj5xpEhiMVG9iOo8X7wx5+Ea4
ovoVnQRp7YsvCO1Uczcf6175dG/axaigpW91sj9EWPijNM5lwd38frGt9DDqwZ7qUJEESbqO7ApS
iHEpbAptiO/qUXA3ISK3zsh7vRg10bjJhC65ZyeV7GkdrHNb1Lr5FLdW8zylpXgoJ/sudcbuMptA
Eiaaq0vMJu6h9lhrlIPq/dsOxdYVerl2qycoqhJzUoTo+o9LYrqfWJGa+4bsaLF3prrBwW20ZXs1
CrVe+NMVZLcqHFrzThKwsHGrNnW2pZ7q56nBpTXHXa/fyxTPlGItsC2hKCFYsQQu0xG8F4hlvdYj
lrXTl7hVLOgMe3DynV4NA3GjbLqZxhs2JkSrwxCu9P7RrAv/JSNFT/IotPTbIbeHTaVr7WF0Lc7q
ycq/KB7vp6kchhsasC+T8LvrVi4zcaiTat3Qq+P+LN0lj0bA2A8zqq7TrHLjvjDc/vtoK/FlDpKm
e1W9Xo73mSvi5NSLpWASR7gNXvHPJoGS92kKN6JADLWhFFTnsTessJSUNJ4rjgMxpLegANytNPGL
bGav+hVplzp3q+01Jgb5Ps+YifiZGzMPSt27oA2IJB6mxNsUNWP7Dcio9sbT4uJajzuzjkgI1e7t
osFyiXcRrATTsdF21bElsvxLNvR2iOL2KR5aliG6YA/fjLizOU9lrr8YZnLIp1yeNdh8n6eJoQjX
3CxABEoDSmianmRiJ7eW3wzXAxGEALT7TeGZKBN1AwWc17TKPk9pb/MJfSM0WW2VMPPNgYZk1m7Y
ZZt7PUvP1UTyELyNTzFt70qKqhDSNHZYo8ZCIlyWkdGOnAcmKcmpYuGWWEEM+9LuULG6PMJ3Afoi
1lRma937ie3e+cz2HhphsxcQ2PH5PGkfFgsx6l4/XuOwBd4yJE+u3hmnWmhZZFgMB5N6ZsrVV9VD
ljfoLXPKjx3Zthka+zX+lWZM2ww9/SPqiZSxFrvEXWHp86MuxHiapaV/gvHKDQo2wTV3oPEqU4A4
or4K7q1eH/dtPaT81bTbk8WU55I6VQl1tpbTdmjqjMnf1BjHwc6HexBYeiRi5l8I2s5NkcxPuiyR
0DnV8JwO6Wc0RDEWf8OnoICc/DS2QbfxpIKx2UnrSNYSQCo9wVuNunznDri7N73IJ3dDbDJ+Sd8b
kGMTp+5wJbACDVvldDuMSDwdIaAgOgBOs28n239uAz742CrxgJPcA8nTxfmWxyG241xmUVcGKKZA
YitZV5c0hpG3EXlqR8ucyBOmGbypOo3qSQm72U2mCYCGn1HXXqVSP/S433zLCR74DltiwtLjOssV
vuDyrfW87gqlQAwuhNKqhbmLN2vGHmEbVROWVe5uM61rt5ips9Af/OF6wrcdxRAVw3nsxohsc/PE
SGG8WaTfWk883xBfQ4DBoV0Fqrpj64XXvnCaC6aXxL2UTDmX0NECsUFJSFlQT/bXwjD1ZBe4dc0F
pFMLQlEobhMesgkpT+e6QGgxD0Wgwlz68b2kDLg2y7blzsuMgwnWWDfo43NqLDt4SQajuSwxStRN
laQ7tB3z2ZGOc9PVRPySPNxp0UCI/REIRn9SRjfv/Tojmt7p5WM6VUf2/qfWR9rTgSO4rdiXv7Fu
0fdj34mjAbVrLxL/mUJt2nlSRKMn7PucqDkoMGNRFLsc/X15ZD6Mwygj22/egDZq87Apa3yuleku
l8HS268KwmHC6WOW46atK2BI9cABsRB2FIPQqrd5VPJOI+PwVkvRDG6TNnOGrwyfH9thrgtvI7LB
js09vEQLNZJCrp5a3qUxyk+tVar0VJedR0p7rb/2U9BeK4dCDi9VNxwKxCmrDWZGAFDkqXcJ0Arq
nwg3veC02wicO3dNK7sdFPaN0MrQaadPSwrAwLaEn3h3idl2dzz9Dn3FE3T6iWD8o+4W4yICsACh
lWsb9t8orQmK/NlMqGs9IezDZNGJOllqkg3iQSISRrb/02btH3wazkcxdIBj0vDZa5DzxHTooxga
6MqMiQMMfF2J4NynlO4oo5zXAqhNGmGNxK6NiPoGJ8aA+VHgYp9DCYquus4dGFU7jQt7C/PZFreV
GI2bSnOX9ihMI3geUxgwI7yhlcNQx5RtlSu/6YluBTT0dr88mK5GzlOnCnGVDQNlZps7r/izpv6B
6asjdwuD+Am4hYvU88tCPwHmyVc0bEnsWNT68Dw2BXeMx8qz2pepnOU3Tpn6u7+M9QOgVSr6Hr96
FZJ90L7ola3UOaE30tZ7p06DZWgx2wU5yN3Kw5d7P2nIaOR/FLd204JDFqmBylIS1fDy3gtXbmf8
BDe6Tjv+rFgN1lxfm0mNjw2J4cwHXV1BhRy7Um+unHntl50spzcYjJJ27cff9vpCf3sjVqCUATbp
bh8ZwL6gg+sI675iD89X3PoVItW64/vh2iNRPoPXTW+oaEIWnrIv//bdfWCW6AeBxwUWMKO/Dn1a
bTYg7KoGKHBrProTQuisy2bqx1Iwv9R4V7f3aAI0MIHtT1wfxkeJeUBYrG3q6CCNNUji42cnXkGL
m1g0V9JoefVxSgb72is687FmpFxFtuHy4dmzYPkkGATSPRnBNH514oGNsZXx+H40/jfe/Ml4kxvb
Ku//70b0E9jB4a2Y/2xC//2H/tDJGr8wU8MwDnbUYcb5n+Fm8AuWQZsnhxd4Pgqa/4gAGG4aNl6/
fx5u2uhjOSMNvmR9/al/IQIwPl7NGBlQIayjVfxvRCZ88DIw80yFv8TJkQw7YEkWVPl7mqNlZ011
v886lq+j/jWHYnxoO9uGyN74AbSUsQfrWo17qzO6PUIvXM9/Ooz/dK//e3YlIyfu5uA3XZM570cB
r5LO7BSm7x48aHrNbcBW7NYnGo7fQYsdhPADpC7D1mxU5TE+XqSFWjtKQMfBEH/zAczfS3COndi2
tBHep6XVkps57aY+tFNpvIBI712xLcd2oXF0NT8qndzUKSUcX2qR7faafwW/ZolsEtf7NDJoCwvF
PscrxFM6j8l6H6jyKQzI0Lj4sSzniLUIHQIa0+AI689Ytbj5VongsYPhCpspmHzrbjHcgaa9LTeT
6CoGcKVJiTFMefe1misdQIxFCTK+lyMZRI0ZJRayrN0Ym2l57KmIih0kO0qZHA7WPcAOSBXUObWI
n0HpaXuRLeLYJbmxHwZLvmV6Km6DylGRS09uJM2xbVz56L3XUwHcGk8O/SmO0/GotFGLMm+hBCsR
dN50mF3ONQWaljEfRidK1aZRvulrHadl5PaBgC7Tz2YcU+jpgzNdawhA75f3QtBLZ7mdspHHmLc8
6ENS3op5yDZqCSgi5eQayc4vNPurkFW+CdpU4qpyWCVReWXuRcfGfBmz2gJA7Vd3zrh4VKyWMIpr
dozSesph+26UoWW3y9Jt2Tqbuy4op0eScdSmTq2aPK3W2ZdlVe9aevciNARwfFoUl6Qzz7hSVtxu
vSXQNtaid2yy2+aAKGAKjS5x7znq3cl3C7HLAfodE9xHxxWNf0wNvUyiuNbLz21vyMfGYwvdTQYI
lWLQ0D7IbLmxalOdLXDa3yAJuDs77rstQmhmqLiCwhKj9tbMyOjdcNzt3dJNqtu0RZu+Fpz2xOkI
FYKdRQEjV2SBN043VH/jyZkkIUt2FuztLi23vbbgiZsycpjq3rqkPTniWN5IJxVZyikNFyveTewL
8XV0tvvZ4UVCTZXaJvaDYevg1HyFK5CGVT7Pv64wtmsouwxjFXWd3doo4+kA3BdJ8y7CGGXjwRzd
XETNZM1puPRePe9HZvz5xnOk9JleVZ6J0LljIEjtNEdlUiar6S7WHh2FvQUKaNkfAiWMU9A6jcP2
RC8P5DgIuamMMj0nLKxPKqXrt2AfLKE9rsKUMd2VEAbzDfhU+62abHq4jODox2Vq63NQBjR+7dIV
1/hm4p3VELdq+pisiHnyO5uG2o7HPQtwum8UDdO9V+uZs/eKxj0UvXgK0mn56o2L2saTtA8BbMAN
6hQEP62hNTfcCacX+Ei+2LQ+6DialqU2GKaIIiBgo57mTSOF96WOvWCInE7AAmzI+xlvkI4zazZY
vW4qpGP5xmCGU53nBqXFJpjH8dAkLtMJtsYIj3J0KLcO+hs6r4yAMVTh071Lqcqmt05HhVpJlrfM
+FsU8D7ZC2x0G40lOcOBqEWAcONyO8BeE5SwCeOyeo6pmcD0WD3TJHYK1/EqmNZggMnIW2XUdBrN
o9cAEIiMIbMjfRVcu+/aa7HKsEfGvNeTSaefmVPx1K5ybX8VbifzUEVEfrBCf9d1O7Io3vKkR+2d
vSu/Ucq4dzKbS+0zoFO04apDJm6+K8a9d/V40jL229mrqFwsVndkpTC9JH6KlWAVn8Ne7K7QMUSL
5mpiA0Y/vdLf9epEqNinNICw6k2jeHCsBmU7jvv0nvgKUinGKrt4s6qMKylkcmfbdku5NPcF3l0v
lV+aWa+rjQ0mzNmLVVLPCL54TXGBQpwy1HjdY2tgBmxMuJ8IGEOHWbAWv9XUKtV3RsnblUk/fuf+
jvJdS6dd57nyi6sFvEUS6MuZ8YUFdcXKD6JgdNlNWAS4N6hDvtoGxtVAAGkDL8G42goKBLObWW9W
yfCK7QzevQf5akMw3h0J3myu7gSJUQFFMMtt+tzh1Puu+/61XWl+eqp0QZQw1ozQHA1vK1P3LbfQ
1q4BAZCwlPWM5Lw95EwU7gIrNXjX6s3sVg9F4BTWrdLacx5z61+c8pzMfoytojkEHnQk19GA79FD
Yhut223b2vnN7DTe3m60lh9YlHlbc6Hbm2l1dzirz8M0BzLJ0hmJt+CPzNe1L9ASunvBtvBkO51d
hrJNcY84wfg2ro6SAhJzJKpG7de65Gu5Ok84Sx0LiM1qSLHfzSnz6lORzTimeEcscbL81eviWCmm
FkMunr0dZm22IzTwgbWbGW01kUIX/+zmfV9vu9U1Y78baOZ3Mw0DPIw1+bvJpn833PipN73W8j0w
5t2SMzDxeMlWnw46Tr6u9BVT63ir6XZxmXX3oVCxs8/fjT4WtOEFwmFqXct3KxBqXPMWJy6KdvIQ
vsC46Hf9gHsIOw3fFwBTTEXk3dZfLKereE08R+bqPkL1hrTdWz1JfsfIW3I74ypaPUvJu32Jugsr
U+n3KDSY8RSvbCHoiA3ooLNhYT/Jg5aQi1gjFWryNXRvWIHSEBIeoEGc5dVlSvX+psnz+Z5QdCy+
5ahbkSsNhG1sILXdIOWFPp+HNfv569Qhv1o1XGLnDHmrE6GHRgUNvIatk1PZmBVWMGqMqusNm0D3
1cdWzepz0YIjSuhpLTAdU2yrHJjKbCwM45hFLQc/J6McRfXgnvtKX+xNm5WDuVHaAjzYy/Px3BmL
AxmN+0geitped8FBLj6Z7Bu0+9GyK3s/8NC/56rF6KxzDsTE35buccyZnIVkZ9XdVdFxPCM1xWnM
o9Wm/mpKy39QyiB2pfM0uWIu3BPRWdxo08Bq937jlvk1qxfWWNzaK5wlvnoWcB4vOF+8Lx0Uv33j
YkWBElNob7YRa7BQvK7ed1KgVtWSSrc2qbHwyOi8dNhnVWvcmRm+mqPfZsEtxNv2e1Dr5HDSQusH
Nutrhg8Uy420BqafCpuO1Z9cfzZRZf6vrfv/4YsB9vdRefz3tu7cDKChP/off/upP/o6/xe0xCQv
ItR+F2P/R7YS2L/oQBvYNPjE6PymaPld3m1Z4MVoupgrMI2E54K4/HfZiskL/ubzN1nEUBoZ/6az
sz50dtjWLTIy1iwwOkWPmdlfBxjZLKYBVKc4OJy4ZILkmnHR026BsJi1u6bL/ZWg4elfpebFj14a
CMCvdXzURBYfJc9/dN+ecW50t97D2ySdYjTIrfCp1x99htCRl7YORhW9D0ID68WtUWvDrzmztLMC
5fFsm4gD28qHnZFWMQJSO1URJOMRADdLPCPRxbTvK2254j7kPgz1oH4yqfownuQIMJNkIMphQGRP
YuhfjwBAF0Gj2rYHSk11h8qa6Jt5CIjZ6NfPxe/9p1Pkn1rWvw6s3t8vsAADgI2DnfPRy21qiKuT
omgPkyasjUrKr6tulBUnx+DH7/TB27q+k0cCMvsiOnfD/Ji6sSC8W3i6lwj06f1Mbt9Uko62B5ye
PYxmae/nNI8vP37TD8PX9zdFCcW8gJOJZN/1v//JLkCMMKYyqs/DANJszavGwyMxFjjRoNao+3//
bsi7GL8ZxN7+LVo8Cfwpq6u8PBj65BTXtaiWnXIR3N8OZfDbdOu/gpWMdcrxp1Hj+tFQmK15TQSZ
MMr+MNNURVKmVaFnhy5VJSLllF4+Im0EsAMBNpt0TtXtQDt/nmQxXi2l17db0Ow/y4r/+xFe5WXM
VEmeXmVvH07Y0gACUA1UjN1QMM/mQS+BjMfxY+C2eOR+fID/fg45urFWwxAscJl8nPwIGmWrF25+
aI1luW98wUpO4wpu0Wykh1lmCI69GjLzT973nz6k5xpkubouIzH9w32pSPIpS1yymeupGynK+TZR
qxA8VWdD/u/ey2Zsix59naPx9RLM++G97EybjDENskNGP49/bfZgxehiPiXwn59+fDzX1/rTOfT+
Xo6Be9r21+XERxZYXvX0KNRuh2VmpRQ1VAvHMrPG351Y//VkRdf49/cBrBS43GQ4Xc2/XoaDW0rh
Nio7xDoJE1Qz9BMbqD3oh0fLeUizrMLQijcWrRP7LFDh7Nd+Alz5cO6snxXXAzc6w8W9pH88d2jO
iqxzen6HUSY0yBDfN8miJdexNVfHBiQ1eaTW/JP7+fsh/HCITbSgrE98i2foRyHmmLhUd7GXHVI/
tj6J3K2ObFrmmzav0z2ICjauvdao+j2M1Atj1lPjYXJr9Q1TUCfeWvw7R6j+eEZ1rTrGWcwfS67d
//hM+Kff0+GLQUhJdQAA4cNQtXCseILcpF0B/nS/zvNgi3Bk18tXVLqTewXggmHZnGueRxU+oVQY
zXldLMbxYSga+xT0QXzAJm/dBJorvZ07pk1OnEvgjfsf/65/P2vXNQfcEWat9Ioff1U9AM0ryyk7
sGCCE12wbiroXWS//fH7fLjqOWN+W2jQhfjc4j4+GzPN5KBoMjsAFlrug2xBiFYjyjiV0nYefvxe
H2/n72+Ghsrk6egwK/8I6Jl9UnJtgrgPHSKHKPHjMUJWP4SYswtcDohzSQGdT8agvBcNWdmelqb/
yYFdcWp/u1J9Czc9SmCKAn6dD0+VUrSayZURX3kD2qyDV5rcTPtAWe0hGdrl/v/YO5PlyJEsy/5K
/wBSFKMCW5vNSKOTdJJO+gZC+gAoRgWgGL++DxhZ3RkZVRVS+9q4xOA0msEUCn3v3Xuu5Qbiw09j
iE6qLyEg6JSwPqXyNkQTJHyUJUN8ifp+vsdcADaxazJN8g5IFLV18nK5FmmHbU41zuNSuPHvARfz
C/m+yxXXHKiUqGmD1QMBKLAM/ZuhFWy4+BacR/DfwVdGSOJkcF7fppW35plohchXjoSXJbHbbwoa
ToxJCS8tYoJSFotjXGdpSBSowOLfZWj5+lKVDU6QCl/dCYqC19EqRZexceWaF2zVuSc2FYSb9zSK
7R9VX7rP4yctaIoHKHndFHu/i8F446402LL3XZil18TlzvZ8tha7HdRHT6zYru4S/zed5dBBjsex
kXJMhAm5wBG8NpEG3nH0BIchGO7dT1Qdzr7KGvkWNgiZmLVnrDfu/iQ/5PVKVsXxbj2ETsfeKbpe
vi1YvHcTEXZXuf5sR6ELN8N3PahFK2dHqsJ6InhsvvKcKV6aZh6/fF7eGIrQ3qlS8aBRdOYXpHhF
eo7tJHAvjijTa55EZQ+zM83oNH/uVmBZb1qzJHKLAMr6XtXAOrdExdhiWxTk5fVKc+1mPwQv3wqR
wiVV3rceVDh564mo7t3ckas7htcZyVW6BgZXPD5z9YEsfaw2cdvOyTFaogKxrM9DARyD+xyihHMQ
i3JtS9dRH0VSOgcbt9Q7bSa0itw0RbuJVUmK00ija2ty8mXE0Exf1OwNKfopW30vAsPWhOX5xZ4F
GjN3XYflWMeXEBRmgjY5NGq3TDYHGOQpywHCP2tJlma5JuNMMGJM6TVvTDcsD6VvMThaSs45SIIw
92R8ALrA2bjE244Ftke8rd/TMRHMWkJWL7T26b6N8Yae+pSKAbe3BWJ3BQWKxJuviVVklzwk9m+h
UYfUZvpCdkBzMBndfiiP9b4hoWo7W3X7kJhUnUXYVjcMT9YcFCTjgdOJq+1Wy6VvRHDCERA/JUbu
a2+FbwRVfp35bds49uWXcpHHXC0Q1Am3QMOVuW8hPJGN9kpsmQjnsPm4O2FNC01Hx9naAdkI0YSL
nRhdIM5cVeclUsMXhebqktnRIU2xFWIMrS/M65i2WGAiAP9Hm6bkYxV52G7TPC928wDb3FmTaIzv
vbXMnK4APr60CBM38POn3TCHHh0SB8tBo56DOEDn2WnnhkBE8kZyf6tNNR7ziKAKEpRWr6UIdpEm
VkFF6WOXzh/kWL3r3ur2GfkruznAfefQczpD231tVgs95HSNVnEi1hjtnPO9dL3LAtsTb4K6SwOF
pd8LnoYhvqkrmbwa7Sz7FKPCJS1KNmBvPSOVznwXKNe9QmpoHmxVdBdr8PPdsgS3uWzmkMiwMgPh
S15V4yTdLxyW+jTbdQZDFqcEErTEzS42vFl7E1uJvO39gjdUF0jh6Pc6y7OPQvQwjUXc74FTRTdI
NJovHJS8dDcG6+BMiuK51XPyTMty/DrXPueHutNhsoHdP1+Jmnb3cRnIg4fa+2dWqpZkhWA60yxG
rxxzir62iXhE/zo+ynGe9+7S9/v1+YMrsNYDAb+6KRHh0BSU3GnFmZElRwEnr+NtO3MWyUOGVXkV
dFuEzYqtCKFt4sU8EWQSyZPOKH161t+u5Jh3wOhAr2scaOm2pH1+6YR5kcXS7GwGbXdes4QEWQH4
yXYmyL3swEwTP6Imrb3Kcv9e9FN3QNWefDNZMt64/bQzKh4v2dgLmCfhGH13swncpl85HWhD9slz
FbXpBTMclBNnJCd2GUoWZsbZgRKhsB6KuZX7cm5fUT77yFARaJLeFP42hJHj6UUc/uSUvvw2jUu0
HIWvLAwuUPriuuc8Vk3NSS9LdDdZTfDQFkyq3LrWW8s08kQFHZ2iyUZPqe2+/aWdMNzrMZsvjXGR
znniGsXtCOQ8sm/pI1ccYSoJaaSIHoq4iWmvurFL8Y8SjzZFaz9ZxERsbVNEF75UiC0+tnAewpiT
K2vwfkyL6B4kVJ/z1FSEXtWNswsDlgC2U5gtceIfR2kVhwA/2h72jfecQyi6Twz08zK2s3OcNc6V
K6jAiA/bZojt4+D7LOyouga0D7ZxGTn3SVP4J7r77m2UAN1p9eJ/jf3G3pXhWB8LAQutQKz33hPy
Au0dEfXQMeTbhqZelXexHx7ToXLgGY2Mhsi9SV4qMbl3vQjrL2KJOfYTHxVAsLUyIsZyq/ZAMQ0Y
JvJKvvl5QBOnbpIbTI1hvYtjrzjPaNh+GcrxW0To/YPxrCnEpEJE8JZ5Ns90ErzatTPp31Gxr4kk
UlIA2PWlsGcCZgeD7Dori3sd+OZLiPfm5DZdGm1VFJ5KcHrnMaxQUNpxeFM3U3zN+io8eslQfqzp
E8E+R7v5zcNufwArnf+O/FLFWy0ZyYI6oZeUFe2L7PT3kpfet03N+CDyF4chAslE74KRBKQeq7PO
CcK7nIcrOTINmT07jwyqGzK9ibipmcZDo9vnpfNjtCK9U70mNAx9BCFV4NyvjO/qD2lXw2WZMqYd
Ec9AGrDLcfYxNTN4M/e2GLqPrM3Zs5uCpwabQJsnZguvrsn9Z0Ogk0SMiLDJ2wivmtLfqQXlx6iu
SLmxTUWZZKzfTZBWiP20c6dGv3+2MMR8eK0KkUZGYApXnFSxm8QS0vj2ASTIcktHhEh0JMMX5q1R
si+D4dtsMJ8KyH7424l83mTNOrkcc3vLKQrBgzPLnSkauhr4CmAIFBM6VM9MJ6/KxNUbVYHLe+SZ
wSiL7Bj032TBsTmlJLplRBvaUCYvdgsAa2c8p2Y7m5fka+hmDlEbpMucfRSkYmvTHWJd0pUnRm+x
nlQRiUOU13xvPBSOKCnNRS+q/6GpjdbpSLGrrJKr0Ibqe+ysS5mOkrimUjvVRjL9PgXCjV9m33Hf
LUdbvx2kH7dxCJLGr5Zsa5ORdJy8KXomGm8gHchvUcOD0WeEEW2ZwD9zMCYcJA7AW+XNY+ASksOs
fF7YXgloZlGV8JcrsRGh9SiHCfWurEiflOHBY+CIZhozLE7xcjOtemUpyfaxK5wLITU2HlVUlvAn
P/LCSautRZ0M2YqIgjlIThgmnEMfjL8MqKIjtby3bRgaHHK4H/hygovTlf7WJhpoU/prYlSUbPEh
W6QCsZxFNtk3s18e+8UGEcELp3UfHp01770s5wIrlpq+NoGTbh38hld0v78tzZihWcpqEwyDc1E0
dvcd3ayLaufiFAnaA840gEvQbX/UqREfucFkQo3PU4eD0AV2lreH/t4cytEAJDBTdpvbYF5JuUNw
l07bcZ6CHVr8LyOypE3qTcHJb5t0K8qBBKhG74qehB2Ho+D9ZIOMNUWmD6HpCOiy6r3GVHS0A7XC
4KLv7WyVh3bWAYkF9A4WBh9wzB6ghLyrwDvUcQqEv4/uwGUR5tO8jeXypc/jC17hZ93GV7ZcGkY4
nG+CdvmdNckLfNhH6VRHzWl6W2XFeyTUeFxympTSRB+2L7rtQurGLrJs/7kuFKFotfMxRTYHK+Ln
dmHqkOFCPAFo/0PWaxQIEnpwEvwoh0iDHaarDWeIiiAZ+/7b4i4/pkGdg6xHdCILolLnaE6+Cd2h
dmjbML+g34EwOM9gC3Dx2Mt+aNTrhFr41Jv01m+eRTj0CIOaaJ926qt0k/QkRwJT22boXy2nDffT
iNBqoIa57dEan1AVrLf5LC6+q+Rr0HkVA6UmCHddOrZn1QS0R5FUU04QTDMd69HmCI1GwcMnThgU
uaRWe0jL6dF3gugnuInZulgkgszMgqMuFEdncEb3hul31xFlieDgvnDa9fWcJie5jqbzSOMCrRjy
WMOKBkfL+JeuppcBTM4K+2B3CSyOnPPQSbq9JKGsN1LtOqvOCLTAcYYUZKTkzCM4wr0Tv4VJHv/u
4oAbkN/KiIHAZQoRJ6SQ2pH7Q1mUsOz7HWGRBX2mdaYx1338RvSQhQWjocaoiZ7M1DLdNTzjXsIm
nq+4VamSlbT2Zm4CcZdZPmlaBp32Q9lLtqURSw3GnLU6sdU0/MoWZ/ySBbN9K/A0HuwEVm6aj/Fb
Ulo0uRNP2o9255t94LdUIkxgxUddj4F/NemwlryRIWQjxZf3jfRDjg6FFYijxrF05mzPSwNituDT
UaAznkViJ21JfQUs8ntQlM5OtRz/yO3Q934LNBKkx7nSjDsXHvlnJ+94kHZufHFTn6ZAR5Ef9pIe
wTqp+fx9g/as/Yxy5Bzj6TlSJ0CHkV75+vlXorB0HkVA2V/LLDridF5Ojpvr96401GBT69AlCF3c
aMQvEuUIqR33ZBUQS8PFJK3cx71gmsNno1gXE2OUqQ53fU7fuEABCyJakRhrRbxF4K75JSA39xiU
fvetVoYPgAO3ROo0Lajy+ukexbr9WvaCb73CdnOOx6k9t3413ecT593FSsVpyXsC4PQ8m+0k+Fxe
SS9c+5R9zZBqUvrmrDlyVKO27/tCIvLP16wCtdAVoXnJZtCjFo4FSLfaG3yiHmNRlqx/sVi3UZ3o
d5p/RIHlGR3FEF9r23ZAV4rI0JLBjJ2SKLjUB5OPo3dbYMq68xGE3NTZwoRs8WlexUt++Vx3lqqW
w5DxDbiLKV7wcC4PqelWn95kre8vBTxkMTymKUKZ9VD06zUpeqZsNv/KdzXBRR64bDQpt56tlyue
m+oIZMzsu75arnImYw9qDYnOhGUdAo8VYLzV0EkgJy9YZMHXxCE2PkrJIdAF+h4jdbibKileS8GP
oEBoz7Ja/29tuFpIxVmwtivn68ALEZPYRj50Xos4eiyJGUxhcm5Ux7pPLY7XtqTPCluNgt+Gb/R7
IS3pZshYTe7Ci2aTVb/TSqxcUHjO8GyI2LmN7DG+DGlcv8epmEhVSLl1rJRb2HN7ZpNkO15ibdfv
uewQhTWT5WIrGj4N00VsP1Ic8AkrJKKwvJMk5wSMduEYVcq5pW5pvxny74gsEUV+wTy0XIeudkhJ
XO3r6w2LATP9WS6lfm8w9WL17rvhUpg5PhtaruWmD63uHYfONhF05EzDz0Wtym/YfD96vxu2qa0o
PYz+UaHWhm8Uh8duAFIvDN+OMTE3+8QdGPdzRMeiwojYDmafkFN3dWmBXzWW57d2RMu6XYLFvinA
zH6p3CC++IXLOzdUPv6uYjs8Cten+cFYNNz56yoYNa05X/u0FHzPI4YlRNy3GaOeVSIX8ZGITINk
Ca0ajYjmnq5bn/xLqlMUgOyPBIZUR1B91hPZc/FvGRM5t4nMugZbQayL9HV8QWSGWzoEj0cUFXFI
RO9R9pH2OvwCt+/6+M/s6bWr1fR9GkKmUB0H8pZWqk72KccKnow6g8DZDdUdNPr+SWHv/akHL/6t
6gn1sJ8W8yYZeTJ5amwOsy9nbMXwh85D1MRvWeD7CNdbwEA7WdPg3hVaETT82RL+X/363+jXGQ2v
3oL/Wuhwt3KZ/8/2nYRw9Wfa8z9/9P9DOjDcBNg9Al86fxDrxl9/4J69fzCLJitN2J9E53+FdEDi
CEPbXSH5rsOPMdH8D0iH+w+YeBCaGc4ziKRH/j9RO8jP6fOfZkMI5tGw401Bb0G7HXnHv06nJbxj
iKcAduiBYY2A9ZnKHdJZUtydoQVxZAYt6g3QkDQ4x85M+HTlVFG4hdQIWtUZYUAdIEWX+Z4o0KQ5
WUVtj6g9oclTIqRu97NUPinQK2KC/dO+q32STYy3PmJmJ2veCg0kYFA2TIgxK2io5gV3bgmp7TZi
A3xDTqbfNLV5u4cLhKtjrKi1bRzX7xUCz7uS2JhqW1dJQCVRO6E+OgXar32Xr7ajgUz0EpS0InK8
MdFL79r84lGvDwDThdPjJ+GB9Nbpsc0c90xMLfe1qyfZ4tFj1HKp/bYOL8xku5+c9OynAlt7Ak6e
qCwb6R5hr3Tn7mfqQ9gBfcTH0MCvgo3jJO1J2K79RCqR/y4dwlzq2upP7pC6z8tq5q9cfEidK4AR
BGVn3yXO2lDWEkhCFqzRaE2j9AqIyLruqKOl+5kRwao3MOmcJ8piSABxI4bN5Lb8Newr9Q2AD/99
Tvg5zuC8AZ68qxW74LcJONjA4yH9ohMPVi5HNPGpvZzfGeY4q4pM8Nmjwoe70I/CxWSrypsqlemd
m1vZbUhTBuGZmq5ZrIYzWuH8XCnQaxv5SZAgqmtlYUy4w3asa67wH18oAq28BaIKP8Pp1294mDnJ
8JV23Ssgu3m6HXU828wRnKzcYVTN1YNFmpbe1Az7COcbUv4MO9BfW7/ouS5jZvEeoZTTFx9nz/K3
0pKJOjam9IcTMbCp+NZyzHcPpIVaZIePy+807lfDz1BFL3MxPtI69Q9zxQQEPIqKXxanyx4kHm1v
U/DwJMK3xDXksQCRVK+rFpjzIZ9QVh9mWHDJZolXk7uExwVUY4KHYIQL9ikY+XdpBlaD0+KuJPDB
QDdAZ+KeEW3gRyqkhL2hk47FZzkc1mPo/5rsDU0sKs2iZC+MtnkqNNyEErTysKk1do9/UiZyAidw
+GcRPI0cOmC5H1iiwcbmtrytNc6wk8yAqlvZAAqFgT3vWy09AJByTY13RYLxrBpLVkxs993PafL4
ldWyYiuGdZ3MEWiUfv2KQte4Zypt/QZmmBczjVBHEnCivSQJ6IgIO9prDl1v68D85XMJK0tyfXP4
GPV6s2frIo2DYXpErMAlGZ1kvp8SboVyccgTSjPILZ/AHZczGLdkrUF6aIB07a6XAjNxFfCfP2+J
nifcMVAzF29OAdgwaMAdaKvmDaIkKXe+ZnaCVdl+8iimX6xMIAbUuLdrmjukXhSt5OYk6A5+DRL3
Y5H64OlGVfJxhPLOqkPQsmnEzN9Cx8MCI0CIWVuOjWwft8BeBof08lks7CAIQ9yzBF8De6CIbhe6
UhBr1Mwr4CjEsFhYIQHWvUTPep81A6wTq+1m9lMYlOtYVZ6oh+AqFxnuT85vO3dMEWtPdc7ndcmG
Gw9LN/fpnnAZ7jAHIQ/UFZcdq3TqMX2cu0lfP5EoaoY1gkJ1emQO553DKofQgyOA1/kEtuQA03aZ
YcsQIrafjK97riAuyUf9eUpEIN285bj+iWHpEuIsU+dJuqz5IF+RMqjl2+VrF0W+d5p6tkgXYPbt
lDPCoS51+KIQvNpPsViwhCa19Ke9i983vZRk4R4zAROlJ51y2Q4j31Kh4tWD6LA101lkTcUYCSn3
KXuabdvhWBQjGvwt9HH7qeln+ykjbGje5W2JVhaGNOvF7rCc1ivAZ6TLiiV9dWuqlSRUljbvJytJ
8dsP0bpypF3U88XLWl7eSeLuJ3wSdVSkK+Lz51eA6YpeWuXb2Y2nyUrssS/Sy1nXvOd4/JAwfOYt
am/+JPDHvuvVEL1gnZd8TrE+RgZIPeZhaHyIN7A02d/azmAhSd11PUYzVBvdhNEL3nC+yD+2NICh
CouEHFlK1O1tf87CrrHA5Hgjxivbsu89sKn7osjpDPYjlxfP8+HzjqNv5L1gM5tItmr8Nj187qx1
nWJkHTFtvNjIiquXkbZs/s0HM4dE1lt3KXsY1dFLQRNh9on2Wd+UD3ZK3maYVD+rdIrOrdbrw6AR
68M5TtiBmYXad+Pis5EVnB/6bViH2ibyIK3s9Iszp/OJ7cctx52d9BwhcJZWNfmT9RLdoHqjFnRk
PKGK7lRUPCxZ8SsTqpDhtjAWvfcSU3Bl/JKvqALwusn7ib2We7LdpWwx6LtHvCtbl4n8z7oqX+rE
bi9RPBGPvJnDEeRX4LZP6O7OnIG5ulSOxZNaGWE8Y8J7myKOLPgWhhjqSbVpbNvc+SthrOuLZA1e
SJ+VbACQwRL73sDwtJy6ue3QJmxbI2lqZtwDYNk/XeAGQ3iX0uKiE9CW8b1YHeNRZL5VcA316ie3
GI3cY/7ZZFjNYzSW4tscFBjo4FmUQXy27bpkV824wz0cCIsrkPprocsdldpSbSnmfKCBjZcRJeWU
J4ZutBGVp8MtmabwIigQ4VVSlDKPGi8+7NGcHuo408itdDof5mAuJH1LS7X0k/sVv45E9ca43vIl
nIy8dFnEY04xO1LYFgjzHO1ngID11UKw+oU06fAinZjViyYBHGxYk6xLlPpG6AlueC77m3YaxJWm
G43TzvKn98Krs+dZls+YDJqCer/zHpo8RShvuhGgE9XxIQQw87ub2+iDMTcj85FB3sIi2zc+Pa6w
nWFJWFl0Ymo+7ObJlHvo8lO69bwMNLzbZdewTTNKQ9EHPzMTVoelH2lyF0rsEzU+RxE901zJ9ijj
8TsouNVfLT8SpGtgMuYKD2LjHNwcG5Fj/PaBpG5gt1EV7P2pnH7Qi3yyMglNboQcH6qUXtdC5Vlj
4TjUs+Ud42iAGRYRxZc03VMT9eB92oCT0b4rm5o5bMwWRYW/9UdAMwnnhgvSFJuGNe1HH+b5OY96
77bGLgfxfapwzDf+1wlC3gZ3T7i3ItJmM3asDSskvyfKgKouvFhLbn/hITBz5BuqA4274Fy07vyQ
QFZ3K/LtHKtrj+H6hHBnrExTEvXk0PGFdWq23rp4gnqr2+i6ZP5Dr2iXmaoSj7R3wYIAunh2JseC
l0r+8cYKJT8HzSH4MMgLOZcQ03cxU9UcgcfUrxnH9xV1Vg5kK5dO/kRoSkjn1bUA8DZkmwS23OWh
d6C/Nh+yOi/Po5DyncS1V2aUeIFIVS63Q9t2oFRYNmBqRkKxFtMfRQz33g9zoEeFSnYYaXgQESh+
Hir/p04Tb+8YG3uhFsW6W9nnOWvd97gVUIzjupteORHvOV23nASVqHZzLvK9wbj3FDfsKOz8KzW3
hihtKUeeRDe5x5IKe4c/b+ZLK+zxNu0taW+022dgfLsgbLl2xhePw5gX9j7xi3bmLN4w33pUsT2t
c57SK05y6YbkJ5t/cgB/0+wWqKe72BoqmDBpvLSbOnHjowlShjtzq4JTmPfji5V3TshjL3aw4/V2
umu1oQJJmz08n/pK90jtlGvGFx2ExXkJ5pQGy5wflsUs+z4V/Gsm1SFwCvE8JhMBbrZb1p51Uf56
8GMjLVX0I4rc5BYw9x0ApO6blUb9TdmGRKrBLuLhFX8tmd6/RmOHb66ndjGXHImO+taB2hXnMg8i
c7HwkDj9iV0rOrgRYa3jPrMtTk4JhVv8JcYUyGl2BeJNvqrDt7gp2NTjLBs1XGQCTyOG4jY+tSOO
FBKct+isLcHs1RLoXhJf9Og/6C02B6fHRrIN0e8lNMhjv7xpRMt/z2uOXDvhl2Dj0OJE7d7vOYOm
bcppqxoxjTK9oS9G81EX80XYy/T4SRPkLFpsSxyi9yles7+jDfwFtECfjsLeoYB26Db+u06tZ/hN
jp/KTjGQ7nZX1rU7fVu8pe9eSZWAg+gRT4Dhs/KLnEBjoCR/p5X7i1JuJTygwbZxTbi8i3/T6Y4p
wYSLY5KTP0UIL+KqS6A3Rnbs3NlWB77XkOpxBJaXgpTS8VLtNRKUu6Qy9lMoevvOq6GB/Y14+D+5
LABHXV9wbA88hIt/7igAoY3rNPMS5Joc/RhYQzGcVM2ZdKA4ZpzrcPLp6S2mO2tI/o4/8VcRKdfD
DVEEYBQRXJx/E5FWaJV7GPxck7mgFMrsZsaw1DVhmfGFEExqcYrG/vaUy9g62+vxuyIKL7sZvEY7
X7xgHvJlI3LDVMmsFbRukipj0OJTw1QuG+2/9I3+E/fDZ8rinzswvpS2L+FVCMHs4t+u1xAlynKt
sDihzKFPGc30WrdpgLht0wK3brYVvLl9MHXNe+nl82Nj6FXAZqYDAMTjsayav3FJ/AXcisScM5BH
nxW7hM1j+M/foIWsbek5N8DwWJvEgRVMj+gdo5eOFk+3Ca21/B0dp/vpgeE464H6ohrrtjjaTE3V
tuv0WoNxZf/7S/WZrPDnSwUKAjUKEm4YDn/RistB6LZkdnrSQcIJNUEUW/QE3I6tJLtSQZ/+qtMi
9JhzcWzdEbzZ5ZfBc4bH3hvoEafDGL0IMVMte5/nYpvIqeMn3CbxFo7vKoGYWMRI3zbt2uupIsGd
jYCTbkkuCR+7goI3P/8oSlU5To89kEw2oVlPsKtWVOGQLdP9eo57V1XO2kKNkiOUkJoK6L+/HM5f
5OSrjFxiMKRv4AV4oP78PaW2BVllkBamT5890KmxOiMnXEudauLds/FHt7MTDtbXyllWyG2Z8rZm
1S9fJyaK1dfEtalO/AUEEqBX/pGLxZ9gRQlQ+mwPuc6KSRnbjC5NT5qYOtWQqJFUSD0k+2SAbbnM
Jb/ddyBl7YJ8HlghFAQ/Pz/s/3ai/64TDa6E+++/7kRfVVX96mrzpzQV54+f+g/LXfQPnhNoLn22
xrXjTDv5n03oSP7DAdfDtANViI+Ynd/1H4kq0T9w6GEcpoHN3oTN5/81oT33H9hDGKvYKODR+BBi
+D+BqeC8YqX+y40tIjxZWJ6IauYNCudTmf4vHimXMU5pqABvKmHVadNvWe/WbrKxHCi2O73PPYz4
OMrR1R2YddnuPtDG/TURiILudVEVSL65u04zjLR607jZ8m1aCABA31C4+W7s7I8kdJJn4Kpyi4/G
/zZ4nrk2IjH3SOWs+KBqwkk2dWpJ9Lb8zy1gzEgfLUqsU2uyiqJvItZs8h+K1rgf1ujF843oGsRe
uOkMiV2RVz27edzL225pOOf3mBawgHul2//MlrllHNeRlxAwDFrLlWXuRiAgRKK7rXC3qXT7NwBG
YzptejTe19xV/rJpAFFQ2vDdfk3AEpDU6iB83mt6ls92Cs0uSUfUNy0itQA+r9/9lG3dfA283jl3
oDuOzpT9LJpo3itJ6CshUYo9anCcY+aopzl38/uAyodotmh2rzOdw3JnJledTIXNadOig94b23qf
EBDTFcvK8dx2kqzFKnL3IOTA1g0h3uUlpYzeA+/qHhF6+9eBWIa9bXoJwRTEBLylJaLJWobyq17F
wa1hYzq3sXEtHOTaL1ZHA1goSQrXK52idG9x6trmcM65BhosYT9VdOHrgpMMmH4k8aPaOBxnBIiB
ebxBLkEGhZVosq+JkXpsqsRTgiKibE+gNgmzbQmtdsx4mpFJVwzsZjSmXtxkh3CO45OHqvZVLxhx
IIdYy1NUUKJsTDJKdeK8GhYQ28O+IkxESkRCfeWhVtqPCCLpza8nV9Gd08QHj4D7zlf2O3KuNuGb
Q1vm+wUduc6jjaQ9IhxjeJoi5qHOPO+shuUxhHvIABplXp7XY7ZVPnopD4MnB4HIkLPFqILEYYsW
Ruc7475Y4mFL/DqjAEs+5ZO/gxCLO6K9+nOYbRbwCFLVq6q12fZ+fvSmMr7IvDpUQd49W1b6MEEs
4nzBO0yWiTbAML/hGERcIVVMUM38lcZkd27aNN0vQQMCt7QwWfvEohAr7Fwii6S/vLO7fWdB06CZ
qJBCFQAaw1rdWMW8nEXDrekEBZzd2fleGZTVDblHG2iaQKNNNhwQOBuSD1ycezj+P1pOEJdWeclN
g9AWMXMp9iiMjxwdtx3NOeRl4Bhyq9mpdeKTNBb8GXqtKXVW+stfmlc52cyhYxI8qEexW3gtmF3h
heMu6ufktlo1ytTF+thky1ejMK7bWH1RXvtY3dvMvufdZzc0HGnEwtnVZ9t1cfYVekbmRK6m5GY7
4cxH/azdVeRgMOE2OPL8r41bPOahuiVZ7xi1vdhmzvKkAnOsRYeJPxkfEYmdq4UKPBTzPsm4+kmQ
bsPBe+6a5hjOTFUci0gSdBqHVheEUccLEtXYewnIeGHqhXfYLotfhSdQ+VRjQJxN2n9VFjkb9LW2
kUEj1BifTVCFV09zlsxKkoCYvxOCRxnzIIht2pdTS58pGkbWlu5sQKVpcERXh1qV8vAUtsWPRc60
yjBjXwK2y0vfunDBYzcj6Nxkpz4knoW7wn5I0uaBkdwec8kuXOrqbkLO9F6su1nex1KDzO6sG60d
71E5TXCpNagsvrD2oCcdvckmfRUW/PHCmX6nkBZPieygDKmGLr0dUpZbcXTpZxg9Hdv6g3HHVT4U
ROc8o7sWtA+ovMSBbQJhLKgtomrywHxjX+mZXcoY7qRrsrvMQS3SmNwcBV/UQdRNf+cnfvroTlN0
bSfxuLSWQexavnUJdgOq/y8gUA4VASibaXWcoex5pLHI7oKUMe5FdshcFBU+4uB3wjrvcjfl6UBe
15TbCD8yw4wwDw4OPOevlH1XbTXtdrJN9iyt7NlPIujy1vDeLdFrkDhnJJgIju1eH8qCTJrUGQ/d
2J7rIDvS+0dkkDUeaZRJcxzD9keFJGKP0qk7CeM86VjmLOAcSRHtDChHzSjuUtt97OGBF136EuQO
J8NiQbXnzRt22j2sle9MmWgAeGCX1r1UW+F92LnHTmXT48RXVzJyIwebbTT8nseJ/Vr4YbBrXcmt
ZuGewI2OrmZAmJdfMHCZg49fi1SGLKSBrVWzjSMEr/lchCTT9ss5rc0J6uNlUHF+NIXA2x5ZmjBO
Cwka4JcljuQmHL2o3GAY8X4AMCQu2+BaupuR7T+kpUfVJtvmWvSrCH4cEEZmfvqhJ8Z3o9P/X/bO
bLduZNuyv1I/wAMGg2SQQKGA2r26rcaS0/YLIckS+74Nfn2NUGaem7ZvZd77UG8FHCCPrGazjWat
Oce8XlLwK9VcPAl3YiNV34SYEMiHCcO9A8130v25TVX5Oi3VKQz0FxxtcJ45H+Rzdb5lo59SMZYX
CHbFwU0i7FIxUq/z4rnwS70ImSZ8GXHlpR4hlJbUm36M5VeU+A0dNZFXG6sbALzg8q+2E62KO4LS
iMqpu8TfDsxrTTpXJ1wS2Q5XdXOoxma8dujEbVPHaU7haKco7q2nxJrN9Dxj3AJVbAXemRKa85lA
4erWjptp2bm6cIlR1ms2PlSZFVyEfb5eLpN8csFwvYAQtuJTVFZjfvCozZGXQG2L0Cq31nRGvcLZ
w3Z/La3pTiQq3WIhGx56r7qbK4uoudy6L2mu3eYLRSDEJYeRGuVlu/q/Bb1bPC4pajdLDHvB6SFX
KtpvDK/uaRY6es5W0e1nL+rAr1vOHgpycvQLMjyCAKJnmZN7lfbTVyPc36MKsm5iKmufm3DAcTf1
wbs/evFuRNi98RJZPJO1rD+pGUVxPgZfZU6kfRmU6rNSJF5ZyJNxByXZYxUjRV5muz+GVBc3Ui5A
a1zzEnHDiO1dZH5Aw8SAHHJ4cddTW86+N13+om0LHmxYTb+Rponuf0zOhZ17uISYslVGA5haVOcC
62o60Cp2V1z161qfsnFEFwoz8gZ6/2nII0rw7O/2FNDqB+SCLXaPIBnvrVYGp1X57W/WGp7qQS+P
2H7dgwhTNJwUfNPrahi+t3nwyuhcgGDzw93YReNTmokrv0IC3VDz2+EqS/fkWDBBpCFSYuJPt4nn
2Kin68w5V1Km6Ey99joD4kPwe6+vSxf7BzToBdpE+4pjTWzHpUjFXdNM4hMDZE/zCuARhskBcvvR
reKe6oibM3n1VvUVfqG8in2I1sga0s/2TM15Wwd0hzeWqyWReVK8VIXnv0CsShBQD3GISJEaMiCy
/TpyzZ2QwXJF5sICeCJ4a7Woc9q7SsL0YaNiKDtVN2LDDItdycpjmyA0i+GpRaKck6tunNWBKIb4
E0zloRM3LLS2hCt+Jvr5wnfm73Xk+0ewTi+hC8GsHJplP0YxGhVErZuVfvyGifLInaNLQi4ZfjGU
1jV8QFr433BOEt+3NtihmohYgqKONh1MCBwb9YnGk3Gs0BxBSFac5OC4m6TLpsvKnuklyXOWZPIp
df3uiHYlIKymrK8y4GTbHGOMXgGusS1+6MDTHW3xMpLuhY8uqvdU6Z+Qx5YbmhFUiF2IQUnT7Hqv
2wRTFl12vq729FBOINLKbdkBZzKkUxPT0WxTd0IaC+sOI4u3QW9EvgMZD8GaJ99mIrRwaodEDHCZ
y7B5WujC0dUOsUAg4Zjpmu8yEZQ7tisQuAbLLTYxO3hMsfVFXbsP4QwJyI/la1GNT3WjvVsIv/dD
yV6FhonGCVa5+KaGHWIXJLuN191YNIIOIIqcz9DkcJAXZfm0DD0hkMS2bskacWGgE7wKdnGbJZ6V
b5ysrq9pkjyVbbMc6p51XVpH6fe8I7R1Uev9mvKko8OD6OXCzlqC6In+7XWbEKjTueGwHdvqnQVw
D0iq39Nlr7ekuAM8cqfbJemTw1qM5RO073RXgG8/tG4V7l1cgyy8A29Di6nAV8oAo+e8PIS21579
IHqxe6J6wxzCNALc5b7VyjqEvS+29NJY+YgmvLWb7Fwtejw7dr0t63berj0pPolr6zOWkktLBBgy
fboyapoIswzVfB1I9b1mz1EI66sTrM/Uy4k17Mdrtrqai0FkTbFeREE+7VfLQo7wbgWEcgoowegC
s+bU5t0diTpXWGEYIpMWOQHx23Qa2eJOTiePciAMmUSfjcyyqwBFKmsF+9LOgydPJXIj0/V5UeNr
NMYorolaDmp5Pw43qo6e6mkdNmyp4m8WbuvtiJFpSFcAWVJdI736EjT1rgvD+pgzQW6cOGjOUQSs
0KpsDGNuc084iN5asP63w7gSYZ0HsX3OI/wFEA3uRr/F3ZBjX2JayCJOl9mg3ZCckBx0EPQXHU/w
N90lbzKfeUYiQICJpFtG/6kAQg/b/mtRZ2W9T1NRnpm28FgutSxY5NWdIlipq+7nwUHlby006TM/
p0llxeQ0Op2dbOscxrUzC4QE8+Sx0Wnap3mkkzJNyXTByjqHz5ZURzes3APW7PhqprV4gAb8qLsV
FUgd3oY4c+9IvxDvXtqPV2uS+peYcjrSBrRRzUb64NEte3QrbYAnzjP7+OwGtTCb/NgGrRlPuM/q
+FouANbQu3k3wvZxRq8LnDZ8uTtE9/VhUq51GEDd7jqMghGt++OES4boIXqMJTTSDfmc0CJGbeGe
sW9jd6Tr3WRyD9U0uvXF4J+o170E5Uj6iaOeVVxwxVjY3lQjoXGU7i5Q3mOumKcz1mLjCU8U83H4
DZwSAP5ASSQTCXKXxqtYCnUrebb8+T6ctyPvToyui8e1nA+uk1VUB5xtvSzZISG7+YK14wW50hkW
7HI6MFx5e0Z0za33qj1CrmOWENqsreBhzOijsh2m6iKX7OuUhyGraRixN0zXzEREnjRn3YdXVV8F
ED0zd+dEytvAdNlayPg2IMbbK6V7e0NKYnoiIkZsO5RHm3zobaKT2uGyr+V7u1KlpSFDqw6+6pqe
UYBEezJ04fV33MaaZgziKWcvimIGQ20JNEHpsMvbwLqa3QxeY0n/rC5vYl99BtvbQ7sU7XZpePyx
0B0qYR/jmZpHMXjsZzza7mOOj8UKRmh96fC21s29Xw83utF0ibG/rbEJtmnZazkSWyLshM0MGNeJ
MLX6st/aycKo7NnRKamLbr/mjcfCRV+SKBVtoVFGEGIHxkjaaERgTC+Tyl5S5aEna++WoV6QLmln
xzbyiiH6cxPRKnbHZc92iydZaLUdJlxmvA32eRWjc8RtTSllZeJ1EXh1jXhAZwdNbtyvk5+jOhRV
yGZnrX5rXYvSyTzPwcEpqCg3zgMaUM0ZodbO/ZndVzBv444t4UBTDwnQZqQqsBNROl8mgVG3uNUL
sIzwnowHbmTgHQFpootZ5PoUCPcOiuywWxrh7GRvH4bew8vRwSghdNWzdn6h9IZNTvZIDf4tEO25
X8lkCPxnKZxDUzwPAr/XELx3k27Y6qYk7Ahcbn0Z7tqs2oqsyXZrO703Q5dv4SJ+S1or2bcucWJ9
Y21zMnsprATUS1acgbuqoh4Ado6lSxZ9y+rsrksYoLf92PnLtrFd7OsjRjGLdT2q+BhjzTyxMZ9a
sk3QWxjha45anL70vuqXChnLoDZz65M/Ia4629uil0V/uZChfKCSE18yZXkbzOSKRr3Q7XiN4as7
ur1TIPTwcR6kRRvdBYxqhLv2ovMw+iRtEqAbWP3h0ULi1R9KyMv60Fk5TlMpEsptmB15C8vWGdND
RgexJR6Sa+RFDXWH0dL29agC96Un4i4frglO6qlabP6f1OyPb/X5uXzr/6dpBryyuGCcS4b/9eOX
/e9fx2/17nl4/uGL/Qe67n586/TDG7odfvV3KpD5yf/qN//H238FgAda2/6Hanzfp/yvadK/os3/
+L0/6/HBv4RNy4Y6OBSJ34vuf9bjBQnn1FSZDP5diJf83z/V3/a/BGsHTHkOXnefwMP/TuGdIv+P
dXc39DwwTyKg1SdD1/45GIKSMKo1PO4XkCWxysT4tyyn593A+YGbYsBMNLQkBm4cMTAR0UvFEjfV
TnUNOkA/rdFIlHAd9w6V89wnZTcUJis5jxxoE6mb7zDKNV/XJu8gK/cZjaerKFV65N1onL0UwC1C
BaSCo2SQ05gj8/OUVNObygL6+W2K0qlLJK27jHblQ2sxlnUZ1Ihgpqm/Ko63kQkgbnwTCLVNUB3Y
ouqaw8QdgeOleZYhDqPADvNdNVryQo/Y8BA2uaypyYRrqJl+EtE6gp9klSVYI4Lh+T7FMvYPc6hY
3doTQrh9ORLYwVSTWN7XxA5JnabvGA7JVT3IPJCbmTXtfNc6CkebioM5PkPHJjqnzrWIHwBx+Eg9
cRtjJwdtyWjaU7va4daS3oVwzU/GAk7Rl6XLG/xfaFvJkcxZ6aP8YOSKYJyBdZkDFKBbQYJMTHIJ
ijKbpHQq3S/IleLbSekasOAKwrhXukXNH7fBl5XcLYtRcSZzFr/4cfTXHVoaUs7tqXv10KaeFcvG
fku4szwVvhSsw516N0fR9KUr7iEFFUdCp+F7AHY9BuGh6SZgCVPhM9+wKmhpnOP1zh0eGPyzGzA7
9dbSYXQ/+Xp5YjLLv5Dgk28UZJyt9MYaEUDuvVkVSpqgH5ZNGyK1wbcNyYPApIsBjv/XDC7yZk6S
Gqx6V12kUBMu3ag4OUIUD0mR5ffTgpYJ6TlAGJhoR0vMPgsA2OWhhtHeTR3y1LB/8WoRPZTG1rCw
U77IY6Ae9jyUV8ou+n0PdWSbrGnBihjXWWuJ5EgEYfjqxzl1yC7qsjtiDNvneGL6ZRGgbTL/AiaI
ARXMJfpxfkuTK3ZPgp4+zm27fpZO8ZhZjfPV92M8oI6bvxrs62c/4KWi8ewSa2yCUtjeUqheyotO
zm9RBLZgpYK4D4HW6c2UxMMzZb59tqbdSSSzu8mbGZVC4t0SV1gc5LSCzIdzR9ZG7OYIIIV/E9VK
fF2wN5+Fqoj4dWbcYWgYLyAVhazy6/6xH+v4Vs4eAfSylJBw9HIuIPaeyrjx7psmQeI6NdkXAoWy
r9zR4rgso7waiVg7EaPZnPPVJV0pHvxoG3Wxwiot1zuwZhMbm5Y6ZNqIaRM1gWJVMZT40xG+Hiwi
+W4C3cl7QBw+/G3DpimWLqKEH6TpZcXm85YMpv566mT629Lby4SkbbZvmnxKsYrm7eOIcOoT0VbN
pYRWsbeWNPxKVTP73E3+cDV4NS4+CtbZpb2qFUZPmQC/R3500awLzMzVjnd2FgZIQSfv3Zu69ghL
UP+2ZA60qxBeR96UF4MX3ZCeUu0iVFa4xkwbq4ovnLDBW25rSpuSxak7fh+rGdx8XhUnGz37poLm
TW2vn0gRqNTBwbYHzsdvX5rIG69sKCCHwgWl4FfufJ/VbD2TPNCnuhvlfYTC+QvU0fXVi8R0zwWJ
bpe6wS2ttKAnP5c73pMB8MuSnWbEKkegDT5Vj7HOn5oU4QW3nbfFwigWqrz5Li06D2tQUkFYUA7v
F38hxrXshjslwF9QoURolTmAoGF+Oe+rgz5qAzZ55FFmM0PR4bFZ8ukmicq7hnrh2amd+AsMkeK4
gqg/LFJb08bWqX3jpzksERyPZ4sO2r1eJnCEotd4EYhqOpIReVu0IxIcwYt6OY4xyV4UekswcwML
11zEpCqwrYgD3xibZXUztpRrlGSooep5Zfledum0rvjka5pc6LEtGEetr1+TDO8rJ23yVcc+y05w
H9sXOoY01zJs5Ese7qO2dr5lbJsvCkDxxxag8aMgHfchVoM6O9TkwCe0K/RwnbdPfYV3fiH8ETtk
Yz039UirVoj5oUiBftCQ69V1Nc/6OxykTINMab1TVXnzJbji6Rj1YjpPQycvncKpDkHatp9nz+vv
FoPAAAW1HmW6JPfMbESnGl5GMFTqXac5klh/6LH3hfF3KhDZ3k1X6mlDc5jrYCQusCeFz2A5rNoQ
OkID6whEDrcDs8z0DC1WgH53ZgjmPj6OyyJx28/RCPyjxnV4EXiGCOIZOEjlivbQh1P7GypK39+7
dVy+yDgOjpVBi4wGMjIFlYUHZu0uEggk2CZhTGiH+Y2K2lCcB9cObzOc7je54ZeMQU+BuLaGm2jA
95O5OTXrQrGbnKrxt8Clt+F8wFD6DzBKbxgpeF+Ca+DW+g1FuVHwjCnTdWjAKsU8WI9J4vlf27Rm
6PkgsFAqgsbCoN2QWWQgLYMNroV+pjyn9FEZlibkt0GBHT8ziBf1QXsZP8gv2ErabSmServUKnjO
bRAxdiqf3bFH9BxX3qfAkGRg0MrreQhdhkHt3GnTwI+j6sbcwMu2kOKITHU76SrdhYZUM5KsdxE7
5Jt2SVXf1bEjn5Rh2xA7RSm3rb2j9YG+CYHgkIXhQAshzM+qodjR04CV48Xu65B0AHSAy6+7cZ7C
T4QJ0xvAawCarROP3gd+p8T5fJd/QHmcaYHPY0g9AMzqLR6t6+AD4+Mbok9rUyZ1iWgMByfYi9Rq
3/DJgACyNOVgcjTUiQZUs+0NK6iKdH/XrEVzl+umPWUJcdOLpACwGs7Q/IEcikSnfmMt4DwuMgSW
O3pSvQelNX4tDbEoypsvgJmAMWZEFDpdn3F+eJeQUQf9yfkAH2VDllzOhobkf4CRkDOROqOgD7ym
iLla+rFQlBxwSl7N9KYpI/FowsMrDXUpMvwlnMTl1fgBZaIBprKd/IA1oUggIzweWza+HRSfrryd
EG4024iW0ZH5rjpMhv5EtVMfrFSok0Mi7O0HPcD7AEYZSOTWyihqt/CkRjxMdJJzpOlKkJVygQZZ
bHmyi7v5g0cFFA02FaYklq9Tr/c5260HvyNKZUZReOHburqlCkGTspC47jGVK0qba0IFMneOuc2w
ggCGxTTYRBrRg2PPnyYCUZ7svC6eXIc1oItogFzNqG1vm3wIr9bcZ7USe9GFrRq0JFiXJXqHmhmM
knF0kY4T1ZrFwLyywSR5gEZJR5aYYX1i7wf5S/7BAcsHLZALyDa4jiZQYdg9O6zUdHB98vVuKJLq
M2A+QR00JeMV5fxlUs3rPmbh/2Wlyp2hpY4NnmyEU1ZhmOEs3csyV+JbqlyHOkdRbNsISQPQOv+L
WCcHNJLCyD8nctcaJFoj1+cu0ZQuYAgaaBqWe3+HUg+1ekuHph6Aq9nScrc5vLWFLcIVtIOSINf4
idsiD6PBs7FTHXcSZ9LGKtLbCYb+TQ/NTRis22IAb7CkC8T4QN8ag3+jcEUvoKQ8gEYKSyHWtUs6
15IeXHBIDEKOxsNtYqBy8oMvFyw4JHFDdAfEms52NSC6yCDpVgOnq6HUKYOrI1lVftWWs1B4RJhA
SMkxNHi7xYDuGoO8q3j8nq1e7YE9R48lWINTY0X6kgK2fZMYbN4UA9BbDUoPuS643QaIju6Hddt8
0PbcESoeovtzZVh8YZ7pW8/m5DJAfek6lOwTmm6gGIjS4i8asv9ElfqLiBclGMILenegVgP2hz9J
CyPKB+kYpBdZ2bOtsxZFewKkEnEFIywM167a14a1VMWUbee7v//wX6GnvgMdF/kuQkFfhD99OGou
OiFrk16Ipe5e16yrrgk2SG6DPMwf/v6jfuW4sp+BQybM7jfABf3jeRJNl/lLUvJRjdMC/EJ2ABtM
x/Xb33/Orypfz6hpcY8Kx0a8+nMyXV5rjRpFxRdws/QhCQh+9MfF2RdVOty1XY5UdAoTOuPaLZ+x
O7KjnteY5JQoMZtremvV/u8P6ddbbNR2KHQVvQlES9Q1/ur8BlsXJAO7jIt2gf9gl50+yoxW48Yt
Qsy4OGS612WcuM8CbsPHZ/9/Nec/qDkp+6BH/7+LOf938dznPyg5f/+NPwpHwgkJxSO7jcAjabu8
mH8KORmJ/uW6tgCfjP3WoVP87/KREv/iPebH8Sr8Xm76dznJ41tsgIw4VCrXJvbgv1NOkhAS/qLi
NIcjKHS55LIEnOcvg0agJl2Wo+2+JSyysnes15G0d/NMGP2wG4bM0Z+zIk6HQ68lRqC+1573ukRF
U10LlOU4tBoLVs3GVOJr+DZhZAMiDIo8WZ46u7RYcndu4684ZjAVTNYWV1kL4EMWo17lLs3G3rnl
eTeaFrgk1vyUDCNG0yIbYwyZ7ICRIW3WkZHgKLFKtJAm08wLwXLMixVEMFcRyPAK9kmE8fcvN/I/
GVF/oiujz4YcCO8BvLJPe9v5eUitaSjWA/ibt6ZnqUf1JlZJAVLEJcLoJiSsiI9cBKi699bvUv3o
8vpyaE4ydpwP9Zt4efr7Q/rgjf+H7JZDUirEeeCSQeOjAv7wUvxFdqsyZylrmp/fiSElLAAKXJxf
ru7Y9ukxsZjsQUupNEFUlydNMG7ybGkI5s1saGHP9dJrqn9qxHB0CXimt+n8R/GKcq9YuBX7YViT
9XPS+ZG17P01b/3zip+NHytDt/dayLP9qMJ/mLl+HNFdZXOR0TlDr/aYOXgXfhzWogTpipUX1Zs9
W9r/5NHAqx9KNP3r3d9fvR+B8uaDCN1xwap71E//E1p2AZBtpTX2HSeFgyAZSa6hNjs2b/giVebe
zvglJDlYvldYA8K3WE0PlPRwk/z9kfw4X34cCZQ7ZEakCisfg/+Pp0zoECarJfO/o6Lp/LNH22lA
NFpa4D4uY7Ln2YP9/Sf+9DCjcFWuCj1GDhODifnpJ5eNdGZu5TLnwG4U9C1KodmLYAN2QAZYvYUh
6X3wQSIW/daLnjLgytqfmvKfDuPHEefjMIzxCbcPd4CKupnj/vIA+yJFuAg5+g3SLKQzv0/0nb+O
SXGdFv5wwMMfPrY0dfHFJtG+wTj8lal3ak5Jv4rHf7gmZq3wH2/T7wfDcsnmyTPLl5+fvLVkC1cv
efYWK9uHMyj6B6ewgBP6Or2SohzPIzCsy8atygtkNezV4F0OVEWH5S5VScCLVc3TdWqN8p0ZgNEp
aNP80z8c5Y/TvjlKXzAN2MLh3Q9/SVuZykiXYeuOb5rczPgJ/IxH9qeDImHs7ens+FNOq7BnyU9P
26vfQRwD+wZ20cxHqer+sxcW8bUNwO7J6VyI6qPIo0OXdQWXG1nr1kUqnP/Djf7lpWYdaKJeJVUO
xVv30+NmITdTdaGQp4xtV+sdni5ryjcTEawILP7+Cv14G83bxETpCpZGzLQmAefHZ8pJYUwTRe58
X0Tcp+4bvCuVgCaH6pzBN2jNK11oH7XXPyzIfj1JnhxsTTw7gcck/9PDLMHwdNRq+9cFLRodyUwV
wYSL3Ep5m//+HMWvQwbeDVaivkcjianppwuKEEfk8+SU3+cZF7N9inSu3gvwFq23JeEtipvbJVzB
vl3XaVf59t6bknz9nPWqQfnM1iVCE2BjFqCvSwgZaq4PrO51PsUdVc1xdl10939/0L/cGC8QDDnE
zbiCYefnCRQ0UYBb2a5eKz10HEVHaGD2PglteV9q7PW13EXkmA3/6ND79cYgBWJLwmCH2VP8PE1G
FsWhpvOsl9WzhLNuoSmlePRU0CQdBFdZOD2sUN/N1bNOCroHu7brupA9oQXj7BEy/AyYNgmWdXjB
u2x8tJXv6CuwB24f7P7hKgU/31sOUFHA4DUJAwN1+uneejHllnLsarz2qcPQnwV6WO96fyGxeLNq
O9YTKr+m988WuUe8TX0F9I9kAF9rJucwd2P9ygNYZu9IkbgyLLfcfJ03k8Dq//77hO+SWzs9eAug
zy99HGIdpqhMK3mAITP03J2qG3yWfZUUE3eEKCuzJGCXm/CBjl6K4D5KmmH5is+eDummXVYaICaT
SbKoABqC6eDguC3wj02bwBy6a3wk2m9YagQteglBbr3j9Q+9LxVGu/Vzt8IXnDeCXWmFiKoaxRco
NESc7Ed/KdbP6yDV9EjR358e+ox/mTdJlTGCbJLEr7lnTrLQvdmUMklziPqysXjRI6qbnExtZ1mC
8Dep/MoDX5A5/CSzT8SPpL7qS//oTUsy3A+zKlk86XbJmPJ7pGix3mcxfDYA2jPhkcZ8aj7NiqG4
niXVlvYr8lSoRZEL5/SmAABOG0mgHbhCqqDHy3EZMSJtEcOZkS+FlKWvgglwKej+aDBrtDaIHN62
JmiHHm0O8sU8P/1xAh7CRE4VDgbRrDss39QCNx4AOn3VL7EZxIpSkeqyh+/v8x98fbpEP4H+pvvz
b7RNa3V7mUZeimEBtCjNQ5msHtdglKnmo5cmYXDUsuaccMuaq+rm+cyV8wLqVt1pRu+SX5IBP2I1
pNFpPlFail2CbsBuJhuypltOz+iKeVzqcGCVJPO64qHJYIiXD1BCaqVQ3kvzuDTg2XmngDmFPDWx
0xXcM4kAmt8KlIjUYYgH+rKXFs4U/dqWy8Q1rJcp4/PRzgYi+hQUNsDs3Qq+r5iBf1YTpBRQx2av
kIlF8j38+YU5iSw08ttWoqyJ91AGzH1XzsQosO9WOXEyNUnOHEknUcxQsQtkKydwo5PLX6l17fIq
jBmeZUqk8QCwctM59cAhac6ef5zHzByLGyaAQba+UryCOmhznhS5+viYJz8wIBc4+lTnt6SA2Hl6
7t2A5z8dEVEhKJZacViIPcw1bidEWe9AQkYu5xoo88wRIKBwRA+Ly/WhI20eUbOVmx6bAL7EY8sK
jhdYZVSqzmxVVla1gK55z3WnjUZmTRDLP2et7MwrjdOOP9qhdOBOeIBR+A/gKjk9qjR3uAoJ3Yce
Psxi91l5MxWu4A+2HUgMJP+s/c1TLdMUdnCTh6vwTktQeAv8HvsxxNEaTjucr8qMTEmRZLA7bevg
wThqJGxRSHT2jmcbflaML3i98zR9Elg2fYAxfR+WcwH3g7yRmmxfz5vybpPYAL3tLVB7md7WIkkj
oDYZWClGK3LBbXFActFPFnIqu0g1aVAm7ne7FH1vzVd51GPjPkFK5960bpDWHlGnpPcV1NIzSkaf
wpKgzOpc93VowDQwpeZiz0DMcLMfSOAEZh43Yx2Gm5F9Iv1N4A9DcsJZg/IdPnbOMOu/rrNnuYkZ
bDXnHGZLvqYJXQaQO/G14YsLdR4WqqA8PGlmhhQ1zHT7Dzk2Nr6yx6XnGYpk2ubxVb3WK99rnWns
BNYzyVDZtxVXaVfm3I9qs9iWGNFVzb7DkJvBsuEuVfAOmAtqTWC0vw1b24yCOMlCnlw7baJhOlDo
n/lJtswt3xu6yIxLuT2Vyz02IbMDSdDgMjw1IK+5fkNiMTpMXEXeBeEMPQ/U1CIsr2GjrK32rmCU
86QHRb9y4MDdRj7aFWiemwPDJdMRGi/FLF9GXsObF7iFmWSHgYYhpV8f+oTFpNxpxgcdJJZ7u2D1
xkbPEAW7qmmHilMK6q4meLekR47N35pz/Vqy1s5v/tj3MuqbizPXLXy7Y94xqob7mF6jtC7GbCUb
DD+DJBUNdUm0dwGGtp8MY0RfpTWTv95PelYcsaKWxlWqy0TxYmfjyvbtFKSjuYJ/PNZlOpvvabeW
PLhrupiNml9bZrjvIQKsnwVCLa6xVF3YYV7URYwKDMVDypvrBlSbBRIJgW7SIQsl2xH40Q0WUjah
/W8Wdpjuk10uxWPoOGHGM9S1aXvpV0jUDn49jc0rxLTWuuogNbs3EUcq4Sji3/mWMuYCvlVVXXx3
s2IFM1D7Zfc8E2ADTRfCPq1x4sjrq0Z65IijO65CDBotuv5+PMyzF0xnjPrRUkM2tEtxLQum1X0U
DBM9Fe4RTSAUsC150Mh96KxsY/rNZkm/dqTdbFylCyfc0DfSw1fa0aP7yQc/68ZbzFD5YsGlcnRU
g1rk/COe0ygeLgZWsryNCtrvuu7CtFjtjtwqIsSvCNSgue0P+c1s26I5TMiO0P2zQFsf48xJ0Bkr
3+CRNNiojXQHZPca0kRNDkc89CGNLUdl8KAg7OMMKuKTcuSwa2ucC1cRObT2UcwwKQ9Rg2t52AxE
i6TbJJKeddegJXWfRrpUWX20G0W7bR+SW7Q8LsMihxurHyrrwbXcfv08VDzVG3B+fve0qimuUCcO
vuqI1F08nJobe1INkTOYm/NjlA6w/dbaDUpSgPNaQrZXSEba4EWUWVB9T5ymxjKEK063b2HmyXHc
jnSE1caRELnt4xBVrWdo1LZX+MeIjZt/xqtt5flx8huWtclbEmAEDjEhgK1BFSS8Qa/+3ocMaMXn
zuFkMrCWH6tvm5giXyB2AoXSk7Cemgm1KUly955m7TWNuyPFoMOYV9sgIfMT8AKP1Vhkz7ww3aLN
WrOyaM+nx04uk5lWQgYSXu4WcSpzLRM4r0Pi+maEKz3brDBTS0ciIjK8mOPCnFgzB1drG1ssSVFK
Tkw9XlJmzDJD5cUOiRQK22l0GL3arFN8TIOMKSoTGHKovk9lER7Htkz9Lx5KZA5FNJYCMxxbA7Wt
Zmw9hkmv71nZ4/biKh1dx2MVPNus3Ugg1zP2iassgAQ3X0XWHM3M4WXv2ftJVP4qT6HrFCyJKvof
jCnwlGxOlHVJQH3T86jDMyCWBdrnA5gSl6XJrMOBC9RUysycRHMtHGkXJ4rPHtWq6vXT5ALtKLZ1
FGLvZGNWR7xLpHGBXTv2JD4zouQumTNEnGci5IgqWquiew670KxXw2hitHEGVK4v89xWNWAhUh2u
4zqbmBaHpjFrqapRZsmCC9Rco6Gu/EG809jTebiDoDSNcFYEEnXcU020cG1Du/O4/Izh5Bbs64/y
ot+XZpb6YwZzRc11BPBjKmR+iKCj2ggS77iQTexm+A90WrLpKEbUAjPDDG3OZjv2FuCz059XYm15
hTYj7UVWpKpK+Is1sZKlu8tFpQPEHVZhHsXUZh3w4JVkjn8pOkGt8/fbyIQpjDoLkfUjDPyFMyZV
XHCPoF7TCz5XMQzIBFBAZkchynXlZfkpAUKCG95lOTo9rsoxq1ixNqbY2XUoTpKLxq7MosIeaBBS
U3G02cgHfsvDUlLUEss2ne1O4T1FhszC2UE0zQhYN13nnWxEElNwt0JjrNNrP1J0aE56dc17IHEa
cKowxFhs4Zs3r0hbtqbASnobPxBNkH2eMxiQLA9bYR4wSX5Y6xxRKAJENOYCM7sm00Q23HasaZyD
FpANq0CAema9OfjmeYyKLGNlbXMFsvdoVRVf8O/mp1mVdOsdZFnFdEmSMcX3bZIoszTM/TE2i3nZ
mKP9/fXIB4/7UoxzzU3tega+EmOEnOJvE2pJJG4QFXPFW93yLBTbVLMmgNjTuebZLSqHGKByFsjO
d3HR/x/2zmQ5biTLor9SVnukucMxLnoTczA4i4PIDYwSJcwz4Bi+vg8kZZVEdVNW+1qlyZhkRCAA
9+fv3XuuJ/sz/kCuKGqHcuK77Q3ClfAVzg0fQVQ6XpoVcimtfV1y5AtdP25edNPHiObatCfIa8XZ
0lLn1iA7/JuBbXKf5cJcDoFJZXNiE3JcvpDW8ikvOXjyPXeTPU8nBfxmOsH6Q+20H01Vpy86kiMX
Jfhe+bSh0NQaLdR/Pm08+imFwY8TMekAPoXBGIYkdRCeU+Pi2YWcWZrtZBjG+FlpFEnXwtDkC6iI
0BFvo6MGXtbBcyrV3zmEFvYGzgWgWteYtpdDN0PcpQprRrkc8l0fWUkHoKvk/ggIOeJb63IGCFgj
PcyI67jRdkGN4tvl/MBVX1bcWdaceY+1W4HUWs4P3E6OzcvTSiYoiD9bsSYzwobw2UVbAgO59Q/S
g0LxGdkGddT3R4/guqW0yozcB4Yw1WXWwlHTul1ujGJY+kdGoKbllqSXOuBrtUYYc1wQ+AYRK76B
hmU9SHd5xDkth9WFg/iD4pWOJVS4qBj7Gwe7WHv0oEVmB69FetKwsRkW9YEaO83S6WQEglK5Wl3D
WpWgkeWbhK/PKr4evp8aob2mPKVEXwByu6Dg7x0k/AOr89YP9XIK/H6wIK1gedMlIkKA9zxlE1zM
DqddcmYhhOVG55AkuPuHqEBAto1lv7z1vhjZCbdj1Addh1ixsNILF1//8j/OE3fUBBSVe63jazQi
vONtDMYEZmk7M4mKVJG+YBJaTujT95XDBwHFNQRxutyV73eN/o+eEahxmC4MEJfg8zc9IyQP3kAm
2/BphMjB4wRxGTzuBrMn+asr3A983j+85NuuGm0qj+OptbTzzN/nz1NVFJ7onO6T7QzLtPD7rZF5
xtLZff/T/f5SzLipcdUyoGQU+qazakZhNePuLj/FVrCsT6VjKU1RyGLN2vX+a33rBv57DGC5RDTT
plY2ZCbl/D4FbYUkGDZL1adR5RCnT31Ed91Z250V8RhGGMzZC7EKsmgAEbFbmig6q71sXXUm5266
EMskzefIu6w931fmH7M2UpSWI0Lh2gQLnLtOPfCv99/+b5dK0RamsIXlynHcFMvPf5qoIMjNF+aJ
/dLFcuR9sEEtx0I2V45Q77/Ub/ecojHsM3pk8mhi93vzrVBGxWZBAfXiR0giJ3rQXjI8yNldHhEn
CBG7/+HDvR3Z4YCUrsNEg9ckwfstsa+pW+WF9O9fKita1qhu5GG77mNW9lvkWsueFfjU+xQTE//+
kpmuaK5Y7XL7+P5nf3uZmdLbJJ4uU3wet9+mMAP0Xj34oXqmJ8HRcYoiulRege06+sNnfnuVkfEI
Pq0SzOGYWL5tXmOEqD0lE/ncF6WbXqDnXo7mMX4KNvnIXKrG9z/ar1Qyhibw2Wg7IyqAD0XR9OYO
6hJQIN4wNc9NwVwy2jYqWJY5FsWJ7zVo6mzEYhWHU+Sv3dSO2BnffwPf4sl/fgIptaCF45xwIUrx
0c1f72FOiVEmK7d4riMxIRRndjqnW7oekZ/sv5ctuomW0hgvzrJ+/2iKG3a3tLxyBypcdBy+X5w8
sZcWD63/iae4hLDFaWHOvIItoU3R55JYpDrDG1axTDtWa3ewl80S/nCpy00UCB78FWO2pf/auT3N
IzmQMgw3OqVFtyVWBInmMUbK4M1kNRGmyDak26XsMhrgybSRIaLwnTkVHvA7t1XLFl9VDahmgMHf
GvQtpT2rZgrsY+nheN23is+US7EcJHnCSiLacOD6e2HS0JlESKqXJkuR0pZ9//L/dsOh9gMxZrtL
RsXvt3bPySIyxDw9AfJS1Kxh1S1HIH/ulgrgR8v6/ZdcVopfvnCWWmbKzGg8tCfuWxUXgzKg8K03
wJZwlh5jDychvUDvZaawaVvBO1hUTT2HqFEGS1FoZPnybt5/G28/uVKw1Vg5HTThPHPf5BY/rZ2F
UxcD32X0lJa0P8+AWHf5vZkOZnNutt0fUt3friCK4sxVdIocKG3IqN/c5I4UYQzAp33WdZXMD3bi
LrdFkmCvK/7wucw3jzR/3cNq6JFrxuRNKfGmOgiHUWRZoc17gN7CwxkhnQ5wFG1UTroxEag8Cwgs
cv7j0rDhvhxt5T9wWLPJ5K5o69KC4ciz6EUqVOrUoXImmudOxCEnFDDKPBVEtUdLW2s0ljaA12HK
jY7ac5Y2cZozHbnThkShSTywzV4UhsYyKZI6X9ZrDgTpWB8hW8VTBlSGUOOL97/cN9eba4DhTqFK
ZAKJ4ODtNbDtsPNzJHv3fZ4sO3NQMqoglQoE5fzw/kstyS8/38/Ld8riBdzRx7LHOrpMQn+6kZAb
01OVVnDnWeW314KK4lym4HaWrYmlniXou9YjQxTGVcDztnRJf/yr0fhLYw4IgotrW+7Sz+QsWLHS
mXkb0FEw0qQ35vOWR9VhglXl6bCfFM5dtU0LQpo/xjOLmt79GPwxLVqGSGREmzw7sydmfqbLfPnC
Z5uEuI/Gt+m4+701oSUd0G5j2NHyTQKBII125WoW/nLTNfHSWP4xQuOJ5N5NmHmw7wUo1PmDk8wH
WiDvX1Lv168P1YPFJH8hC2J5VMJ++/XVfALtiSr4nGnlfkRSaps7k/HowUmRItPjj7pdaI3+afLi
LABzga0AxnX2oMNY6FXh9aRntaFa+cbkLWT0rr4POL+219nYApKLPG0eYtjqOaO2z2TKtUDIGoM8
RmY5zpW2g/KEvLO9YEeKwPrht0834BMUHh+v0meo+BGXV6R/Whu6humDMRsdh4MMV+Iab+61xa6U
7qzMUKCXGr3pqqneMhPPHqI2s86yzGRKkFQd7bwyHRjhdTJ7RjVhYx8JUXX2M/aAjaoa985kf36p
olLaRJ47ES2MsIVhlxTF3QCF8CFWCnaLJwyr2Bj07Z6ItWlfM6NqPjhW21IWBf0hGfsEK7w1ERvJ
vGgEtODHxqpfaC8Z8JGObAYaNlGSPPaeg1naI3+FHMymvANdREvMkgZBcQZqb+GIG6ubxCdz6tpn
6c7WfdTb/ToanfxEwFmMHwYJzft3xK+LNTcEY2UWM0TOzPQpFN6saSXtH7e2l+ADV4zXvhkU6dbJ
SoLMnEY49++/2K8P9PcXcxFmLts8NdzbiiSYLUq7xi9eHeHmaNJGcScL+qvkkqaEyKme819Y5jeM
CN30D/XYb3f+t4+JNoyRDYv4W9lEb7d+mVpN/lpjbscBkFWAbnP0SH/a/r79pX9vw98+pWWaCA/w
FLMhvz1Ejmaewl2Lolc54C2l5mG7AFeTy3gzRpl7WxCZdhu3AegvEJGECCtgYdlex7azGbMOmSHi
UOeqcRr/rDBq9579FrIIfcXuIc8pXsyuyAlO6yQsO50UX/NeeecF7dkbbU7mo59wTgXpJwXo9RST
Y74wiAzsCHRvUmZxEjvfQTT+9JqUBA8ndY/GP7TFixg7tZ75/v5QC/2uk1vKAMogrgs4NSTtv67k
0nDb0fKm+dXql4sfxSoC/ZFkh3EeXwrgpE/K8Ec8FSFDj7oxnAM0EbvYvH/72cvL/PLNuIs4eNGD
SISRjvtmQ0GhBbiUhvFr2DM4oJ0Gu2b0bNfftExJuo228vHg5h1Q+9iocqY9ZX4gu86/0JWju1Xm
hsbVLEProOaJxlkT+M95TD993aTGRTwV7vmkpj14bHVHDzS7IucKY5PDYGxaz93I2CUp22DtVr57
S9moAUUSOTw5SXypXGJ9iLK0D3FYVle53WU4HYO2/zTBN7xHbJfekADJBuGMcgFOdEO/UjAE7gZC
CpJ1VAs+QDQSy6sBdmfMr2uYkC574gfLNrzzGG/Ho6SrHSzWECIx3r+4v8qSuOu5tlDgFxAzp1n3
LYS9pyXM9+4Gr3Vs2ZdAv5KHKlYThrS6EJdy4Czxh1eU/4fskdqAIw4EASSfb2WPUpgZ1qkq+QLd
wjqjbWYQEQof5kSjMtkxiAAWouywea2UgFsajt15HPvixtC+2v3h0/9+a1FqLvReDx2oI9+KT5uB
qFK8hMWXcGTAwLm9DJ5LXE96U+eTTZySmdLhyEtClTqbXuEG3qSN/hJSPX0S3ycqxgAF35SO+zHu
Mr20fmmhF0YbXaRO3B5qpcZLp8eoENpuaGHg8c1h1U7SJGymEnm/aqRXrr18tqu9wWXZJWlnXPiO
xN5KK8M4/yYLncaB7Syx42oHvAVENmEQ6TkoJ0bgBpHzIVSuDD+5HhJmuAw9H2zN0ZRapP3QmWNx
jPJMAcR1kctwJzIuWjt0/a6VH2OXdFHU4agfmSt1JLeFUIrc6mKogMOuyrhy0HF7ZimPiFOGZi/A
Pj52TRl/xETcfbVA4tPqAQH2o/H1X5/F3VR9+Z9/vrzmcbEBf9TEn7tfeRucPn+6kRcSyA/Cx4Ia
+Z9/XpRF9/ImuBEGNb/zt9VCWH+xcNOboscjvuUs/s3MpnH5l7A4AdDe49Znaf+X18Ly/xJC8CPE
ghxCvhk0fqA7LOIeF3a9S3+N/pNjyf/Ea0Hk4y9Luk3lLBzmFxBo0X4vJ8Bfd5YKjhGSoym6QpHJ
eJZ2O7goehb22q6hsB/cMlUFYCKkC/EqVmSFIUZeE64SvbYBLRooFblZrT0R1eMxmmuYRNibkZ80
RGvkRexZgPuq6Zw+ZZM9xrNVn5ftLF4TFY4+3ZyUvQIJvjttYElqtY8Np7x3u86FO137Wp8h7WmG
iwYn3DbqUgyPE9wsWM2czCvsWGtJX5wRjHEu+qmKVwgtQnA9xWwi2mmedW82WxPC1dFCPzStp8ST
X4gt6MG4KSCKvocxaosGAwST5UQI53Q5HDETuwejISGX00kC6iYuxhtdGxS3BC2Vpv84FCS/0Nzu
AOyF5fKuIGk+jnZbrQEiQvmEcx/5knlUMstGSlBYpHZv+jJLMNO7qrGpMBgjADTLGqLRjSCdkSOi
TYxRLfbymmfZJm9sbq8ZRCfOiUGG/ZkrMp2Iok6C5m52qvnYNVZrWCe3QfawTRpiZ6zBGat9g6Y0
2yJzHS7KxMriJV8GW7MUxQ4Ya454YrCiqFOHBCd5WY8gbyvduycgHwVkxLVkkmkC+ojSPoHo5YcN
CtSjROrja7zVfgKSeDVK5OXpkTQhvDKbysQ9qbEw3GLIIbe89o3x1S8WbZ4PUfLrFDATU5cUc3Yu
PxCyJXdOF6MEX1Vu4H6shgwcZp37+nxge0Ve0pMs6DZpEMHP65NjDGNNbRHo3ZB+RXo8bRFQkelw
1U6gVUUcJ9yWQOY2E0kDa8OU8sxLUnKnQkGedRyne0RPVzKuCKFweiuGnJiR+u3ju16jpw/PPK9z
rbWluNpMt73gAI0DOlWmJvuYj0hAZpIzX0qzyj6bXS0VRsrWgQlXLxAPj9D0VdjRFFsVrS/PWgWO
1FJhhm8UDCflWP8cJZbu1ugs7GuDK2jjAa3C57CxxClMrHxHbWXstWJ7cXm5CxAqFbH1crwpyk4u
TEEvubLQJK7y2qN2SU1BUDJslmUm3ELlS53iqAdhX8ZdkEAz7DLrnOnrfFZgZQZEJagl+uiF9wir
HDHNrs/CSydqOU/1loMW320/RmMaPEdN5KM4mvUePJy1Teu0OEMuVt0n7XxpMza4We7sK2AyYuMK
BYC8liRDgdiKSLJZe6qyd14MQY8rUImvpZzEVWmn4cewiudTU1vDeanT7NBmnOem2An3SaIXHUob
rEDktq/mkBJUSv3+ISSUc0Xryjz3UvdhNgXhzQl4d8Ct52TO2Dg6a+OQJO3waNfkGZItNg5gfJX5
lNtkGdKBn8uQ4FKhbh3T6oFwtOqr4XpgNjuuxi6dk+7Yd9lnx7N8+PeL+tLop9pfpdqxPlRqID/M
dHX5mfo7vAMCGgogRY39CaplvC/YmfkbDDxhn5jL6JvwPQYxx0EAvKWXBPw1SRIm6UhsVBF6h9F2
CButCriGPfv/jqQ2yY3ed/FJ+lF/h5efyprrc9eO9Q23NTBYczpHoGSs7TTwD4aLiQoTcu2eeY0R
+/DJM+91dIro2s+8+KCDsnh1Y+FvMsFscFXlQjgk02MqQkaAQDW57UhvOk5q0fRwd3+QRomnRg6T
CaZBBeuhg6kmEkmEmg1p3XXr+DLJNCt7L9RzmYXk6pJytRkHSUz5SBP3yfYGf6PITb8ldTpeW24z
PALXpMZXSXlhclhsV9odPzO/hPeM5ulrCLARg3Y9b8ssavcj8UgfTcDmnA9i/0qj+7ieCrvcySzs
rk0AfYsIRnxARzGngDuatN4hDwoZjtfiBXVws7HGvrwlA77sQDtHRCHQnFpZGM+/Qu0Th0IX7hNl
/2xsZm6t7cySs466SdMlDKNhU5Ss/N4AatT1tHNh1nNI/9FQuOmleR/WkFu8wY7OSr+prmtJZdrV
QnNl/Wj6QiRX94FKr07WtRlEmxYRUw0BDo5pMNakqkp87HODLGxtmfWXPIdGji3ZXzEALC/Agydr
+pDN+VyUw03mGlsAHf5FrU2b7MkpjoKjcoz0IhKyRvRYJ89Zq0nhJRaVYbA3fRCDbGGQOJF/a/lj
d9AeVJRyDGIK3cAaGMTG4grHUvqYw8d4DL2iuQbrGDxUaRCf+rEGGM6g7F421rSNRJnsaQ5N24CG
OECXoo02hFjCLB3BDXTHIps1DHW3v+e8CGQotlpaPFjS1o5tldtaROK6hjSltq4XlGfFYMDJpTmI
VyGZ8hTdAJl9XmkprmM3fLRG+Iw4Q5w9wHSaYDDQ5zPk+c5nk79vIEcq4uuwo4PlJMJ/nGa7PQhr
ZqP3CrGohTDY7ADIOOcuRLW7wNVNuDJQv6Vw773Y2ngDqTN12ezaigP098bIf4vjPxXHirbXe8Xx
5Rf98vrySz39/Vf+ro0ltbGyaPFgIKLV81OeDBPjfxfDJsWwq1wmrhYzTqh1/zIeK5sfMYQVwqN8
xtnl/CfFMKfeN8UwyYLLy9CgUQwffxsARZ016qKpaI0iL35A1mOzSkpSHOw5E5spQhsFY7I8AzZQ
y1Upa3jfKNC3A+F6+95s63M7EL350Y7m9LJ0syY61SDVCeyoasI1eh6uB6Ut/bFLSSbtwgnXSDWZ
49rXHifHqktgWDooWff9MMnbXrXklutAX80NnsO1hxaXfX9uXDq/dHp3Majtg9skkCCbVPfo5aZu
T95ShaI1QvG9DsOSFdqYSJS2psl1dtGISgrpoESDiMdQfEK33k4Y0dL0tQanchWHts5Xw5CPV0HA
+rqqyYsRm7zKIa8lgNvdYzk1FiWV7Ck0AYbyU1SglXnWe4Qy15FdT8fQKEDU5/k0AsTjDRLRHMx0
F8oasdWNCRX4xsfTcjsnqb6qiUatGL51myHKeaiDttT7ZGjcQ+5nxJIlVkkOW4zK9ZrolJSVxmpI
1bhQqXmPpLBz5wrKnCi7+hBILFX7PDBD5e7BTKQkADaxmMVmTPKmEOu08EZaRXNeyDVLv3G0Wln2
bJJhDWE/ofFZ0MCNPbRj42NbZVarbnVa4LPgDEXz2Y4DPV6mNQHfwRb/WoO4uITFvas8Dh4MVRBz
hEQ6RAmRhljKduzGsh3Wdtspqn1KA7cjF9bQ2A1qOmzlQbSDDE5mA4R3U1utXm4cdz4QD2mDOxuX
mWuaO0Omz1Co9xWtICTs3dJCaFvyyPMVg8GhlR9DDjLm/DTG+BWa124gwxzEZzrPWXDz7Sn+74L3
hwWP8ZFJ1+7/xy7cdy/Rz8vdj1/4e7kTnOpt4Xl0TqVNH5ej9g9cp1xWwsXrS4+d7ipijl9Wv2XR
Yxz972XPXdoDgvkThz4XMdJ/lJv1ZqbFO0JswMLM+qssRoVvO/tlzYS0nLzpAsQlSbFrD+XxtOOe
82mXW+qYjnhH1jokDbm1rfZVTlO8H2NnBG9VNIemZiqLQny8ThaVWY7g5zaaJvs6rzggIHjLxhg6
+UqBxtbgAXPHCoZbw51Q663xMeDIvkfh7+fVoc9hIzvhoIlMEVlgXPk5QuqzEltw66850pXeV4Xy
Pe4PA4f4UR+pQbDPHQMXyvUZ8OtafyCaQFgfDGQqJqnykUnWLovJfOJaWgr4CwspismlqVctdMzc
DEm/suapu21yi5V0yOLLIM+jfe2as0Ll5wR3RW5Gd3NXqgMfCrHo3BufWKziOy+xGlI58ii5AceE
oaapj5CvyHAtg/6FIT8dCZTKwLfTBmgf3KW1X2qswGu0965ZnCUhcws3XM3pAMZlGISuT+b39SlZ
1qoIzbBxHIdyCS9P8a98MCaJCwSwSpqEu8CqUJDtTY7x/V5/XwQZ6QcyhgyxTHrHW4eglOaiGmFa
8i3AvjNz/X0s+t8V4Q8rArAEn0f1/18RLr8M/zi85BXUpebLz0vDj9/8sTS44i8EJfB8eAYXYu+P
ZQEYi227FDYsGoqu4lIg/Z2qZ/+FHgsfM41A+Y30+6/VwTL/ctB0ADdFpkZTT6j/pCha+n//Hvkg
q4TtgSCFziBFFivXMpL8SUNgEdoJ/ZUNKV1aZJgIgYE64cNPF+X6+5/7B1Fq12XMEPd//slH/P1F
fIpAhuou/6ET+vOLdKU2KlAc8wFIYL0a3XbeRK521wAyu+37L0Wx+NtLIShmObWQsv0m6ipzjmNJ
qObDqGP0a1lMD8WECi+XI/BClTnksjH2eKisFQk/5R9e/rfLuazW2CmRd4IhQNP/6yclQcmzBxxy
BxgNd2buPuLv2Lz/CZc/8cs3trwEKhMX6RpjQ+fNrLDB68QwSdYo4Yc7BDQP9KPKdW8S1Cbm+sv7
L8Zg4feXw8Pn0aVGAUI7e2kw/3SDqJB0bGyE7cEaVH0GjFZikPXRLaV2kJ9l2rpnua/JLwzrTtAO
II1hhRiYQOs8JYV10xLdgQk2ZO4WJbQT+8H1SfcutQ8rnxFIuWppeBYrs5bV0nfwV03ik3aV5OqT
mQz7EEU4PEoPbULTCfNhWhyNYIP7fEOIkrqM6p7ORJSqTS+m8WGid3pOy2kIGSy7Defa2s/vQKuE
j/Hk4n/KG0CqYWlf2Qglbh2oNCvN2HsF+yeEaFtItgw/2ADUrDFA2/VO9/N8hDd40SeG3qk8/8oA
67aMrc+0Wm8Yz+Q0W738rBLjcwiElZdInC3HUyL+CJjcpNVc74lxx4tTyI3dJsMX+m/10U2iq2oi
vzL26XdaZt5v2QWcy5EoItidTnBGlfvgGjI4S6K4W3PgXrKw9Bc6Bf7diOVoM8kkASBdh3edQyhg
76Vr4euQTPgQM9QQ6APE4mCbiDG6oC+7JosaZZ03DSc7FE66pRnSTesQvboPTTkhUS5mbHZXuyT1
RhzHmEbF7nmFq53IzUrS0i3GpnHukSkYj1Gqm6uiJDMRceJo3oGKoHfcsHdzrmxXcYOsjW/Vjk5B
XjcXJeygrVnU6Q7QHrdIjiGsLkss9EMhcUP25k7HmXjAkeKRrUTPGpGW2T/1sSAPcC0meW7MbngX
R7SUiriUq2Cx7kQ1zqzVEEv/OGO4Pg+CqLmpZtofedOeB6RVPoGB7O4swoYOMP3lxWLZPiC/If9z
duJd3xXjvsjVU0TTj8FDTCBM4qrxgKbAv2EEl+wN5DAXc2iU1z1R8GbbTxd4JCpC6KtM7FDk1E+l
s1hzYQ6HKzna+NJ8qz+BrEQANkcO3JZ2h+u2ZP7aYcb0ZQhtNo0Ib7MfRx2egbNaTp7DTTWl93TT
aW9gQd9bJBmdUM2kqzjSNNjwyd4YwSD3porFAf1CdphIiTnaVVufplIwPBWhXV4xUfVM7mjGT5go
QnGjgnp6aaFurjMemnMdJsapCx1zr0afkAX8P8w8c4RD8EPdTS1qXi1MFaEHvmHg9jRH0h6raDpb
+FdPXtoV68ALMbsFwXAaaYCu3bKnfQPLfN9qgfsgzY0V+k9ouEE/4sFLaYU52XA2m5E8H33l7YLE
8R9KopboHDG+c9zoRQXq0ZczuYddJ25jnH4HU6tnwj7P8bmGHzCAWSvpcqXJrDnrrBLUaoBje7ZI
5gsGpFI1PhPgtgluyZrwmTrINkU9v8Yh4jaM3emEvijUx8AIaRUb4oasnl03luEhMeARl3417OeU
PxsGTn3foMvABdQOxqaCJ7PD2KheWg2Nq8TVtW3HXV2F6s62K39dyLQpjoWr2+veqNQL67Z3jPNB
ke0UIXREQ72N8Hjg2rSq+TLI0g4sdFBN96X0Mhx09nyUo89J2bSfmnIgE9P3jNVAf22dVQGxHSI6
p623j9gAVrlmdLEKQ8Q5WS6Lyzb3jhnCyzQHRm0GkjQWuJ1W49ELZfa0CVLDuwiD9At1eLKe63br
9qb1AoStokOg9BVCtNxfkUBPd7ybnKt4SsZzZuPZ0cnN5qC8ON2Uwzx8LMdBMQZoeGUB63VaA1Aq
6EwCaWcOZGSLgkLQoputGzUnDgROpo4yyxMG3Ham9i4Kui0MBVC6ozO+0kIwrlBA0ORri3XauMmD
HdlE4Plgfdd1ky0Zv6NFj4DVI/Nq2jCza51nKh5q8qVmfZW3noG9SDhYbtzPOC5C2CIkyOO8thPC
SjwX69so9wUJV9sGgBHRS1N8MFOLaBfHjw5g6MsTDhr7YHe2feWgzz5ERhg+e/Y2D+Npn00Rlx/p
yD3CoHwDKcfbcZGyO1wCcg1CCWq10aXmB6vG8Trk+WNHsMDzqJ3o0mmc+bEtFGK7GC13gmfvspdV
R2ZZwp1HkO7BSgmhIQPY2LB5fi3S1mRI0mC9DoP2yP44HHWiWDNqwMTOiSATWjIbM2v773XFf4v8
PxT5yqG8+akq+k0E8Pil7f5BbG8YF/Ev7c4fv/l3ke/+5ZqOA2SM0o/j/yLX/VHoe5TsNs8rGezf
+qDLGeDvQp+jAVZXpDEuR3MwaNTGf6d4uH8hw3JojqIjXk7u/n9S6KMseFvJYaRBCI7dgX4E7/JN
bRpOcCaKJIyObe72p9IrbIaZZtWeCDO2SEIDYrHykzm/VQQ3TzkSKRGPRKQJORzSqDGYcpFavWs6
v/ngexJzPQ/3Q+x12R4u/LImk2zIk0TN1Dt5l+JVi+xjix2UfMikD2b6ZoyvKbvtjGi6FDmf9qd0
Y1eoykBinHF+7TWE4BAuI43Ce2Z5frDSyMjWuCI++gO2nxbvOHtKS6pIp+c1H2naERAK4wPL601I
mOEZjmO0VBRIw7ZjCKyX6Xt9a091fM6vyGrTCJfRZ2ncxEGVtBtSlYZDo+ryYh5QrY2tEo9z0+hT
osR0xxKtdlPTRtcmYW/1CgLJghXgOd2auRNvYplkO0hLjM+iYco/hJFt70w1Vuuk5ccu1cuJcep9
mZb2KvQ6feFZ084Df7Q2mLhgHixpDUMQ6z6kdEmv6SdSoFpKoBNyGkvuSgyH2BIwZG78PvBXnqut
rUkXZOXgutvwnlMatB2j7ZK6ymRYTyixeuzTtDrIODp3rcncY6u5Cr0ZW6w5CSvbuOxHZHiRFlFk
4WyddwSCBqsWqzbOYyLfsHcdfOxH91Y7JcmKua7cGhqogZVMOGObtrD5Puz+fPbMQ5eIpzgxaYDz
WbZp0D0EOJrP/KG5n9IJFDPBF8+USdOZjCrG21A3NnbKLi87ewO1ObxtrUIVGw287cJL8vqSBBCY
334Ga4L5ZulchX3rXKeKrczg5PgUNAEZAnWZbLHUj+dQgL+QdxlOMHmhDgR1HC4u7PZsBKBJSJRa
Y/kbzzMnZb+UTrDpCyO4kar7GNI1wXPnpscI4Djxbp3I9M2Ix6t+aQC+P8Mc6L+Smi5vHPgEpwQf
7ocUGQey9aI/xxheE9yqcy7ZUOXNRW+K52GEOE6uh7E1B/HFKvJndxgAxBB1VrOWW/0qiwloo0lE
AhY+fu+J+WR/NxskniQ6yBi3B+x7gAL7nDlYbyc70uCLDD3mMDxH4VyKjZz6uNq2Rs1UEASTpASa
zK3tdqCZCiqwG00OB1EtkTivanoMa8gjBK1U5vVgy6e59Z8EOU4NXs9tg2WcaFknpoqxyAFt9lDL
zb2geny0A+8uDKovwuwJ56OHX20bOgkHO9Pau4oyi2Rx34M3FDnmIWTNueUvhOhf2ugSVveJXsBw
hHSRs/s7VjSu+7AdzIvWb+dw7wVjEzLZqJ5y1KT9bcN2yFtqd9RiwbXGiIb4Iq0uJq00+68z7nrh
7ydLRccUbUB9Y86mlx96kkD9tUdgzylVJDps47ainhhFaUP8VsHWVWWELC+Q27pCteG4wBZl5XiP
HPuQHnbzqRCucQi7NtqTDkC4nmNCEAomhDFiGnbFItoJxyz9yGkbHVNSDyfORTur4IADpln2xGNY
tPGbxL6JyjzdVk5KZAsNxLWnU4oXDjtnSarwbdHh32tOFmst8/CCzMGBKwAu5q7meHS0oa1fjERX
PJDsG/XZCWh2uMkzBhXA2ktvOyJB3CXVicCcj2YwOhvIDeYRJtq8tfm/ToTDlRcyU3VMmWkQe1GD
yxUbeyHyH1NHe6xUTX2j/EbdebZHqeyQNRMhuBzWeI2nfWAQDbP2szR9IuisXzG65bBooblmgXim
PATEovtoXCEKbnZg4+RqnPVlNofT1z6aSWTU0LciQgsQ2MZVvx+D9rNFMb3U9z5JmA5n4NIU/THI
J0AU5XJaz/pnNhaClNB1Hoq5htkOiNXAeFkNA1Z/JMSfzYLdZgtutD3nsOTvdCg/hNjZD4haxSkW
bsXx2kv2zNbzVTQ3h7byxAoTrocFnVMmACZ9gAUmjmJyJfEsnL6cwYI4i2j15HSDWLFje0yQhUnm
mfRPY+GSMmpmRIjPFI1t6O4XoaaHGSL+2mMDL1cTHZNVXrH2DlJnG3T99bH2ZY7BiligDVkR1w29
GaMcTZgdPKIXURXGhFHAfUozcuWmGSaGbcbyjEF8sBv6+jTmec3UcWxfwXLAu8mrYZtkWXXeKUUb
ubeiYzP7nzzoGihdm9fa5yjTp8Mnevn9VshJbvue7UY20dFr2hDIYrawkLxLTcBRRy16qXITFE+v
7RvU1Tl5cO1lOCW3vWiNmyFKrkeu61kw2tD6RXYZuvm8G50UYv/I9BBVq26dnT23KDKgbCEB0X23
hs0z3VvpNK0AIAzWbd3H4f+ydx5Lklvntn6VG3cOBrwZ3AmQSFdZ3vcE0d3VDe82zAb2058PTVKH
TZ1DXs2pgUISlZVVmQD2b9b6lntGfLMSszjoaRubnJwiZJINXX/ULfwtoS3bVacb8JUeZwmq5Mca
XYv2hgNxgWGHHUPtcgdFv86OjqXoUhLGaMfeaBjrkanAY1m2BD2oGWAVLsvKvplLQ3BZOYZFFGVR
tKFOVPe3lYhjJ9TxttySUqFlu64Q6tXqpuW1hrBz9ghpuiI0djj0qyZ/IAoXNzLWcj4zJpE8+ivS
wejhRvptXcUGlqbjRnX5jN4QnlI7EVoOjRMEnOnVD76a8jM4o2GHKjNmACv3q+mnH6TsaYdhlM7d
sPr9Xvo9BBExMvyqidkIwXTwAZUrvotMT9MXm3BhgDM1YAXkNRQdNV7cXCgSfnXlTJBzJkOGnG5K
blIz60rA0Mvi0RQsZkJznQIfA++s751hC9Pw14w4rsGbcpYRVXZegbCkuLSGeTrp2TpdEUCsnTTA
BRR+rLnxglp2cGs4hASRuaD6fI+cJ4iJulTkFVqTuyPZRn8fnCIz2L/qxb2fif6hCAq61wD8Adrp
wDmQ3LHsBQ3akQQHaGbsLGY9BLnlbfq/dXytgiDYJUwxL9CIaies+PLflJXbe3dwDtZIelxIjMFE
797QfPYlKTUDyIojfCtJgEyOSshatPrGxiiA4lIjGzmqMYGe7NzWX5kIFQDVYIRHKUaQct+tdkMq
cjnqCFXG8Y2Ht4oZWblXZGN9sb2y5MZ29JoGF2pXWJXMFcNAlLjcx4l4EzGRLzSOLmkOSErrW4JY
fCNyy2yKRye77hzZ7QlKHi9yInzTzfyOGBXLd+4HuIYYjJ1mS9J2RRzwpZ39aejJCG3s9WNJ/OxT
QM39bK6ud5XYcCSRuc8eG2VKs12SGmlwXTP1jszVextra3hdkzJlpebY+0pD0GQujn4S5qqImSwK
990C1YIxzO/EMbcIcAUYFFxX9O3fTAZD0djnxmeep/k5l5oRr8x638BrkfvC7NZL9lqfZ/5u1Inl
SxGV7ddmtB4mo7VixwXW3K5eGZd2HhyChfGls8zzFTgqST5rKh8Gj9EMc/AlKhzSl9uyyz6vWP96
RLEt+eZ5O0JoNDoR9ybCybpdciYiYx8jc3L35gwc2mzM5dINubqBAdY9QpLznIjnefEdyeTwBFCr
eksNwlF2zloE53ZNk3PuVYQbd0m/xzbeX+lwdBhFjJIYHEKOTKXzBti0mSPZXYwlxaD2R0DnOMkU
tR78SR7NdbOXbuccikojKE6nFu+CSj61orL2mi7iEZwVUgoyXYqinm8KeF9XPCTmHTcgN4s3bwMD
nnzWthXMtL6L6feRktkE60blvPZhS2AGFYNdXOECSaBr6j0FFDrFrHQdhZo3k3HeT+73eWzlh1sv
mR9h+1uuZ9NcrL0Udrv/0dT+0///Xf9v2Jsf639f8j2205j9n+izaKv8Zy8Aq7ntpb8PAPxfqITo
1l0E/5jM6b9/7/8tAhRYWLOA99xf/8lv7T8KJ3T+2xpvc4WbrPX+u/1HF0Ut7XjYAH7TE/yeWPrb
yo2w018TTH/77z+t4H4s2f64NwI3jDzB9viZrmX8mzubhKeyEUXeshnzDAk5pLRkhNcvOGQNbhhy
l+wpatLCvw9yi0oOwnV+I13MuHOV+RuzdDKeiiS3Xn8YZVrXbB6pBJJPgW2A3QXB0x09qZxjJyym
g2ySMH1rsA0I4GqXCBqZW+9GFC8DEd4sJS+IcLKb0mjBgFe2Y505nqs+7oM8JYR6XaURlZObEY+3
efiGmoYnBKVk70ttsG9JG1juyiyxt+pq1mK916yzSFZYQnwFQA6BBJkYwxcMtnO7ovdkOwAF0kys
01Rb1lliXT4FS643RMn387te80thRkrGb7wL0YSCVHgKxQlBceh3PAj5wdUaB6tjnZaE53cEMK+l
3dAknjSdnWBsKb3+jnGZUWLiLHdAgGUaGypPPpTr4L8uDTm8dkrbClB+s1eW+8NrI/XyIShxlyZL
nt3KKWmeuoHgsnFAonmFdDN1djaNJdbnDJM2E9/KSCKUoi2qb7TC96QEr3HvdnyQhZEkHFxAeJfQ
LhaPjE7VfTJS379Lqla2VOsCf28SeMjQeaS1e4+INvRv3mnp6u62NPrgDkgrcwMIsc5x4PPDwt0H
NM95f1BZJi/ZFJj7JZsJ50MS2j4aRu/fYwJGRFzS8hB76bBkTXFOJMJ4SnCVnvBqwdjFp3AieLG9
LQmm0h6VXa+U34Vxtgcpo74qJ5tyz0T9iZYM3NmECN9q8v4LMqj+XUyt+drp9H8RzC8HVE7qIFbR
aj8WY8ZR4gPAu1866kpCdIJHE+/fPfHRSxpDu9OCyGGVQNOE1YorzzGhwmrys69KavHBCC5dZ3np
fgJ8fbaXosmPCe50dZomuEqHPJm0i5loHKaSEi9mPOM35FFZgAdPmVM65NlLelgaB6e8ZKxV7jof
DkFoCNd9bozVvs4GTafbsyqbBGxE460i5Rm1s0WQ6Er8ZKgVhezWUOODAOEGptR/7xmoMFsOZB+x
cbASvp+t5GG6N/UyhmpCHqwwlDkdk5Zd3nl0u0k/VX2/5q9M9oLx7PAvYkG4fN68JNUeV4kdxSyT
a6+u56t8HofXrK9viKtML9VU58HXgpXobIamVbe2dk5r3cOwgArwGcN8vs/VinZHjSpOxFrudXJn
wxH74Ak5tXzJRzPfaUHWXg9F1sdDNz4Uk5Ht8qozXdxvYJfICMnkiwu4xz1ye2tPTWolh1YINsa0
qXUXQV3uSGkx6RnLJWXUbg7ph9PwOxxXJpITezBz2q3jslxpyNhPqNad3Ro0D63yL2MxJCfGNUMU
+O1yljlp5R6iudgeMfn27XJArKx9OIonTZUIosjUYfEN9NC5SawvasMb7C2PoxpYo6byQH6f82II
wfRjmia46FN7K339AcOVGZKqxtc2sEJLbYIf54rYbB/e3z5pBuovp7nSm274VqzeDSVU8s5YXx7B
h1ePDb34bTEzFWJVAAUbufcdTidr3xMkxzqTsGLbVTd5D+W7sol0zLDv71ejpN/WeJVBm0D1KtqO
QEP13ibURQyUblUnrkdZJlFnZnPEBk8c+oSIssLV9GshEnnrDhVtwdB+CXjaHsgx9+M8WZN9SyMC
oZiUhxYB+lG1bR4x5dE2g4txRUr4HE5e+qnNzWGXAkWOSg9wskk+JejRVryyBZVHHcrG82av5sKQ
2iEVy/dJuNVhzXBLjkIaT7NhJp+s0qFLX5KMdKvCrhkuIHM5TW4ry6NV285V0+O/JNaGpX+XYsPo
ptI++wxzo0XDxj11WXDIFUcTuWP5YXRs7J2zqzwKT+zr4QwLGWROn48PwdAnL0HvcMs6dYKbYMrY
mPv9l4aBLIEVKF7fOq+q98ZEEnCSm/4e5EtwaFHAv3fITl8DkWrxyDgqamWjbhoMmleUseIIsdS/
h8LXXMM10G6xt754aV+D+g/6aU9Enwv4NDHwqCxjaZydpUgvQVn7QZg2Th9VYz55UWlaZET3bq52
5LeuIfyvloxOgy6dxgUAccYUR+ua/OC1iX/wOq8kVT6tdhCLJ3KIJ+1l7PThlSuu6Xf5JLsr3RIP
wKvbe4IE9BurQFHrsyR2p4rLwJZ7fTGhVRuZfTRN+sKZxM2TSLzimzXY9Tcw7PXOzawaSSBEHgxQ
truem01GFIGmdnYAlI1n+NLzAwMdjCn+lBKZ0vuXPjE/aQHT0rxJ35BashVckeQOtvMMwEy75p4q
I9NiNDYbPOfU2ifPuKMOi1V8Stzpq49Y4IB9aiRGRBHXlK9v67wGu7FqzZ3nic99zep1tvQTSU9l
jMeg+5Ym3swAVIPL71vFcTaZGkamWm3QaYlxV9H5xuUgy/vGgJmWjs2lVmKKa2wOa2iizQPzlwnJ
KJWpDVOQkfiXevjAFfdEwC2lFPVFrli/SWvGY2eg50ACjogJsPaIBKbfipnej0ZbkKHLKRdnTZJ/
NsvySTNd8BVsQz9lppdjk/e9b8IQD9NsfEcREZJHi4JA896bytB3vTMiuix17xysiUJzgVvOsxAW
pASRqmA6y4bhNflKXTwjotj56Yy7b1nrE3SEk7PqJpMA4zlnG3CBpJiAKneNvYGuElPjmEWIOA5i
rrpzOy6PtsqGvaGyJqzmTRVSqI8RPWs0WlP7mIAcj/IBAABbAOad6I1n2r12DNdmqPeYcJj/a/7X
JDXfDNTj7zpZJ7ckpNB00+T2xsh15Xytzdo45QrYZodr7ApDVMuIxfzm1RK6l/Ex+GWfsTGoOmZz
gzz6HSrKwe5s2p4MTY7vZgcqFu8BuDXD0EoWewajy63ZeMmdwHUi+NIxVx7yTL+BGUYeptdxiRp+
ipJ/MXcCmtkNaNHnpezch2QTUHYyZ26CLLN9mLJt2s5UxcPi47jIkGyO9AsDdXdHFNILMNbDVmz2
RnNLV5iyaQo2Fex3xJ/H3iSvGnrVbSKH2y1HnaX2EImBaJ6u/gRJsgnVsDzJYbrrjPF21JprqrU8
4gezMB9RqGIUIq0dQQeOVW5zx6/wGzlW7qDb8Wzn0hS+f3HrvonYSzDLAeUH0KhWOKWa8lfEyT+N
3980fht27G/VnedvYvi2/izt/PGy35s+65dAN10vwOcC0cTaZNy/dX2eg7wTJQtAIVySm4r7X0tf
AvU2L4oPBA+ozA+pOCfPmP2//2v5vwCQwkvOP9HpJv8zywuS0D8tfcGd6R5Ql8AHvGCjg/hZvmcS
a1VbkyOOwazlVtQIa4zXtBXlVUbA69WiU4o/Ukgn51bPs+k0o/C8zzowuYeyYAIasQitmKiXuP68
hAlnMomCqOYlxXyS2Pl9MA/6YctYDtMAd5xaNHmTlgZhrmyckqfFZFOI3uNzZaA040c9zQgzHsey
VffkGD21XVqw2EIJyoaoImkBTfyAG6NQ1zBWCRJFwWE8DLC32QaM+ltQGoVLVnxuPjSNLM/0SMRX
1+ygfsSbSrY7MSvw5aZe2mFnaIbxkChWcfWgBd8HU9Azda1FLis7O8J3Z2wjLDnK7rM1G2OsJDp0
ZQ8FuTR8UIBX6Xu97AvfP6AsbeDVTPrFySGw1z8g1Ax4iNTTSZWFHcFE4oWDw/R6ZzbditS9Durg
dS7AjEdN5VOC16O6druZZoRx+LHWF3Uc5YAPXZt4d8OXZLAUBBEP+RhEMm+tKczYt7Muz+nfQzmg
bBWFj/jR7FLtfZos55ESFSuIO1nGRfhDoB9Y8VUva1l5EIFTAm5Evakny0Xnp7FSXW79rtK+q0wG
0WL1yZnjNPvQUMncdI7vH378fsP2W3Flb4Uv/34yq5Evo8E0HEEka6giBKgrmqMZ5HunEA7yIQ9E
CMFWZkEUemNuolcyKPHDaSTk5eLimyTFojJKdXRhNVisibwyP1hq05kV+IfAPLVbsGB7mgVo/XAs
ZjQyOedMp2Ex21M1+PqBSwUh8VhzLfhdeQYdPex4d5JNhsGBAcU85RFzc/UiNKt6zDqxvvVdNlwA
1AdPhWIHllmmcGn1e1jlzpReJb2dvRZrZ4VEmjpXaJXziAiW0g2hUbOqa/kjC0aGsaPMoTk4RGWG
HP3bLjGg78Tdqd5VI9eDb3PcgtiyvkuXcQjnXA1y36AHpUMwi7wkp0MfGXpULT8rIFKEgAXXlKzi
sY3lMIwE+4x4TMvhgcys9RogeBlZaId2lHLJde3W+YJTQ/oHmI3GXlSZ9QJGuTzUPm0BQO0sqMhs
zmv/UBo6RJLWfgOUM11qR3/FbrAWEdLKzUY9YQWJMWlf12miYEcarrvPCUpiBQzugb0j6ccJrryQ
eF9xi8uoveP0qu8HzWJRt671nZPbxnlKGygPZp/GNWjAo/LckUWPrc6Z3ZcVHnaJw6JyrGdgAqiD
Wf0vG0wM7P+C1c0esPI3JqkqkSeTct+M8xITeMPyUE8KhVdj0A59Zw3XE4327UK2zVXDuOUOU7UZ
z9k88n/0Bp0wZ6Ibi9DXArRhQZ9PO7no3tustPw6MYz06yqK4lszticiJdyd6oJy1+CUYX1itFQb
a2G5TaTzms+qp5bdaYVYmiOsrf6xD4gLiuVsZPGUzVbOOdyo54WSK1ZFn93MqEPPitnyi+Y668Hs
Pd2MrRWbcihYO2gxmgSsZQg+bMKjGrDsU0MstuRBYYRTJfXd7LrrlUwwzWWLGl4D/n7rhKFuKU6I
H7xh56pUnCdS3hE+u5PCEoYEk6WRgwtE70lrUJnXGpHXdCISFVYW14OKgLwaq7kp6uJqHjdO6CwY
YunA+Zizux0FSzAvB1ZNTYRw5XO7TcZJFDVPLSLQG2Qn2hMR2Tz8JzMjYUYumFu8pho7oqiVwKsH
xsHD544wkIe56c48lQZ3St5/PFmAECbfWQuU56rlDjUhHei/3kUMMpzHhYiQF6hA/o7OlMfqbLZY
dryVE0a0bnMA8y1O7PGx9wAaNh8MZ3sjzPPLrjHh4dGbloqUDolROZNa0Nxw2q83gyBCede2aoyH
ibxiQVbcP+USV34+rn9XLtnMof9qTn4rvqVt81Op9OtLfiuVDIA4hMkSDALdznKtjav8W6kE2PkX
B/mbj89g88f9IZfYdn8xyWfldZCJfyujfquVbOMXVoM2BZSPOcF29f9IIGdtZr8/Oit0/GEOSi3T
0U1oOfqfKWzlMOHSmoL8rigDqwgiy9BZVom0dG+DpLPte9vtxXBAyc5EJUkCZn2hnHM3KhOoMstN
/8ND6sHTCIcxL1mVZb8aTYm50UoSpViqhd3clEfiw3R5t8VMfdR6x1UcegMsnUgYGaoFkw0bU8w2
M0t/PrSBzdM164tzTdrEdyttMmTZW3qLZoLvXFw/PXulzUqJXhEDP+YEaA3JAZ2Q2llBpd+WZd7O
rCBdBlg9zwPGHlVHTaEsW3smC+eLjyl5V29WCM5ID2bITMi8UsVlYbl38mZn+iSLyYxtvQvckKDH
7EF4fgkGoV1WlDrk68GHkTXpbx1/MdoCNfrx0FfdLtAzTNI82+m12Tem0v2Sy3l8Rs+TFTeOuWi7
Ie+821zoWCdWfG6Mndx1i5fMGNgRVBKwq9XHfH30nHFkaI0g7y1ZW3BceB2mcF2S9BHwL8q4gXyf
MiLDdT7lbpJdKbksbxyrhnNw7UU/pY01xyB/URrrsPyNvTe6m1oJ7NHrKhYSe+A7DBECu/qsDY3e
AhmAPMEcW/kYC6UHUK6yuSQKlWNk9BbiYUGFDSgh3Mpb30e4Imj9BVcWI9a5Xpiws7/I9cmKB124
Ieyl7LsnkDBkaV4eEf0RgpRa7s7Zjqypzbz7XtlLGjYZuh8wl+09SxNxBu6B3LrujXvNCWTczLV7
Tmxv1UIhHPcDWQoLeG6aG4/HLM/DlTgp2AgrKs1932jdBahJsV7rzaR73Rnps/S7KHCawfdjPgib
CMo5a7o7m5a8PSmGgva2QwCKHRIOSQM61YN94YRujJwgJsPHaNgZtmXvasWndz8NKd+VMmbvsWZU
JXfeFk71UonZw0TTgpGB4o2zTOjIoyJrWbYzzUR7dyaBRgQXbBPZR90TeRQVFfEeYeWvtXaZ6bUH
jAZLe0POVX6ZmzG7cpNGfjbrzO1CBjtTTEBAvZ4WOOEOqgCzYVpWuXp2XIvKbI8IayuD7IR1BImE
hWM86iy2902a53f4C6CzEf1DAdACtOfOTnwvQVZOAssOUzuOhi7p5vmiVD71O1Nj9dBmfJu7bt4Y
SzohREh9tCZI2fVAbY0I1Ky960XV8qYaHP0gSm/aZSnKRK44W6OM9NBbVZqX32htW0HHTZKK9t/Q
XcFu3pdvJqPZwxgsPVsIfXhQy1io+2DSvpLH0XBPgc8CFABmAzMqeWBqP/ZZDZN2Wtu3Jdn8Ef46
4WVVjCkPpG+K5sD/iCwi0JpxPPIkWtGpBwubcMcFb5dTrrqHSs9MiSOJ5RjhjOI7M/JnZ3L9CxOJ
QT3OADu7oywzgwIqWZed32nGlTUM+rUCRXRvN5L7MbGDoibFkqeZM+kNSpYejvpi+edC8xGp+lJb
lssC9fMKgWCDGq4T5cH3kyGujDTRIjBWRrsnhKHYmcq27rVu1XFckdO8c4PCvKIuCGLLL7Qg1oAR
4+0C5/jUKWBPOumqfM9kkhZfRO8Vn6mztWeycuf3AR+xIBPKtrnX7GWmtlPQ2w1XG09IPO2ImJRi
iAElpeKK/wP6TEMDmo6Wx+1WxBU+Q1hWVKyMaoKfPKfTw2KtUOEsNDeRObi4XBxXpKip524+aoTV
tXGyBamANXXqyYYy1xEX5jdJ9WSsmLrw9b/aXMIYFAfiRUJ0DObR9aV3vw1Xd+mYrLvRzPCIBWBn
6ahGM2ZlhWAD+8Xy0CSDfVMRTTeHNaBB41qKFvHyqNzi4Pet9daPy1u6LHMQjgyWjR0W6sqP5lkf
h3CCVDRdw3vYklKM4aEu2kIgxJNLem8scyIYJNrVqlbm295IhFFkoxRJzv3AU+PG9kvjH93B/2c9
BYfkL+upsvrM8/AnywEQ4u1Fv1VUgf0LxD80L4yycPGSevzfFZVuARFwKWd+8Kx/gP9+1xxseIE/
SBF+nzxZmJTZBvoub7K9zv9P7AbEVPxcTYHQZmFuUu7xGxgWZ8LPkycxl36zuEZ/thnb7kgo2480
bBgoR//eyShiTk4ARyREdqucuBTupD1no1N8VJ5rYkVYNIGPD/VnkCcH9hyWeOJ8ra78NMiLu9Ft
oP+J3Ht3lNucMyOtrkZZmLtAKwUOtjyvz7jWsNEQRrkbkRBciq7X4K1kXXuNNqdTh3o1DqlkopGq
zOz29SwFsV35avlHeIcpftN+RQ8ll8m/W9Fu4Kvc9uJbgxpb7tw0ESGjfv55HrXsbRLVAAxXtDBJ
Ophr7mV09Az+PRkCbBHoqHNks7XMfYvDIbNd39vjZ1IdQaADf262DMKjv1oLOzni+bPEEoMdJQGX
IYXNgJjSDYSssysn4Ho3vqmSSYZJxeeJPG4lVb6PEifQJTN1BB6k5yaG/lXKapAqLrPcQeFaYgJl
zdpw6pYR2c9KI7dwQnoPuJwoAorHwMahlvmqt7GqFp2tEDkQL4i4NmWj6JWM46ZWFR8Eqq+DUxIX
la4OUybssMzV7Tk9mOWSiBsGXdpJl9gwdVB7IVGQFqWyjR5syGCkEt5zSGHKPKKhRI9oDTpJGEYj
78mNdPZu0K2fAQtiUK2mig3pyga5HbDi+nV5YSloHVpWVae2HadD2cz9GJJF57LMqKaTPy+RR7LS
vq4b9i8UeLfM2hoIWdWyc+203NmjY7EsSdvjoILkXtSyZn2mjRQUPCZDpc3dbVW4z2Vbp/f4n4c7
iar5HsbZ/A7AZtmlAZ5c0WXL/UbW2K9zm78wPUvuqDhWsGidRnbTNM1R4pnJThq5dxMEZfKSdYt1
XDJXu9WWZBnDAVXCfvaEdUkIED5oBaumnQETcX3pet8JvaRyn3vXaB5ZSbP5rZMsXSKHYF0i4Xjy
L1G74k1uBLakMBiHGuVvM54kGo8D0ULpi8Wo8ypQAOVCA1niE3k+wIAQAyYFYY6i+m5IG7UnvBxw
x/R2TUzCnAKtbzp3IkcTIqTzVOAIHYrJtqD9Ld7FWDv8l0TVVZz4YppvpzQ1r4xlaY+2jWJ8LNiC
MdcYxH1Wuc0LGW4N5Aqv+yLN7NXoxRyNle+f+aZrijfgSStS7Wu1Vst9grLo3NiLeEoZmr1Nlqrr
bfBgfi1aoV9pqvGKsO8t7yyrJdjbRfcNG3lyNBxGF+wEmYywx3xkLTm9kVtcva4sgl8tOeYb7tQv
X3tqNVCd3GGc/gB2PThlgSfHPezdK9lChmSSXB1AKK63TdA4Z7kMeDKbtSw6PI6BdmswxSPMQJGT
Cno1vyPTd8EV29E9tDhmuYpTJPKOv6DYH7VhZ2v9Grdy6iISHhmFVrDOPdR9UarpEfIfydw9aHZg
+swX29MslkXiOVfiseg072NxwLeG9Dl6GTqS5QOkKVU8QVyyr2p9TS76iAWDXLZk5+XpKbAH7xqF
R8+tMQ2PxM9UO0fo7Vd30gnYkKq9o09SXyC6CDIxYCAhKmZjnBap/ZxmNoKUnolLKOuetBsVpNe2
aUzvo6NBz4NWnJRst1VpUDYXCxOpvEs/D1aWf6ukOUXD3F/wichNG7rssAkA/MuSHIW+Z/rY0eV6
MRfKX9KL5RCOo6lxx9ls74x+0fai3UD/oMToeQpsNVE3GqSOT4txMw85UO4qyXX8BbUslqOZjctD
K+0B7U4qrUc21f4X4gyo2ohpMq2IKJEAu1q2PlC9+OAoG+czW5D2ijaERox2gOcctMPlLjVIogkn
P0MyLW392iO15Wk10MR7aYDmGM2wJKLQwaQ5kDTCqmFGlLAa7AoNk8YkH5jqSqeNRn352nPmPRjS
3QhZCZ0kNWWUFvg4nbILDmNvLxfkLIyq/c7/arfC+d5q9kfe9ebFwDoM2LBHA1AFRUwKLAUxSavX
ACr968AqkRXprVvQfH7Ntg10r1csLZfludXF49IrPfLR/CPhQHyXU5nuc3yKBz1XATtZ0aKqNYEm
IrUajinCu6qc07095clONMJ4zXvHPhSpo++5378WqvEfehOwVdZX7VPqMcA0MtGdZVHiohWJU107
ZCNEztDMlLd6etTksuZsPNzxYAPyuefKrXeNHsi7fG2xKSzIn9gbGdUtOn3/JXUx/PEb4qcHloli
v3M6pNZOfVcnmrMntrc9kZCL9J/6fYeDIL8ge/BCt2nojwi7Rx62jO+mAPFQ+XQfs1d+GgfjS9F3
JQNKU11mWSORcAciOW0fQkUztOVuqTG+wUsbvhvWXMYTRqrHAsJlPNtSxG2KPtz2W39nCS15zNER
3bi6Nx5kYPX8Frm4xTtvGXGhkIWEQBt80pcy7SSnK5HbWeQ08guTjOpTz3x7z6C+/KgJmo9Xhd6A
x94nJkLfRJkPJ0vjuNcRm7P65z8R0hyEK1LQI5oETCpFZe/m3CB9hIS1CwDS4mtQ+IxFqkxD8AJL
3Cai5b4YK+vMPDTfA5frTxMFSTyB3zhadjvsoSYtO6JnnEOJHOiKiNSK+2jpCFo0MEHpK5N/YHJz
bDF++jo6Mo/43Z9AIBjRtGbuUc4WLaJD6DXizsZmcsQEyNy3hvO117v7afIpHfKGHqFQaLh0Deqy
9mbkNqjYDLhCXioqjAp5dam3N14n7j19ICAFJaFEsqPDjNzpWfPg459mFqDSPXg+P2TkboZu3pgh
FOMzUoQNhFRdW7WmIehZ5KFyp+BorwX+Bau+ZyB/tzLb3rMUwtzQanAqq5XN5GTsyrys8Fx0RMqo
rtnZuKhCh3D0QzNbioewZ91q42JiY9O8p9E286MqsNxD8vrWJy4rnxWeSU5bjx4WQTi4gYzzwJru
JRkKX/OadBVP4/Jryd10oQveuxrk12AEGszYjBlB0E2npRYBRJhUI7lC+ed6XO+r3PlkJ97zjwbh
n1X+382mETRjnP7fNdwbqOn625J/bX+aT//6st/n0z9aJtt1LPItIa//kVf5g+0GyJ0MStjsaLj/
tcu3tm6KvfsWmgFd8qddPmt+MyDcju6MpQ9Zd/9RR/UntpBOdNlGNqLYdwATwDf6uaHqacuVJL/9
IkzsZ59tQNND2Nge3YiOAZtFnCU3ly1Oj3aotVNrZp0juJS95tgSPXpwyWD+EFY61ZGmd060kNCr
8Lm53jdIC94udz1XqP7YgAaBfR2WlVwhrdGfofHaVJdISunOGsHWaU1BMLEgpxAKbnWC5j0sp0ib
LMyPo+jWR6sRZNK5zHr198oCuobiy9YoE0TW6g2xZ74mo8X3wITMoJwV80rllEt2obHqO/8R0ZRq
JVnqBHVCaqjtkc6laFBnPQ2k1xgxaDar0jm4vFFNB9LqfeYzg1432AHJbJhi9llfM20Qe6/v1jvH
rBovUoTD8lJ31dSnDttn/mv81z834N/fgH+9HNpuwHdkJX+6/bYX/a6kMX4BKUTEq28bsBC4fP41
zPCCXzzwifAZcR46oKigfv3OTwARu90UTDQ842d+gq3/YhNVS7ykBb/qhzTnT4aJvzRQ/DzOsH32
Uwz3mLIgzSGJ6k93nzG7/azjYyRrTmPtUjapc2sJ2d2oSv5dOOyfFlE/3ou0U53PAvPEv41OUNRo
KE+M5uRZkjHdvBo3BRvwl5VP4NL3Koj/8Cz8H8wh2yjmj9YQ/jYbwgQRFt42X/qzSAihhMlcWuf9
SA2Gpq531JAFK1qAh7Z1asbEtbDY+caTdHPz6a/f/M8KJd4ciZLL3g/6BelTf5oT9Zo+INUBnqMw
433UJC7SyRuzf2E6vzwsiQpeElP/uz/5f/iIMYH6IDxBAf97rPA4wPKXvlefyJ3CSIKA72Nu6pww
+lzQFOjrf/yGDNd0Npu845Y5up0gf+SoFbq2dCaKJ9gyZLx5NAAsRUZ4mr6lfbKS2X3/6491k7L9
/KV6jr4B4mAI8uGS/fHzG2LvhF2cLPNxahc2kpObDCZCjp4myv8v9s6kSW4jTaJ/aEBDYMcViVxr
z1rI4gVW3LBvgR2/fl4km90iNaJG9z7IJJlURGUmMhDhn/vzCSrBBoSAuPVIHh7dJRfndrSrl6pp
XDb9Tr5W8L8799wvhgEogL3MGDTKRgOkaP5AnPVv7gIoJH/+fSmd4LsPbo793aWu9fPbGbMwREHx
P1XpUzpa9sPBdmnueNJKw46uurjQ2x00Bi8s21hMJ+waCxH9jpKgJ76Dy1nzC3kgHOM4p5QHw7Fc
GvstNjtOeYmD/zfoIgzb5eqJW+I1KPkjtUglLeujuC0NnkSbNrfRyAdSBirlnhrBtBirt2vsWdyy
SdfkdnD1+qrRlvkserCoUQpfKFjlWNufPOwfS8hjcx63OFqN7EqaKvrDKuGEKfF/Nn76qL3PisSP
zq1k/MoIBQmnYuS7aPhOjTUR4it3KenqQFAIMN/0lj9aD3O1TNeVnhR42+wMxxoeRMR5tRBIKOtx
MI/dfE9emV66vJXeZqZc4XXIjOaVkI95dMacAQ+ZzObVK83xXkdnJJ7TrmpqrGf+NhPSfvOkzlFa
FsIIyjFqXk11tNZaTTzZ/eCF6Zrab7ZvG8CtFn9+xQfMM9yxBJJlR8jpPFjUkYWYsoD3IW5gaa7S
6MXIcmTYAaD+2+UID3qE9w2cyRNHlOW8eq3/MrWr/eYAoDwz5vO3rTnZkFbqtPeAp2poVt0Yzefv
92oC05GmP7BPw02aE44vshpPm2XzYo1lbLp9N43FymFsyRNAsVFaHvNWawlPYy7wSOZaqE8JZcov
1CguIuyRURFYF4v7ZKwc660mJPtKAzhfflpKrv1F+i8N3CpOeVXKnYFHUNtYcN+uJMILopki4uJ/
ayb8O2oQz7e7eZ1nvHibuMY5CDhQqtlOIkicJRnptalRr3WygJJ4WDAPl/ffmnubThmPmXDuuiHQ
r6TbtJWv317+nz6K0MAXPWPdWJODxmt9SNx+DKfY93dD23ED0/CCjabPOaN1XRZFVwICSLMZGY/S
LjZ7/pkuUEF1Sc9eCoUOJ2J227dO19gBiqoxPzaMLznPRjQKjLuCJpEg4nzKQKtIhX6cRO+OCISl
VnEaw9qg7Rd9yKawjbUlOjdNZSMa13DQGFwPfXRtrP7yCgZ0+jIuWjtuQLGs6f20aMb0vuPtBxJX
AUHvsENNwarnDNpxSGxqNHJG7ljSrbh7aswo2c4p+aKo8pcd+IdNm1BCNJmtBY47M29tTwHgxukA
5m+GZ1fPT06JrTtpQE7C8FhuLTunJdlNxIcOySSEYOcE/TKLOyLG/XlKWkh7PT7Yjz0oA4v7q8Ov
xnxhvhpdeBEoATH2J50Sn0CvCSHLgRR/x7KJEc89gRlybhu9Irs1AHe4RsAu+cBnfKLUscS0hzRr
/8WHWDiFnTZQZcbN7Z+sqJ/xMVhjh3XOdaMXkwLECq+q9dwnMaqPbN8q4WZ0cmBZObSTyZItXJOb
TgJCiIMlJ/iWCP5FnTHnM4857mWqKZMUXTPiKb3KdL9w6n218Qm+lEsC3M6NVbjeHseZqXISvdAY
Km4bSzSvS5cjV4759DbXhFgyzP5XZW3kT5mmZ+9BJfDFusQeI520Teqa5tFrMHYEvh9VIY/R+skh
YEPmpgo7Xka8EyZRgJNdrNQ5rF0jPpZS09bjmliDd6TtmbDoRjQA9EwSEZQBkY79tMaj7Wyxt58K
v4muJ62J7yUxsmPs+U+YQdqXopdvS4k9gltQvACsG8Js4H2Cacc6bzciPfl1Y3wcNEYjGxLU+k3j
T+6j4VAuE6bjdLTNQRtDQhliw/fShVqvmB8+FsS7eTDmYbdaxkuZeE1Yz1ABMAlTHAJZp3VxFVg2
81Yzqm6hX1qfCmHy/zc8seSznVAM+sn3phTiSttE9W71arx5RkykkXRhrl3Dkh9460q0xhX34gfQ
IfUhtSrvzk1MPcx4SXtUNgx7ixF1r/XssRdpepsR/JRSpCJGPtaWSNQ2LTqLxcIqYnmL33ehwiDz
brV54bFQQl8N8T90X/Qi82krsFnecmflpsEmOJ+7WPfCeNbUrYR1E1dqUhOSMHzW0vYydct8/pwR
0Wnv9Il/3U18NJsCRTIOygHVn/KUhQ7zRlkKkpwGpWA2YxwcRZOWeFxz1ns5El+8xENHO6Yx1qfh
4RpUprbJPNXvl/EwwQXieqSGTS7v2CTi9u7Cc5wQGoZgelDfViyZw+ayBLpgEyUqC12dwUJrYXLf
TxXC09BMmFKGAft5YRNYlujtXyqT+UsgTMkdQcu5/UbvwHzfpTbrdIlfUoZgowo0w55m5ROzPuHs
v/9aorJlsSd7wk4i0tQU0ZWs9m0h5YF54Xzfj+x9S4pwiPQW1XLCt0tzCg1EpTXfCLr6zI0u/fp1
MvAb3xk2s/Rtih8GPuy4cskKc6V7ttqmgP/DKdkiSFMksfLJkiiEm7OhG9E5DXlHAxJ67PIYabX9
6iSChXWBv3Y9NRJGQk5dVscjQ8RPE2fkhXWzcK6t1fQ61kVXPBa1pp+aIdG+9bIl3j1M/hzwO7PL
STXXfzHmidvCK9ARNq3fiydTkrcLYiyv+U66FjT4eE7VO0poZQ0KGzjNZmg8mwemZKl6jNQnmmUm
HxM112VYdHyMmiA8HfQAFiTEoa7RUoCNhKVeCPBY0JZ5VLrTo2Om2vAIzKlwmk06JXHincEK+Q6P
qsZfYcN4MenV3ZKnWiyeM4/dcryfp55xmGC7UYB12qa6xQAzKso07CckTQR3Y19i/sVHZyT6iR7b
BMpNT46JauUtf0FXpXTvVGRrA4k2ac+1x8qSj4n2Ydb89KT1EHPHDg+RtcCUgn1FGHR2tV0xTBfw
pIOWTVBHd/0ra6GitKXnIvZY0k0ZDzuQ7CKUqyAZNdMvXtMwCjCjEOfKYokBdtujXTCtDkTOjqR3
yvybllq0aI11dPDXukyDnqxvyNx7wgZTfatk+00rljt/tqYj9zUbg6HV73yyfne4qMdw1MuN0y3l
YR7sdsveOHqcnWHZZTxEQ2zJ03a2rDuL+dDNTCjugU+b53I1FyeefCVk2Zzok2bS5lU629gvbkhY
doHJW3WnL0383DCYhUNqmLf1iEVkY8Y6G8i53Rew70JnvDdLcWbnV20Napu+2U5kn8zvJvbSwOWO
LuxOVuQdcNt8tVuHD8Qa+ArvbNucMBsOanrBjmAE5swTuAuWYVQrSKIgtjyvWA17akVIjGlHx1za
5ga+DzdpmbDaYEnjjlxhpVEoRid3d7/kU4ZTn213+PtjlDol/XQ09hAi6CoGzIhD/U+07XU0Mp8n
XnNo7Mumf5yRppl/zOffX+dPpx+8rwKhQuD18iwObj+f1vwogS1T982hqBwW48F1xVPLgLhgxCPq
K+BpHF0uy+Hvr/unoz/XVWkjx+FkanFS/Pm6HMkLGrzm5jBnhfPWayW51m4u5t3kJqxfdVktZ4c4
KCvFqHa5v7/6n2jtXF3lnOjPdPglfkVSLl2GeiKc+jDZEQeQ1ZPGk6dW3cwlGhD0MV1/jBwkxxK1
8zYsj8X98iv8V7H7O8XOMkw0rL+WzO+S9Gex/PsP/Eut8/R3NhRRXTeIl2F0NhHyftBOrHcejSb4
ftBhL7zT/6h1OLZxKylGKiYeRGy8TD/sR947vMU6gFKM2fw4fqF/oNYJxMKfvrcuxiO0D1uJgqgK
v6of0aTFWFptGwIILKDQyNb8nABSPtmWRbZ4sclZmNm6a/A57MQ0RyePZMOrz7Tx2a44ClpM1d/r
bM3fx3zl/6Hgxm9n6Lx8fkHDdBzB7OKPYpBPpiYSk29BKrDqNzux5ntK1arryp7VToyOn73f6OOm
a6BnfL/h/5IEY/5ag0W5O/Z2waCD0SXOeQWq/ePVKRIqGmw37RFf34eyjUyCNkPq3+Q+0YsQ7pF7
DTIX9pS5gKGaLT99FplMP85rtX5xB8WrghVonuKCbqycXPm+v5Ct2C44Dy6752UD5sM+RgqCJRqz
2WEctxBMBqUqllBVOPuUdwko0mbjsrNF5AdZQbSOA/AwrIzAPXYvAJ5RW4Ixc4xXyNdQtzkNEKz1
kM8Usgtez3AmUFPt6gvRS+sV3Stmk5xsWE8zEuTgvzQpNZQZ92nAFlNsrLVlSXGdprqVOK3ZGyig
hlQ4sUUro02urZiDLrSx1Z1GqmMiTJ4NfrVNqbhkBHM5RcF8ENf2lEUoP0v/Hrs9ocVUJ8wTgPsG
csYH4ByIKy27CRfMfvYZ+muWge+BhpD2jKE3e+AwhdkToigDklqH5YjXU4ZeMvvbaaC5fDciuVK+
x1cJGdSLSU61Cs62Wkn/JHCLb6venYaj7/kAsDjD9Oc5xciwEeZE0yb5b32Hnht5QRX1OTsr22kE
6ch4Na/g+GPTjeOUjuw8wbbDKQ9Ha5Np1sEGMaWB5MH3Pdn2BzdbvG1iO9U9/KB518VECCB1JFAr
pGLXxfosdlQESMjARLOWwtD2gDk5KCfGuMthhvj9SLgZNMoRgb88rwg2aBEKmrcqfJ4Hf/UNTaM5
rAqu5xcNmL1U1nibjR4WENiQBbr3iFKyGRWkj8CjoC3Sm08Y3Dk+Z/BPvCmZMBC4dvLVmvTxTlyQ
f2nlll/JxaIwcBiAHWenAILA7wPIZPaFD8xxpZOpGfQjR280hYECALbbWUQ/0iPswHRugtatyE9E
QPRjfC8RFRFe0+dfqgx3ixf0MtsbOpCuHMu/4BidYKYPGgZS+k3X+hJ/ICZrCKvVaBl3hAWi0zqs
5pHK0mz8oFQ//xr3T/22sh0bIFMOeIlc0Wr95yoaMkgPPh7vDawhK932g6y0LT71BQ+jqBYGXtAQ
t8OorenjYtbLciDgx75eiyp243UlyziUtKI3Hy14vCTyaG6rAk7zFXGHKdcPZFMTHgWQEWQypU3Y
6mb9Ri25eRRygdOsAVI9Lpxhz/hQ1WKI/5+OurS6y9bBvTUG4EDU8fpcTarXtiTEe2W0gphqiRVj
bIR3+r5PAX3Qszzy288xdTOQWNZDWk/NKyoiZ6bR8IEG2hiow2Tii7wl1TdraC/z8EnP5KDfZKm0
9Vs/mtiLNCTx32RX+HaIU5twmlrKfV45Lc8qqNJzbuCgpPUjoq+x4s4ztRTy2mSuNM/OkREVgBws
Syxv9jBIvTnh6tH5W46qhqOKLuXYIhUg1mn8UMF+TYnfQ/x9G5aevfoi1+6K9nrntu0EvzGUnlqD
3tmnWWBhW923nlHcLVWCauYoYkrQgat6AIlp3Fl1zReLxqziTtoF/bFV7NR26C3jeITw3mP3Gvuk
vC6Rnmnq5jfg3i0b61gxKBpvrVbOGckdaHVhhWP0ozaSPMWPJ3N/A8pZ4VUZb+rBkCyeDJLWnV5x
VtW3ibMAryfWWgcRCaxjbNBHlU+AYDrRP5OIdo6j72e2SpZOD4NTmEWo4ZQb917itdQueGkJFKz2
iYjaWQQvRc9vEnOEkKjB+biG0CCfjHyY4fwkg/0ZIDZmpdEUyQ6syxbXrLZuCo5w1xba7VWUjAmc
1RVsRt96xXFuvcbeerMkV0Dt9tGn7M4NuIEIIfKcWXnJ/hJaQGsI1Lala6CJd8BYh9ogirP0GGf3
0CEXVr/RySTdMNAQIURZO0zAKEYlrMT/bhz/XzlAAHa/9a3ff60qVcr99gsun0CJ+sEf416LGiuD
jSLTNwUn8P6wgVR7S2x2PsE/tUdU26Mf416DNCADO/admCqU5f0/G0iGxHDyGAN7gmmJ2vL9gw3k
95PdTyc/VyEdXMEois2s8+sOsuCOWUt4Y8yjqnwJyeTxtLaLiY7ziGbfrW9kwlRwYtohp95p/YDx
njyiGfPcXVucGJuk0OGOtV1f2GGCDKZBHY0HFvTPDY7Fu0nlfjGh66GV4nME9sOAnJBY1zGaWaxw
dQoD26mJprp1V9hUAX5KHKsyS9a9ch9irl1Ih6kUMvtqHY1sXZ8jQyOkbBVuspW+ii6TMWgf41wF
mvVLuFnMKud8iTyD31Ppp0sUGmtXzsF8Bo+eVIfUXdOv4BPiz5NKUc/8zAd7qbMBhz0p6+QSuIbV
wEDBNf0ON6XKZNcqnc0gr7gaVWI7rZP+ZlQpbqHy3JGOjSuoVcqbLVNOz06cjXgISYHP+OWYvpEM
L3D840ttIkLBKjnuSd5mmliQyQgi66fKAXhcMVAGM0Pu3PB55wG9Coh+fnnfq3w6bNbyQVeZ9Yyd
9l1yCbLjoa1OZBXImKmcez4l7s5gmw672Ctv4IDG+pYKVUy6ksomWFhE5tmQ9tcDIfrOjvtHQUeJ
t2frTsje0LIYNUJl7ys5mC/gwY0dszlvX0K0IKS/RtENXUaUNJk6ZvuaMLJtj93ZdZCetvDP0EuU
ckKiq9paiCnueK/6UMNusto9gb17C45zrTJt5i121OFVOa+fZWnOdyNssY2PcKN1Xr+xL1qOUnVM
pe8wD42QW7PqwVbqDz0n75k5AetVyhDx8WVXKbVoUbqRo9nlYUJK0mvRb/I8y87QdvW7QSlOkdKe
eDgBAuF5XFow+pKBxoLoolf5SrrK/MjeUfaQf6Oc4bOIfG1HzgrFK1HiFzc5K68SxDolja2FTyk2
/Wi0khtW6FT2Q83dtsENckV3URKUXuuEjL8+rGVKOlXJb4kS4mwlyU1KnIsHZDpBJSTFY0h3RIPj
Y6PkPLtoAMUriQ9CYhtmSvaTxJk2xUUKHFvum4s+OCupsGGTEgyMS8LsoiRyGuLZo+TFRQmNY5xa
iI4OfEIkSC+i4HLHhn9SW2ixWkiV2XfhEjqmkjEXjQnjo4H4PT3axMEQO+2WsNyLsLgXtrqdpVeO
1N2H3kui5P1srYiAA70R5q7y1RgTtuLC9cf0lko6g4NpQyK+YDw4bmRkJrSDQcm0P1CbVGXHSfm6
goIUxgR6Ql+tai9r6OyPY5paE2SVywY2vuxmc0ZH2Wue93Kt4GjmCqKdKKD20jj+Go4dRxpOXGkc
v5YijQtA/oL4Zq7VJbfnhc49Qy8gjCwu3G4Qi25MZUNFcBQFtM/jw9J71utQV1P/2c19kTvMnEBb
jEEx9PWJfSXjcA4gpKFnuHYlnH2f8CV3iM6k8KkC8Uk2skUT2Bg9uDS+WGL+ftr+r8TzNxKPiTMO
XeSvJZ4nntRfu+7r1z+6sv71Uz90HvHOUY0xPE6JF/xb4/H1d7Qbmog4PMHN70/vH/Ey553jEVgF
DoJfEUETKfOHxmO985Um5PPEtz2TQpx/8oi2XHYPP4k8HvEyR/iWLrBmUiD5i5DhLhLBerKrowaz
WtCsAOIyG7eRNk3QY0pAkoFA2J2ue4OmqrIj1SC6mRIqsHGHtrTSILIjYjNkuwR9FZbzBIEt3zqp
XoVx7NCYN0miorEzfyhZxnCAm7b5BvNeHI1Gp3DPt+GWJjFI+sj9MlRNfxzNLt5zyoxDho7tRuAX
3qzICfsF9xj8WnzZpKHmbmcn7P0LKm8YiJHdtZrWe6tkVx4H0Bc7PXV2Q4ccovejvhmzNL4TEjW9
WtLiCR8/GYSxs1he+eLUHxIxtHuDM+CJdjJFoyQQ9Iksc0MNTtkULTHROL6pkSqe86z3ruds1c/D
JI2wKvBtDsK/obm2Db2S2ivkdCa7YPqguQwjBmpgclGmy710o+owpQw0icc81E1NPgjVYedo1Kqt
eD/vKtc/xRWNPvWc39MUx4ghgloklsnbohXVwZC3HA5R1bZTa+kbFi/r2s/m7jh0q3aItBUWbJ5o
p6KrQGYbLfFs5gfEj/T6pnUStjStp4EpmKbhSTCE3BqokNdxVNp7qxHlzmhNmz+1Wx+a0ehu3FSD
mTcYT85czp8X1pptN6EhRW7ePaw5xJhpcWjvwSEVEuEhLJJm7qcBPltTLR/1Mu32yFfZYRhjqvIM
P3oZvbTeZVnkfCEXny83wGGzm5gnMOb+Zk7YxtDA4ikSeJp43gH8oNwxWGUXoLNxw9sISJ3CJPjG
kg4HWU3fYqi1u1WvqIRoo7La8r0BNLFMXXG9ZM0zVvXs2Zvr5U1Dz8GRsdr6DZik8crTmETUpc6H
nPpJs21i2MBAlujzgGl7inSnujPFWN+gsD8nRJR6tpJWe/CGOn+Y65bmdngIdwbe9Curpe45oA6d
KHAKUtc9DBoe453sKFoJ/MHKyVQM83QiTrzLKoNk8TorgpPVePQ2IyGAVjXKwzJQMVCtvg2G3yID
vikMoDAmGUuDoVRMkExwfJ6NtbznOH3weUwGyVC1N9Ix3uqidaPr1izm5IqcyHsnle65JLyA1CO0
Y5cOVmTsix6ipRuMtBP5n3FdtOk2jpb1DoNRd98Nhld+9itGyNdWNRBr7Idnm9idapZPAD8WCIG0
R2VbXw5iGxeVf5ookkYTijq6HRuwAudm1sqMMdwyxoeGOgD5bBSTlc+hzQ6yZ45LrTvmj872Oo2Z
MnisOxZK3vdyBIQVOZli+9PAqQPCaWmT0Bstvm0XlzZY3QZyKakAWMRDNVMv8CWL2m5jE9IJWOGC
BEgAbm4ojNy5NmlLn1wn3QOWoE1rVPMvvfezT64WLdrBq0akGbsuJi2grnTIw++OI4U6tG4makxx
fmCGy1HbuVN0NI2jSHpG9lU7zfeIh9YXaMp9vudAQ77fXRC6wlFL6WkhHxX528rOuSTxC8bF5awz
KAYqUmJoKDBE6VOT7ln71JwmB2MQoOCQyacyLyMGl/pVfYdXwKgdjIZtYvZXOdlOHTbPSAzCnd0Y
13rl3M3Mgne2BShbp3opC6TNe7xxRLQ8Yaw1riSudUj5BNaInpX+tMf27dxUvtUe85R6CWu2I9qk
qC/bGIPp7gdhJHt6GL19ncj8vjKK65XAJs1Cwq6v50T1kWJyRJTorQSV03NVbp8IVjhUAwgB1OaT
58q9rVWZ+q5mrF+xk25lXJvaDse4/kgNEjt4g03tBs+aFjhaVd0ietRnb3SdW86C4ysSiQFh1PSv
iBMDFmslWZTZive9hIMarOtQ6EHZrcvndmk/8YySt8o6ythNgRAQo7zA0Fv9MV5FtMOt5z3bmKIe
LOJsPByqgmZAt7ure48RtUbZ1sh4+vNqOPb9Eomwc534yNIZHUr+qA+5K9IQv4z3OpK1q7E8Gc0h
s9v5yl3d9QYXnRfE7ZyHzbRk4EpNaLVtjdgUzzvglVYwUwGRgQdNyIFlo2ltMyCl90AZOF3m/r4D
4Pe8unV/XKBA7YWs1r2Nqx9SiuDUsHaQL6aiTu5cmOJZKGfDu0pNlnjfMFHwJGbIies/zr5lBwal
ZUEMLO4e+sLEQSrJt1bmsx/nBRCtzsciILeasDSu1gfTbBmrj7bfvBEA6G+Eu4qvRBXqnd2Decgp
rYU215rvtZnrweuLQ9pRqHhNIanKqi9ucyq+Xga+hzdwi+U94Qv/GhdFBVSLrAVsvHTfmsl4S38b
DXZG4RyKdfzYelZ6vRBPeh/Bn76NIuHzh3QOOwHYc+QJ6VqtS1O/7Wb4HJuUb/69nbnzHtFDvnlu
hSzgUNwGo/dBdvZMgXLpOccSrizMl4Q6+yyvP02o7UEzl/o2p971CKvrfQR+B2IqQUzyDNiStMXc
ggaUHpMHzAxVpG8nDIE3M6Y5pLQOGxJPf/wPtNiGFtRfrIwIfiQxei8E3AIO3cI95hMTw3A5O+gV
2LU3MJKJ81WxQfFwCVrSCfTcETF/mj55WE34UkNeDCl3tt+M2WNPYYGRDVw9U94ixEjydiNwcPfR
hFeIFwL7YBonT52zNOnDf5W4/48SRxTBQBr76/39y1ccX1X/0+7++8/8EOHEO3bVqGUYD75Lbf/e
4bsmbAnLVc58jA/s4v8gwl0yF/TWG/85F/xrh085PXQvaKOElDgE2Jb7j3b4P+/vDfriBYcFfkMO
H5al/2pOEKClwODbB88jNl0miUexFmOcP7wn998lvT9WY/zJAuEIk9dIAMH04WKoMtCfxqEDAxOT
5/VhyCpmG6NOb5IHS+ejwhHelw6jkIKpoQyhyjV/49JXn9fPRxguzhzW00FloCb96r/Aol7MJv6n
Q2z5db5zZYefeCaSALExP2eIfG+xXzbArarUDHlepF9nrSep70jHDAvg/zhnYBX3o1dsTBzP+MdY
aDsvq/DbFRGJ0UWCt45jgKqdG51LWpjD37+B/+eLUMkRAV+CCI/zyzuoS6vBbbX6h3ZlqDBbjO5K
raT2wZ2W5xYNYhOJ3DW3Gs6lDVC15nViBM4xIVagr9THL0/Rzz0WbFaxcU33jHDX3cjZ6Aj+K8cm
BTm+TIeeAqK1x6VfwkP//WvgKPunz8GjaBXfgUdJy6/st84y8XK7k094DqegRDzEXi8XqOvZt99f
STl5ftKV+cQ9jwgIMR9iSb8eWm0yxWXD8P8w4qlCPmn58ByvPcnebB90m96M319PfUl+vZ7PoB+o
CzEQOuj473/IVRgCrzXBeK4Xp/KBFYXdx8DM8fdX+T/eP47hlqlMH5TZ/BpO9CXLBRtR7yCNKd17
vGuN6aeHvPu7oIiiBP76emxDqFZctS78aVHIYmH4OC+9g7FST726HcXaPvfMoqz4Swnziag6OjJ0
kPy8jDhoG4o/Q4tqlDNnjfWqtO32QS7KZuWMRCjxDbMnHiFOHGLlEKkxd+5T7s3nMWastDFX3WLL
muGqDqyYi8yNRSLRIyvcGU73fnLW9PD7d/N75OqnT40RB34w9GgsGj4ZzZ8/NTWhpE9RzoeJuHlQ
qhpoVIuOfjaqoeu8Ix9NWzSET2qjVYE0N292IK4w7MZLvXQj5W1z6ZxGgQtb/P3vBf6tWxuo+UdX
lVRjykMinYxH4Zctz+ypEBsJh+TJ0HN/lzDhBZuTzM9JXKETqCJsyDYiG+OPLGf5wekpy44Hwyaw
ToE2T5fkUFJUvjXZLR9Io+JLVZXbCZGffWfW3hOuueyYafhFK9EmMFvi6DPeVpgbDACOtKJTQ15Q
Hx6MKxXfiMEFcWuS+RzlLRIngPgcKiKKTS9At+SAdl5oM9wUqjwcBJx2xx5w+bLApcHaSsl4jOS4
tyMr64C9EPpfwcCHmiomt3FcPzVDV7534yT/1oikpkVV99GIfAm/n2Y9Ttp1lcwfXHwnoasq0IlZ
FcdsyeZrCLHOnaOq0nsvVanbMp3uhr6iUyIr7DeddnXwd0x/6FvXVPG6VhUayfMUt4krT2UJarZw
RIvA4R/nUatu66iJAmNGQ8WES7275lZ7JjfX6v2EcZ81G7Q0hkeqFl6U5qudQK615gSkYV6W12De
lmft0igvcFDcCgzwmCip+N3qPF8gVFNDz+TWO7JjNt8kmJV7KuC66tjrA/s9tzOfcmsHGYk7QtXb
D61pvtWq8j5PDC00m9krA8XWe66Wjpa0nAg+2Rxg13MdH6Zl2CWJ+WBEdMCxto1HGhuWYNHm3gtk
YnxhB1iG0hHNwyKLmzSy4dhOI8fVuIB6GNESxxaZYLCOa9nAV67HlhVk/hw/Uld9Q1HMx4SGnEPS
9/o5EuuyzaTzfulzMIBVFU6EBDZa5vgvPXW1JAqkuHbnYQKblPtBPa7zptSpzhyyVgtQ0yJUOC1h
iSIjIMoLu6BWTTKxv89h1aDme9GrRlSEX2aOmEDQ4EpXFoxqqbcYVXkYuSGPoXyXxp5TMQtI03CI
HWMvu067smlOoU6Z7b+EEfyWTZ3O4L9zceEsnP4D3ciau5V5B8tUJ9qrZRHWMWFwcxBmqh/cmq+L
o7Hbz6l8N1ZyzPjMkwDtqyU5kEQqulV9lqMVf8giMXxx3G75YI5yOpWeN2Jp9nsGGI11DY0BIwJH
8w0m7PE4CL5f2pLDOikWIHSAgN1OHOn/ctc2FK1TbkudtMusrfOzNerVDnU5OVJA22ytoqbFdsG+
5Zs4c4XTVtcpoc2g0plk2DX/mlVDTmuPM7cnnGt56NTDstccJKm20/NdlI3Lt7GXU31LdLwII+Vu
W0d8CpKgCfBQQMBpzJNDrPiVDH1otvo4GVtesTy5Dvy7iWRXyPxvuVp7vXu/+pN1Z/BFvV1SvcU8
HsHyxCpaj1/xqk2QN/UVBmQmPycuJUK4MNyXi8ulQut90nT2F0WNTR8yObuTkS0fCDy6TWMfxw0T
n7ZlQoPvb9ad/FzEVvsBv3se5vo6YaJnX6jZDdU8OeEu5nWUSgKLean7jiKklHTOqiX6ociwVGeS
F9k2bL+cosb6Axz7sCxmc2sma3RyO5XUgexDgaRp49wGFYg2NfLK4YXd+Xo5hfZgGtu2X+GvogHc
rW6DqwYIOj9j+AWWHMehxEOSypnywdf344jxPUIuRJgB7QR1Nc/srekn9p1gYdisFSmeBqP+Qc+c
YuO7Q3Rir2IDu3R8ijcKeRpJ6hKiSJZv7IHHl3SUrOu1QYsxc3+yb7ZFpThA0j3cLPuqZ/50XrhA
csmeUN/ikniyIXJ+nEigqEJl0la62/BPzL/PUmWxwOqLD7pnX3UQ/ffu2Nb7LjPWKWC/aF7Zsw4u
h0VBMFwFsa0iXyr8RVrN2YxFhqlExcPqCh04UritvqfyOMerj0BDPUgFNTZP4nEvL3Ez3n43/0x1
dZtco7ETSQOgiRF/riD8UGyph9KkC+faR0luWFnpr1RINCu5nSdjLtfj5fH+34HU3w6khMXG8a8P
rE9f57fup+MqFYv8xL+Oq775Drg+opnwnR+sjR8EaZ2xk2kQYVetC8pP8m/PiAl22nf4T2yA2S4C
n/73QMqw33lksRlu6ZewPciPf+AZYbv7y3GOADO3PlV/bGo4SnKtn7dteg/Zrq2RaqbWkO9HzXID
dOXP3mwUt6vQoJRpdPPOZZ2f3cm76boGC+CYtY9NrT22uuxOA/zioPWULFcP2nGJTCfaj3WW3KOT
a28EA6A/O7Xekk6MXChkNiDd+8q1FxN1MM3RstlvCPe4CukZtyw3ev3cFXgCOTfla23um7xnWO41
UnfBa8Aindn9+GNfWkEUUWSxW9dYp1apmaRsnwuv6pnguhWtg6fEnx0jaAER9ls30a1uRwe80Zx6
djcF2eQqZ1uLvr8Qn0/LjHEO3duAzZa4Q+lfa1Fz3rOiGReF4S72EYODzQM5X1I3e0LT1pgbCzcf
25A4af2WVZH3JabU1w1pXpg7+PRJrY/OxuuUDouhN2uo8Susbp/PtXHFqWvtNgNb0aso43nHsoBn
cTfiTh23a42R9X/ZO7PluI2s6z4RHEBivq154EyKFHWDoEQxMSMxJ/D030LJ/m2pu+2/7zs6wq2w
TFYVCsg8ec7ea284mRyopnHqlgnx7Xlpd4fU0MF2ZC165bgAQNeW8SFpk0eJbJMvq0+vayKDDqkY
n9MK+GAKaJI6LJSHbJToYOtCxi/E9tLDniBnY2y7rpzmHONNe2llUa6hvt3ZRLiyqAwhUQDS+9bp
aMSDNxKzTuSaQEOZafsodfash65cTaGVnjipfpVJBVU7yvpHICxsuCQj7hk6PRt2Wa1IPBr32Fsh
SYpyz7D0gcPzM6qhD6JMu/NMwbgKM3nDHMKH99i9VkV7KoaqPGQdUk/QzRs9F2LVIgc4K2WSKFHP
d7EktCIT2bMyDSobcpZIrx2+w2PySKCYo7sxBLaIUJ5I6p6aoLWjTUae0d4ZnEsc/K1AW7QZcJqu
JZw1opPQ+kV93lwHHXu6D9rmCEoz2ZV6dle4ghiRtvDMIbcN+wLq89eAtf6km2naqto1HiSRzVAr
5Xc0uNWta3SPpGXpR6r+nDqZiVKZqORQZmAQ+8T0VuhgacuXLukh4HSOrAvxrmlEuJOFS05UbIT7
wRu/V25WHImORNLC2rFia0rKNSGcXyumtGtwCMVWSrYvduGWuYVd0ITpliB3A7epOeRbZDnJKhD6
yXJLKpk8ezby6DiTBUJrX4G+7owXd0LIZGc6PcW1i1JWOcmHDYruSz/7pFV1qzRjuETrtfYWj5yZ
XRVD1p897JfYy5ug3tjObHyQlUzEzoCJyF1VfmCi6k0H0qTwwxoHkZn9A5mleF1zJ1N3GJmKclUT
VH+jAuHtiJgLthEzaoIDMQ/ShKUl3ZnWLPdJWolT2csGHoTd8WrcWHAUI+QcfV7jaIyG4S4dM2s9
DNwWMhzgaQdaT++1YlHdSt+ZTghfy4PoxmkM9x23ll5yKky9hmHCEAtPW/dh1fWYkJEZEXmi+z7+
mNI25Fkb4REQvVWr8UYEbvvaMgoaxCp2KNCsoTDPcRkWe6ipChSdIfZ4sflkGafhKfX2flyxSrBH
44Ekpc+1AcLbal48Q7W9BXWIoVNiBhfB/FljZ3n2E6Vv8tR445F6EXNiYnHPKvxzZGcatXOTmlSj
RGik5Iwk71EbNJtEqOS5aFKEp1gjkmvRTAMnciTcG1RN1h2ux09QEzOoX6FNjCjF8skKAd369nA1
wEh8cOzQeMRe53NgcZONzELMa0VIjlIvYx7jUQuxjapS74hZNK896PbbLurIWey6DpB4XG35Pdgc
DHNiCs9Tiy7XuyeLx95FNa5MIkNjTLDDHVzZZJtM7WG0IHqvogVDVgdzsJoir7xHHvta9pV7cIYi
/NaI9t7XDjizNsP9YAfdZ29aYGcmmSXCHo7QuANos5aNWJ+ewkeEtGubGp1xRjsW05QDr1aawGgg
IaCJlsFCabNYD4LpJoF8dzsb5nA9JSGxAlOPAbvUYqVbzISDLy5EBrmPQ0czURAgH9K0Xymr2QPF
aFiDu2scj8wh7GlaLW2ttUm1doTw7a68kfACYCAPfUAweRYQwlstbDo+Gy1IrffGVIdH7PHRGhcA
qgsvLL5NHA225uJ47C3Yd8yRkIldgHiQvYgST9Jwg39k2tROHm4AWRzROcIANtSHrv1P+P2rLYeO
fme2KlkztAc24TgVeX863vV9oU9GVr8voSQEvPUAUXOcGqNLzqPwy1tBZQL9ki+2NKd0Ny6Mv3mh
/RkL969WuFvgCRM7JNGDQEufkEqkjFSLjPWu9r7MCz+wXEiCcdZ9EVWWnV0VoYWb6H5ENgpw8qY4
9+YDJIwFRDhm2Qci7nCn1fxFKn5rdkEWUvdG11FlRaSXpiz9WSi/Lu3ItYm7/i7KRLSOF+rh6AQD
mzv6U/DmKMjdDzIevztdku9yl4Jh0M5LgbFgXWQtzvyAXzU3TrNSve4+mt4RhOuldN1YRAGdgGCs
3Dy9D0WljmawwBmzjssAs7EvInPDYlqxaifDSzDR4XE6+zFJaJMMkrjXVAes616Sf8XiIrDhgIbs
ncLbpYM/rQH3lTt8hMWVsMS47abZWQ/29LWNo2k1IBdejSHvYYyzbGsS7fMMCWK+y+yWFsWiVAAT
4/cc+8dM8fYHzkqvPPZZR4xqGTzVvsvP2ub0iHnp6OV6XNNKlfd9m493bhelr37qPbqeN64BpN44
omoPwDykvdZxqrbo17nQpCk7n8gFhnfmov1HMbd15sgTjAB9yTc9jNBWF/Bn4g2Yo2Ql3t1Sl4Ta
8j2vhLKq28GaiS5AEnnwtRt8GbPWfMUb8S1VUXc7m7aRbochHg6p6mwMwt6wteZUl6ysqhsAHtLZ
QrSB8sV1uSPM4qEOQvdhnKBrrlk1DUoMocTaddr8o23sgJFvm0q+U7yj1WryG2+vlOXyyJQYUQ5N
G879GtCqt6GV8KiSqV/7nXlF3zv93AJA+lrK+pSPcURARhXLdS3td7AE7mMJQOobjFxo0ygpURoY
Sa+PalyAtEkWIy+ma6K/mQu6Vl0gtgvONmLxvEbxme/D0rsD+H2OsEr4m4HtQB8sY065nb3Bf4+k
Dw9FtD5WaTd5cVXjXFt94m6gPOdbl+b+WlVqxlRTk+JcdXb10NhOkxDIaLY3OhMBTYSowmzeqR66
ZBN0BfOYFhzwAgaWVpPuogUYvGgqtor3xUDfM/Yp8/5iX/t58sJqlr2wxfWfc0KoHhFcRRy0/eRo
uiMVb1R7p7ocEDElRhtlq8kb82cpknQ6D8aEEGWm4xEaggciNjFOqCQPT4hGhnVcaCtbaadU+K8R
K88mjOWOhIgXM5j7dwgHwyFoK8S0adrdOjJuPlW222Q8f1XabWzEtVnhoh2lupqfw6aDFsHxoR2h
LbPCrjkn9eFmDpXtIR9X07BNUp6HM8O+AlHTAqMeo2D2PstsAVUPzMiofnon5EFswFmTrIWhzskc
DylDFr8O/ojivfL7x3wuQe5A/jau81Inr5yyyx1ytmIJENH5EWw1CIwglcHKceiYrtqFyW1GOrpH
RVAedMHy2hThI4bCkiKs7r+WC93biP1053WzPDcX/vcFBd4VQ/Fkxei4od6I/bgww9OFHj4ViHcq
WedrZcw5SYONcnfjQh0H7dE0G3cmOj0dkmw7pBaRaeVMQplIywOkIHkn4NFMD4GfNtWtlrF2NyHG
0NrLyIuBNZO8F4QST4sj5QcnkXIzWbCJGb0Q57H6HalITAfikhbhdFyEK2CNABhz7Rh4+eESwhov
Gob0dERpuUJnrlrPPnSx574I7Df9Bv6j8g/o05X1FZdEtDHReMirZBiSesUt3KRbnHfjxhM9xvrM
8NFBxrRnrobOUIceEfODrjvOAlaNSc8l9WfoJuNEmrE6NtyTm76zkyuVknoXid7/KIjN+GaWNJvw
buH22yMnfGqzMEpeLcshGQdTGbm+HjGN7TyTDcwE7zt5gPLg9eQJrSwy1tc1Oq5n1MrmNvFYnbeY
BbJdi3zmzaSwPo9olFY55+PKV+a+4teeZlF390ol6nOsneJhHC33NKtkXAuyajZubKHEtuLCpsfP
XJheKtVBvRi7MrykDcktN45TozvjPX5qqSK3ZIWT61ha6Vay11GcA+XWoum2fe4fDVUOm4qD+0Mn
k3DXZKZ4cx3tHIqsUXSsWJloFQYrHzfDPpH2sGmqhcuSFB5fbxuPX/MQnj3g7Ftbx+E76VC3A+8E
IIkp1kqI6VBbeU0p1curjCMtMA5QFcS3e/VOhdrd1oSAE344IwmCLx5vx6iI8UGyjUfayL601PSr
KvSLg5FENkBfdpJy9ErG1Dm5s4ZpTNjebHtXRQ6yi9A3bjt7nh7UGB96Tcafzkivdok/aqjAjXyb
T3H8XSnPuY6iJGGhrSUB8lhDs5aFv1ekBOYxjcIGUFqTdQObzjjdIx0LbwYtMXMRLnzIvMTdkgvP
gtlWKL1N6y4IsIi1LVMBcCGgwf0yBRxOp57Crg5uMoZXa8Qs2dbKIzr8+AFeL9Is/KpQUookLmi8
t68A3pEFouByQLCZq0oN7ybd5kOQmPNxKpYBHwfPRfXT9StdIlufcBSscJPgXp7zN1iQ8ZapVLwC
ePEZsOE5ltD25hrLZv65TYflfsPJsGVogzNU2/YWx5FY5XDdTmnSIpmD5s/QzfTW1Mzk1hkleITt
wkvppaPrKzjcJXdL69MFzfy1aBAD5VJmd/QfTHPTO0RGbAd63DdtR72dmugf66X9o4NWHcO6zoka
HZg3poH5fSw5oqWEXR6AnJJcaNQCrrNPR0A137pYdye/wFjI0M0/IcPYxPGkADB5MFmEkZ2w1A6I
WWO5k0n9lfMapdhUJpjl5rQ4lr0aMoJX2+kFyxH242G8tu0ieqaUekqMul77TeefYw8iU61nCscq
xrg9L8HWvdFsyqH/Elr19WhN9ipOxXNpsORhW6ch68Gcg9kWvMQaewdCLKhWZjCgw4vcp7nKoE3N
mTiXU3yVGOVrp/z2MLXxI6OgD5uVdDdOVEelVJhvKwF5jnmuPZTOewttfWPKhqAlo3jWjJw/lCqM
eSfLgNAcuh4U3xrCzWr2igdCR0ngqWQK1U0F0ZfB7MkYh3vHJC2cxocaXj0h9UFEfjoNiHHnts6E
9aMgoNrJNXDs3g4fShasbqVsF8FiSl5BT0B33Bk8CcXWM7PmRPD0apwTbNiTjDZ8Vcq/prGubgfP
oUlgYZrAZJwl1soT8IG2NNKtdtubsboBLRIc+QN/lZXBh5DiwUkrFo8gAVbHuOQ0uWyu+La/RZlC
y50ZmdzCcyFUw2d25ub6NCd+xqNuPTdsSRgpiavoxdILVCUh0mHvw8fxFiBYR5WXQH4XLpWwbAVL
gqcbKGkEWh3os3+RwXwiNQ4BWaLIUpfGdRS21Do5hqC09k/KIqZltDN/62deflIu7T+I3O26pNSH
cK7FOnLqq0YO94C33pFJc8dHk7sNdXlfO1C2acz4x9IhusA3unjP2YUG4lwYt6NwXhLLac9dZCgm
d16ylrldEkKp5DapCgsMCYezxu1bqKPSpHPRVSjP3Hc1RuF9T1TkIY3AlMfV9CWTFp2zbrJ3aHST
VdrZXyPUFY9jwCDF0+QgrAkrGb+7rT88svYxMvfgIfuMi05NTTOKEDgE+oZznTeBQZ+FiN1tY2bZ
IfTKa6fLyR6bbaffiAS5ytaXVkHAtxlnJ2zkawtszy5LJvXWWlX16gaOXSyu0/kbrHUU5GQnG2+V
VzS3vpkbh5QNryFpw9eHIEubKx9f1hqbRBpvcIATZk7In11M01fqLB4tqYq3hCzz22q0I6Kd4v6b
kXgfssEEBlLQaE81bej7WTuM95DZlGuVmCNCcbe/EyJ25ptGBxXIQb+o9nRBCyT9HQJAQh3I0cXJ
6G+8LNEbJRKM4AnmQiIwGDM6ZmTcWDitseWxGRySaHiapPuJCsF9rCNJPFc9dQeeg2nrNS0xpmHw
PAYeK3xcikdpEufexvZtYLXRW6EXDVIRBVi8BBr4fKEOnUdBUXOFYpTRIAKDMzVEp3fSa6p1kyZe
f3JK1p+V1zEB38to1EuTiJC0kV4YNU2BIazkcEN5N1bKXeOna54b5dTnumYACofQD3E/Y7zcTyqN
1hPrAtRKvFM3pL+bT2TnWd4mqPv5pc+QJfIYRzSNaFCjOmW8fW33qr/yuXtqlNsj6P+6TADwK9Vs
2LCI1IKcRsU0May3RMf8s+mWSohV5rXIPP8LhrOAR7tPu4MKiGqsDV1TtAYOyDJp5MMaPod+dHvV
0XwyESVgQoDKpoQRPudASN/dmDwOFBeR1OCtpulhygZNDDAP2naul5QFv+XgrQVbNCVooTaDrT7w
x5VbRgT3JM9iEMeGdlKZ121c1Y97mUT1vZaDeElTKvCN6yx+vMa17tq6ItMvr4fgoXUb9lPWsuou
n43hxcCVerIJnuxXBXLQ62YyuhcomOYNU0mCbhWp4xxeW/seKbz/ECJKh3+FCfBsGLH4OuVJdura
YMAZZ9MMBUPFU1qVLKurwg2A+wctE0OmpZgOYEWxY/XIj4FQNaFMb+jwL2mPYWPnZ2Rwk4urc3T5
pouUcLVGphudtXezbBG0oillPkkb6smcfXlKEe2Tt830Mifm7DWyWgq12UPvSqejuYnDENKqTJP6
pffcajca7LqyctjMuKU2HHaSrSnbdK8MuGwoMopzE2n/OIxmt1Wodq+UhQOayt4yryog5Z/AYHQ4
/TUAK3AiiFUaJ2I56Yx7ldXqxsX/ciiIqNq2w6z2KAKcta0y7hKjGbvrAKvxZ7q3BpvYqJ5M6rur
pqrHXd9R/dPO9OnSGPHDFGOWDUJJ8ByzjLVUbXHdd+E3Y7A4OlgFoTax220MDHvX4cCjARgj3ia1
faxiK7gjjAt45uQOJw8VDNnVUU4UEqeOnopxTb+5ObWQQK7hDmRXaJK+khdtbYdoIhIkmN7kVBB2
54CAioKUtqIVFfTKmumZOKYI3SLxyEqguDa40ffxoNo18jlxzFqAsShGykmswmDexLa2NjhZ/FXn
VtSy5ty8JrkzrTkqMBhvtIeI2Gr7u8Cv6ANbYZ5vSlcM+YN28WtOMZtN6mZVRj9ryK4Mv96MLuMb
eqwWlUYV76wsgOIMrdPNZv69Gd23tp5ux66kDzxkz2ErPtuSxRqF/zZx7HlDp+QtLPE4hJKBx4i3
E1xnbm7gPFY7YWXOYXRApskUbi20B7j7uG97IqsQVd4Sf4O8P61fVFund3iTsTEJQgDrbj+AVPli
aMYgglQMJLjmzpypkHVtMICH8rDSQf9WhGl9P/b1PSiDfFqZVcDWbqmy2cS5cYtmdcI3jRKjJiTw
yhmMd8fw++tL0mXD+r9KGIPR6Amdz+BXliRsfTUopY9NXv+PePD/ldQHrMeBTvCfx9Yvb22Mpa/7
Of349x/7fXYNQuA3SPS0At0AKP2ijP4DmAWf6rcfgciMj//f2NoJCZagL7zQwj3HuRC2/lBZu7+R
AgHlADQCumiLd/dfjK1/lm6i7KBTAG6BvAtm1peUip8EosQE1/i9ewYKQ17M6zLR/T1hdh3J9mPd
fvnLhbn7oWD8z2Lry4tB5gL0ZYYO3Cv3FzWqdPVCJuic+9iY1GvpVOJp6obwOUvoo1E5m+qV4bPz
Fg5p8w+iyp+Fo7+/tG0y6Ydqh5rmF8ReYmSW7ugv3OO/5KXDhhzRYRoxP/i9h7eJ5Y5RqNnA8Wwj
mAerv//kP+t+l5dHFSCg+8Fj4ov79eWFncgScZF9n5PqRKffGGAYml0/q1NSLS+nEXD9gypXcJv+
RSz7+4tyqzj0Iz2cur9c7lKBEJJE9tzDXBVPJVako2CGW+9Q8YfPF76sk9i8eG/1RFsDIezePYU+
KCcuyl7X6Kb2CkqDPrTEL0XbeYbNCnSegwC1tmmdBxXR2kvmClIhoF8MYJqZuv0PGuZF7fqnGvbH
x/DwH7uegI/4L+riYAzsXvuxuEfayL3S585R532md0GrrSeyRaqzXqDIf/+NLWKNf3nVkMeDeSov
HP5yw3gGAgntNtZ9CqPsif4MTiC/jD/MVFNmWaQTuI6ybpjgIAK4MCv//vX/9cH0bQs5tY/1j/vm
12cFHE9Jlri27n9A0pcHhoMegPKhtm7+/qWsf3OjAFThyQpMXtD9VZUeTX5XmmZv3TvI8R+QP4KC
JX8KlWJk2+27zhznbTC95ek0IZwrf+RhMTA0EZZOj+/v382/++A25nHbtXyXOekvd61wjCqszQjh
JBqweu0QhFhdUWubwyops3+Srv+7h2QxsvBc8j/fFb/YTCyVEmBjDwIjFjUi7Qp411jfoI8u3H9G
vw5tiRYUcJ1wl4dwdG+KAXnqmpGbMdKym6uz4cHVlgxjJVFXIrjqEGJuL2kBcTyghiPXk6eMshcT
bQj7IN/9/SW7oDJ/uVl9wfeHCN8FpBj8kk+S5jLqA2Qj9xFm7Xo3+2CLL/eN7gr12jSFsSZfmnVv
4gJeKMZkUREt0E5hfVCXPIEkc9Bcz+NM98WKzPb9kg3w9+/z36yCPqp9BFcOb9Y1f3mbBqeAgeg3
696dfS7I5TJbCsCnZQIuB7b8T3f2soP+9BTD2+CuZs/FxIQ47NdXLDopUjOb2vsR2vTZ7Qr3jVT5
5R82WuPetPVdY3vgoqMkgngKMCPGjsiA9zEBBqdWdjl173aF5BPYRrI3DR6CxHYCajHuicslatk1
PBAZCzB78KvzJafFgPB7FBTG5Cz31fnvLyOf4NePxSfhe0YZ6ggMK6AUft61gyz0ayLa78kRZ7qn
prnZpL6R3mKg5oReMg0ciRsfmPwIFyQ4plLyQ3chyfPpKud3m+tJq3AtUsFcvOj83XDJR8c6QWxZ
aUn6fXiQGeAhqmIQbsaj8Yl2nOw2pl9VsAEvketO6MftxhQmT0ZK4MCWLWCJZl/kEk6gyvt+CW0P
2iK9QuNb3Qwp4lBUWA3cICVywuImP4PWN+XfzKy1NuiWOB8Kck3hqughfp/cavJO3RSXm6Rj/z6Z
oVtA8rNTdQczEzsyPXey5cm7AzvtwyojCtA31HNf5kQU2JHvP4ZhHSPCTWXmrRox1HDcXUl0e+gR
8wBZTwRfa4Mm0Los2i47zJgyUbn1vdMcBTBq4xgFlnMlZM/wTA3RycSx8TiNg8XUk8zb5t4Y0TEC
Nu9Kl6GugPkAp1ipO18WOS3v0ImjTZASPiHjnm034x7xUUwRLl6hlKuhzMstpUG49a0Owz2md/cN
eQxlQhmw2lACshAPiviINpn4sclvAYpHNv2VgBhAmvbQZPwrOsRZz85scd5TzDt6NLcnXEbpdI1b
pL7ClhBYOzlVRUzDJtHBEd1efENISfcNo4OHvgeFNZmRANRCu5A3jXDAOoYc22skc6Npzp+tNkhO
guEfLLmAU35XVXSg6nbvw8DfcQKsvmBidT/jlnZhyqv4nRtFf5d9lHarGTPJxuz5enBHdIBrpHI3
heUPa26si0o/KrVGroKtdRVU3btT04PXbiLVk+EGSXYeyqDNnFNZ5mHx5A8k3ofcAPlU+ZvCL4hm
WnVktC8NKWBAkeD/UQUIl8aRkxgWqIQJaRIcvMwK1WcjHjybt5ulnLameiqCHWlEFD8zKCBm71zp
0hiqsymxPLHaG85bTUq7vWX6ryYGBFH+ibQHvrEp6tgU0HUTSOEvsHwOoEQlTNyVq5gkJ1IlS1yG
azyAQGbBKpDpgtSdkNi0Mtam2QSbMRy5vUjD4avPBpbsxEFn4AdkNM4TASWRO0LsTEzqVRI8WI0K
wlUu8Ugjnq73lnCFIwYZckkd1iHfKcgWaki4WNU8oQGgMptfP9XuYrCgy32mrIueew9idjYV1Tkr
M/FUm8t8GAlGeNV1kACQpfmoTHInBCNpWR3/Rs6L8B/DvHUjUAqRt+hzGt8FLhenEezU5IuQP7dq
Yiu9oR/FEoPIIriSl1QVv9IPcOLY1H+I6Jc1khouuIrwTZz9tG4YRAXtex0ul3IBHzy1bb8QH5d3
WzBBSxk0gMutKDsFzLFkugNxyB+znDb8bcnM7iAl2T79zDcyOFSGkxitJwQU4RZU4PTQJxw37DwV
T1j09R1xN4tvbKkeJ8G1t7ASgeDl+U1RkA/tOxJV/ZAuf6KhQdNSEs2JLWIgOmcJmQVS176rJSSg
DmX9Sj4q1a9O2unhUijMWU1UwAWuLRabdNrmfLU1bwYTfPpOhJ3PtcDpdoTIQWeNGfnaqyJ848gJ
qytuI747sbzbsqrZeNqqOVxyd8zUpAivoG9uXStTr+gr2c2nTJBXFImQKh18HUz7ykMuA0mcd44O
lgoKn8Okr2qjYeR2KXCYloQk+aXd+4/DzwW1PaXhAvZ3Jwc5DsqmlKkL84jrERgX8DfXgdiK1W7P
tsMbxCmD+TswyjHd0nKLvuZGzIuXl0fIwveld4NuljKInafbNON94IyE+IQt35EioBfxYPseohZt
tqXjsrZVy1EFlCqOkMmiMEBtffT4pm/K1vaPfJzqjGzFe0B5gljKiHPeLSK55jCO7LioW6nLkUHf
mEhN0D45S4QEeiF95wQYWa7VSAYuPbmIM6Dlldy1uO0Ce4s7lDcDkRQsJVNX/mkFIZLcxH9KMxxp
245o+f2PwAxGpO4becRcU01XkiPAsghkuQ1GLCm5KjmAiitvcu1jHfKEKW95+WLsgnW6PPU5qrrX
lOHBOVzSgCj36wMwZr5ViKHBBvXlch1GStBwiVQCaabv9CS9N0QpPK8moLytSBCjbiQBJFdN0/JO
Lneio1OLwXrCEuBa1OhbC0kj2b+yRioegj8dj0G1fEFp7bA0iSqqD0UDwSBBTkKHm+Nou6VhumRo
BCgYVwKayCMhRO6bnabWkzACzgD0rdiadGA9jaTl4goRNDFXrPMh5rMkVK+eVDzotTXqu8snZCei
Rm7Rc+P6wfdyOfDOBL28zpbNI4rR8Clh6TZXI0faJ1xo1hPdfL6WbqnSZpiB4PCXwvyybU6zyR2l
csM+2kHMZ59dFV6VAqccDFgcZ0viyeWqYQLRIUYtC+orlkceeo9PkSWR86ZQPNjrMsYQm2elfjDn
CTmzb882/CUEkCBIJcsRKbIJ3c8FPx+3DdzgmFsevkxGQlWcRMTjjYNfgy12GRe6YZ+7D7oZGa2U
iHuXWCrTfcNWwsrCfx0+lxqYSp73DiFVFfpq2FZjjjLb46fxfYr60TLFyC1C4jZCqeW+StLL2qdF
auwrabHIU4rI5UjOpApOUsE9cbkAP9ai5eA+pIJ1YVlYG+mz41zuXaYKbGu6U81B+8n0FQd5dH+5
Px3mtvuURsCeBE4nu/b7gFskMPvmQI7ScIrlBGXixw2BPif4UD4yh3XRkPdipCVh3QttRoI7f7rc
FZ7OeChQFBLxQobW3qpLcgzdpduQtQuOlyxnq6QPjD95TQCosfZrQROigZc3k7nLBzLGgruPcVS+
bpyRv5sohJoN6711A1yP4LdlccAOWZHRnUueLD+q2WF8saghFDcNoQqs9nZi3WK1ne85qXNTm8Az
+3WHvwFtD8+Xk3WEVVeRz8VmMrls33BfgGuhn6EZxAaEIl/a07ima8uiUMlmiHa1ERDHU15ScdK+
4zGz64nXRa2uH34kiymOas/hEs0jXXrL6LsHJgqjcDpjkzoNzM+GWmh+HKDr6kPXD2V8ay20qyNB
p9YNElbehRt0XA+MANztphXNzVPn9hQh0sjCZ3Oh8JQQjvi8fjjeOQyFH/tAF7fCdr/FRkR2EFPa
A6hhhLBLtMKYyfRDon9c+QK0l42uP1sPlc0DTCDsA2AUdqQpYcTe0fIMqVAm7zlLJ65zovhCKxfH
yN7oU3tnlmCLIcdUHXINXRxhqqTXttNa1ppdszhysteHkl72tIbPWKI7xbMc6px6wROaxZAic8FG
CxSRWredeaqXxf+EpolGJH4yaqreqTjB5BBvjErQhaHLRhZFDuD/UaZMltZNofhnHVpcJNud9R0d
wBEB8dgcMJ6yLtUDNU6xlHR1HOiHTJIxhMHPWPf1yDOzHJQzYmXOox3yqIZxjQPYJMflLpoJy8mQ
rJIBFY28U33ZTKKYdXt2kyrDQbCEgmShIkxv2cMt5FjPURBxB10OhtKUpTrlOHhZ8jrWtMrTfnSm
n9Yc0K6TZBJK5ziq0LqR2g2JyunadzHjU0FBB6OZ2wlGpCfYP5mNcrcWktVqXkI4B155fVk3wzRj
cQzZMLdTXfJM5Eu9qaIwuCoaZGOYLWlfjdpRrxkCVvirrHtNzSPUkdq0TyJEJAQN7bzFaQOZCK3c
mrNdfBBMXL47g2e2iI17nrhuQY65WR1eAfxeKoyaHonBzlwga3COvj+b/pEDm+4OLecbxIF9s8cU
2e9wCaHxhuKBPzqbrSd8DLTs3JBViT4Pl8RPCXLEfyQ4SRQeG4s3TN5TTMcaaSwEDrWkMTazXJaD
S8nsmsUHmUuQYpH3mjuM0H6w9aZO7Hjl+AnYl/6kY2++ihF7fELMmW1anhBWZ047844NcZFMeAUS
rclRxh1ZNpVm4B+WwdZubH0Q0jW+9cp239Own78j7xmw1ej2eRQjCZTUVeJMhpl5ZVGU7XOaK58X
Uxiph8CwkN3XZVpvwZzXJ9fWyU3ik/gpUy95KVQnHz1qfL3uC6BjWeua+ylwp5vQVtGnGNTtt6qe
+E24SpKWSrkM5d1cGpxYc1OO1iK1xTzQhIP3A0fyP2PiPxkTQVHTc/6bCQ9nYiY8P1kTf/zMH+Md
0/nNdMnJ9WgVQ27w6Vn+YU20LP5qqVMW4iVd7D9HPAtIxxTEFju+Q5N3SeL4Y8Rj/haCvqHJEzCy
8DE1/jcjnl8YIOBl3AXOEbqMmpgo2UuP7C8MEOLwrMSN6vGmL95lmzNZ/PqXq3H3o8/417HOzw16
+mq/vMAvrfJG23mhNC8QpAjqoQX04Vsy3CQhhck/dOUvbe8/O51LDy8IFig49A9S0P+lhThhm8/d
3LGuUxe7TAqF2RAEumMTCURWu1/aVMvgW0xIQkcvQ4kW8HzFSSYpT3S9alm8080IfAm9wonN0N9H
jVwewLL/ngQmC+ZV3zit4Zxpd8/HvA3TqHkKUpznHo3p6Gmqu10qEvdEhrB1l9ZVivsFflgJga4U
rPx2g5JMDJ4BrmGEg40IIy/qOHusQyEHGk5OSZdww5tAPYImFiJL2YtTY6nk08Rc45xHdY/1ZZjy
cQfALbeLs98BTnOZjt8EFpzhLwAGcKwZQLVWQSeaNSk9jn3LaFjN57RDIfQ4cjh3yq09SLDMajGB
4znEJdRAtbx8+f9bNf5h1YA6u0zx/vOqcXgb35Lkr4vG7z/yx6LhOr8Fpm8y4nCZdTDd+nPR8Mzf
CDxfZruwtPhPGNj8DtgV4jcIfAzoXDroDgRe5la/rxpW8FtI/xOxKtp2i7/57wbDv/SYWbGwR9Kd
AY6P15Qx3M/LBm3OHHuqFI/4lBX92rlo8dRYvM/1nBOSqxx6nzGhit+UT/cojrP/4+7cmts2li38
V1x5hwr3y0N21ZEo62LJthTbip9YlEQTIEiAuBGXX7+/ASCHgGQlzrhqow72fkhFyggzmOnpXr16
tXKLHjudGEySVfALXetkk1XQw5G7KGdIEpzk7MVTqwLfgijLOLay4sgAsgUf12m1ox4EnxnCShW+
pYiIEguNPpa6ohKzeRHSC+uwPov1OrxFv7459xBBRDRTKZYUxiLP45uoQij0ef5Q0bqWprRZXqLX
u6sXDmIGlN75LNuJvxLQVhqmzVuH9tKXVq3s7tGWXy/yVVl/RM5WmwHO1F/p85ECra+g+Bp1ky/3
6UqjHgf8Z8UdcLPy7RuBiQGPbjL9c4GYXzg72C8v2NVRQbnQJKPXvAtlzSNjjuUTebsDy71tTHOt
zDP7jyY1vAuLylFoNlUKVyWGGk7MDZ3/ONC33kfo8/pVVFKKcLyzXQqtg1DdnzX+uj51HCu+oGJn
f90gvkLPFjN+1IJQuYsSK7v1UWqhNGa9vi6sHIjURbz9y2YDW5YSkh1hsBF/cN30M7iedU6VyZWz
KnVEiHXKL73HdWInf3OZiIL8w5QNt6TqiA1MuZAK82HcEn4Hsox8KrRgWmTOv2ri66/iWPuT2w3h
DUdNL4g+0gtUWvNT048gPG8VfLqMLjDXVVGp97tQYxlQZ64+rOChXpYUwvwxr/knlMb1Jd1jtHcr
uhF/8Mn8XxloT3603PkXuN36mQcj/ksYIQtiExacB1EJP1VJlbNwL8qdaFFK5Q0aPnSnUvfv1MZ4
jOziCjFljQBubp3TdoWiBBOiflDV4WllUfJMawX/rRV83ey89SVVg+VD4MfQhnIYvzsk3qlmpftp
moOfzMkXEmZSuhyU1S2HMnzv7LHfGzDj89AQdNt1CnkrtbMZ8bX1zjWRDKOfTFXMgiBLKLhZe2fQ
qvQTPUBkzYlANaqIr3QMA2p9vfWN5Kp2NzoKOtFu6dKCJj2OiK2pabZAoCp0RZACyrJzWBLBuw2i
O9dzAT25kba/xvlncrpRAFQkfrOGseWvKa0wV/qtQn7mQ5ZrLKgerN4Gjducl5Y4m+gOQC4pszvT
z5J7j0auV6aZeifqqqr+JpFtDW0W3gCi4DYcAUPQY3QKQ4cHhgt2Pl/RvfnWz9XmJveKiFYZ2eZL
XZUuoiPoHeEfsXfoL/VA3WlzkuUZDcvMsvYf11AI3+/QUL5McjW5cyAzz0D51DOa06C+b4azhGYH
n7cJo4R7UAkhhhqd0UhVu4rnoj0o/apQ911Vp0Dq+m2lphR2OGg9I5ep1NekgaAu0w/17R7NVWFQ
4/AytXZ0cKJUXKevaYES1xrG2Ps0jJubdtvu1ogDUA1ZX6eJpdFPLZ4Th7jqn66yze48kL47qAnJ
exQLCAqoQoKDYRhRcA+59CyJUwWYt/LgyhtFYZ+ZAC3OaUhPnw+umsT16ev2Shf520PnDHeVewcV
DhvGBLRPcbQP7FWZaJmyatL5rZ7ubGWWw0uhMCxR/lg3HjPQ1rp6YieZ8mldB7TJskhB7q6rFK2t
M5dgpz42OIPFsb5J6MhHGmQR7u0U1y4pd6sT2Jvzr6lJfIeM0kZDaqdQ/iaP/tIETHG9arjxhqOL
DoWHE4hoEAWXceXcbuwmPwVIrd6j3rNCxRvkSQgAIPGcACFauhCQi3xLoXgk2i0IY613WmnPv3H2
DAGGxgujcrQru6zCS1/fFSBGFCF8AvAHSvApW3GPX1/89j4eLT6BBN1qdJ1sGzyA4buXW4q0GrO0
buPCostXmWXzb+xmdONT0glftCZorlFbrz5snH10lpMugxIZRTbVJMH+Mt66FDZ7enqxscr0InYS
5VOO6O4ZUkt5cJImRfShcbPgytGZf0mzEkT2szL7tuea4BMF5n02px+d2jQUgYQJUExhlmGEuI+T
nuzWVgMHmGKqHNGIO5300LniKu5lFiRUv0OCeUuXrtVb2nlUX1MbBeG03M8v6P+enjaRE7knua5X
S21FiRx10SaSwtlO105pGexRJhDea7QuhXoeJagt7HYXG3M//xo5HHV8AqAmcfRwhFeP6Zy036kd
8i8L8NvLpkr1W4jXdTHbro09hbKJ/6juMoTOVX/+lZ23X5qbrbAgYmnWzvySYnzkWVRB2jK3WL5d
kKrHNcXanwg3mtWxmdjBn852/WDEW5IvVAtehKWenaQkn6ka3+hXflVmZKs31Xt0SrhLXt8IOInj
Y+gRHKmoWWKzhTs4chuw1dsChCGh56VGvV+tcsCOW9tMUWpyVs/plEaDVybgk5N9iyu2W9h63tw0
1MqEp6ttduEriUOguN5c0o8yK4/rrRoAFCrrYAvxNXqbU3HHcdUc9V505f6M+c/v9dLcL4vAMZWZ
R094BN99OqGfUc28ud4jJHO6ddSafWBG4I20GJtTTq6RxKXsdUsTv5VSUae1cy4o+/tclTGdf0he
1hsazCEKmtjKjcHBKmdZoRaPCQTfG/aXTz1eEp9XWpOdmZzac6pwhcspvuuOSvu7rArPLSXc17OK
fAkZu/pOA46cIUpoHPM+PsIeaw4EWBybda1nMLjpmvtgkESdpft9eBlrazrleZsasW+jSc6aRPfj
a+ThTO9kV4T+F+6B4EumrEXR/640UBND/uYO0r8HZhMm9uocWEdFic7AGhxnPmlxhej/VtmXwsEB
l71U3YqrKtvasxRmM+CzX+SnOerRKtMNMXmbOGOhspKqe5QdCo5B7et0MnLtzDRnsJKiT6tVnl3M
VWpwjxttbdz7xjyoEWGxd+E7Jc+F++PVNwCgFPs1NJ6831LZiEAYEs+zGssuKt0a7WpllZQksRGQ
BS/JTylm7ZPl1wzjT428NuLPatHcAPlTOaHBkbtN8S3PUQqHJ5JRCPqNvLt74RaNQjaDoohj156j
RqamTXlq7vceQKAdIPKezimpSiHKHEMgMKjEW6WznEJ55RhxA3UWGM3mm+OUt3mckH6xcFvRZgzR
zt6U4fa9Q1XLR33roF2gb6j5yLy6uWkP0v+byLafyGyRL05bxeibYpnWt8usoPDziRIsfvoxDqL8
E+oSeZDXP/tLrw/0ZvmPtKq5TnHVBrFy+1Lty7w2xmbBOxePy99/M9wj29QtAYaBjQl47Lc3mxjp
0e7HCj2J0dZ1UHEGNhMP9x9/8GCRfrQMr8+wW8/Xf+e1GXQLdPH4+28QgI1x0+WfXQVTPTI1y8K+
Q6LuZzlYBSS4gRLRkkQ7u32mtgoaxBAQSrm9oLMXUHlzBVFZPOO9gHw5/fvgQxJD9qv0P9kLD3ER
5eJMkqCLDqEgkNh/tgajEQ7Og4ccngE4JFCowy3gUToAcZh0A6q0/eL8Tya/eAQ1nwVZngYP+eHk
OaDd4ezaVn83UT9jDdjnNvYA3Pz7Fz5cBNc+AkfAH1D7HQJMNrFFoJ3FP9sCo3U82ALmESEuuTPE
q56+9OEiaOQeWCS464jMiwdHcFqLgEkUMTovJbEVqIdhu9PRvNsJYpaHq+A5HJQ2j0Lj9faZ3Cqo
NJqRXQXAX0sHSmajH87esbkQuDINr98jk7sWNRJTspMHSYclA07emzycjcNF8HTaWXjcm0RD7dOd
vAn5Bi918/hp34AkJAUM/I9vfDh9h+sSGJ9KL6M7AJObPhJDrrQdIGkqGP6kB4fT9zR2B4r8ukub
QPF0V++Evj5xenc/SVhB50i3TJseFv2FOLKCNFTGP6ahAHBBtwpTs4IuIaasHRBVk4BFsJu6OY6N
oXVk2uTbKazqfj65g6DTNUf2IJj6ER8a75c0SvuMtoKDV0DG3qDUa2p7gMrMcU71Z60gcSJXgWWh
9fzi7HGLqZ9FNcbu1nlCZsCBJiJ5AkztyHJIJtMc/cXZcxV0HVv16W19HV2BXzB9TBxKKp3Dq5JT
P7wJiY24IkTUOFVHgCpxWYxAnACVHU5jq+HsHYfI0CZDZvTmb3IXYd9+WDYeoN2Rh9hU/41He4DQ
0EC7HZ3p/qbk59OKiigX06QNgYnLa1MOilFpnxFEgqMEkUQ1PXqfTW3+Ghnc7qP8e39Id49IfkB5
M0Y+gEssQFtPE4ezs5CTuwY0knjSPoB5xCHH0j15e6OICPFDWnt7hsM1ObnPTxm69PZXj+CDsP1p
GdE+o/m73hFF3+hAoMzQPVNbBdLQtqw/jCdI4K+bAgdrH7bV4XXoWEcg8yCITwBS53xNyCXiI7my
psDw0F4BIyYl+v1bH64CFwIQGioPcOraZ3IGEWJxb6X/vUHEM4QtCG+wv/uFq3m4CkQFluBcCbyw
fSZoFxFoaI+pxCroYCRAhXAnXzwRbZMZVYjh9D+f3ImA2yQPHNP5FSfQdLlp22cUIeImU1tCr5yn
/EpnjqdkF5APkrWO+MlIUTBFp8+ljVfB5Q4llUKWpTsRkwuX8d2E1Iecuww8Dm4M3XhkEFwLs8jS
gKx305+cWeT2fibN9bNwgemQUBWtNqHZts/YT9bVI5SHWGcSauLpdt2EjgI6+0LQR24TgInAmERv
p78jR6vg4C6Bq8Lr6+PqyZlF0XVa9iiYFpGhSJgdHPjDK9L2jhDr1YR2zWRPhCHtKBgYBBJGSJW9
fEU6EDEwmZQE9E7l9JAkwG5ZGNEkpQSCipZSD5c/t47AqziVwrUUz+ROBGJ+1I3J2QVTYCWoA1K7
1hq/Z7lV84iDR09G0RV8WiAKQiK6dBStkjmyyZ+KvJJ4xvGTQwdB1KW4JbtNMDk/SUf2SnYTGGDG
8Lec76HyGFEhs8RigyT0BmGCRwGLJnkU8BYNG228Jz/gGbQMruQIIc+nAGuCq+CIajEpRwF3icSR
hYbny5eDprIZ0OfQ6X85OYuAneruqn8fP4IltIKsAqZvn1HMIIRebfh5Anp8+vnE7KK4tWR3gXFk
u6BGEA27VRjbRZGFIg3bFq6J35je7UD7F+lVAGOEbupRjtytArM8dBcdIFaMJsWA3eUwPd4BGKM0
0G6QaNDJuGnUsLfPaC+genCEfikLJcoXp3YWbKH3KWsRiZANZteTa0a3I3sDsEXQ9J62weRWweQo
y66CAdJMZSb5+36zD88CrF/CaPCmnuMxofjZoMRWehNw1Pn8lgEftXuG0yfdAMTCpYAQ6dMhmdZR
EDlH2fjZYBMgS4o5eNldhqIvgkp2wVRjJsJ/XTZyFC4C7BsCpr9gw8NroWXlOtDRdHtyLiKn95kU
yk8jaiSdCId1+wdkTPgXmAKN0m6K2tvnnxvEf2A2vle+nKA98NjWvATL7KWqlx/9whMZ+fnP+zqP
rpjD/K7J0v6ikIvo/vZfJTH/GVC321qUgx8+1aYc/uf9BJ//6Rdf6ulfngfLdJE++HU73bp/zfeL
LXUz/7dZ3C+2i+f8+7/e5PffBu95cBX8zcBZOBpXQHDS46YIxkfDgVuuvPzA4SLKFtnTK4rP2JGP
ZUc+WWyCb3EaBYO37lid0mPHmzhdPMaHb93R5ORHjqLlQx48FPlg8JaFJjv4bLlB/yRdHo7cMTyl
R+4rSt7E394g3VNs74fL3jGoZP/KW1Y9eBx8z56WIjvy2TJOV8NX7muiZEf+seLMj4v0vvu+rx31
i8eFP9iAPUVF9oUvUKWN4mB4Ijv2h/TQ0WOwGFmRjksgPXJcDrcFOi2EkrLDvntum7ocp/TADFA8
hPXTK7Zmr0scyg59FRcIS4yXuePyy459vQiigfXoMzzy46b1ZhE9Hi4H2OWv+ITXiyxbPPhFtszz
wZ7uWd3Srx48+MFqMSwk7HId8kNzF9CNa7Cz+wyC/NhZFvB/evYOFr2Dpn/F6DHN40ZDC7xXeug4
ykebW9daDFV25PfL+xQh9+Fqd/xn+aH3i+G9Bc1T4J7yA5dvzhfbXeYHw2ud8QWi+CvGv1ym2XJg
qYCoBFD3Kwa/XlbBw+Aa6/GvXzH41zgNn16zjQ86+p700ChK+W9OFmnMTTncLl3a/9f8gdkiHJ99
o4XGZIf/4AfDFe9q4KWHDTd4JMOopq8llR46Xa7GtdotPiY78MclfSHrzX4xChP6RKXs8Ld+/Lh8
c5E9u9s67qDs8H/ExQ82Yo8c/Zo/8Hwj9mR42eE/sfrLLFsOXIq+3EB+7GoYVfYcPdlxP+cL/9Cm
9OiU7LBflumWm20wMlniX3BhfgmIbEbbG3FLQUmRfenXuyxKxjd3yyx/8+LLd8Il0i8fZA9xlAUD
z63HnaXH/rE48aur8hLS9F0u5Tn+9CSD8tJ/NgTXxG88bJaL9D//BQAA//8=</cx:binary>
              </cx:geoCache>
            </cx:geography>
          </cx:layoutPr>
          <cx:valueColors>
            <cx:minColor>
              <a:schemeClr val="accent2"/>
            </cx:minColor>
            <cx:midColor>
              <a:schemeClr val="accent5">
                <a:lumMod val="75000"/>
              </a:schemeClr>
            </cx:midColor>
            <cx:maxColor>
              <a:srgbClr val="FF00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microsoft.com/office/2014/relationships/chartEx" Target="../charts/chartEx4.xml"/><Relationship Id="rId3" Type="http://schemas.openxmlformats.org/officeDocument/2006/relationships/image" Target="../media/image2.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428625</xdr:colOff>
      <xdr:row>1</xdr:row>
      <xdr:rowOff>147637</xdr:rowOff>
    </xdr:from>
    <xdr:to>
      <xdr:col>10</xdr:col>
      <xdr:colOff>123825</xdr:colOff>
      <xdr:row>16</xdr:row>
      <xdr:rowOff>33337</xdr:rowOff>
    </xdr:to>
    <xdr:graphicFrame macro="">
      <xdr:nvGraphicFramePr>
        <xdr:cNvPr id="2" name="Chart 1">
          <a:extLst>
            <a:ext uri="{FF2B5EF4-FFF2-40B4-BE49-F238E27FC236}">
              <a16:creationId xmlns:a16="http://schemas.microsoft.com/office/drawing/2014/main" id="{92AD91C2-09A5-E123-EA9A-DE1BB3F87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561975</xdr:colOff>
      <xdr:row>1</xdr:row>
      <xdr:rowOff>166687</xdr:rowOff>
    </xdr:from>
    <xdr:to>
      <xdr:col>11</xdr:col>
      <xdr:colOff>257175</xdr:colOff>
      <xdr:row>16</xdr:row>
      <xdr:rowOff>4762</xdr:rowOff>
    </xdr:to>
    <xdr:graphicFrame macro="">
      <xdr:nvGraphicFramePr>
        <xdr:cNvPr id="2" name="Chart 1">
          <a:extLst>
            <a:ext uri="{FF2B5EF4-FFF2-40B4-BE49-F238E27FC236}">
              <a16:creationId xmlns:a16="http://schemas.microsoft.com/office/drawing/2014/main" id="{FFB9144D-59ED-0439-165A-A5207B982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219075</xdr:colOff>
      <xdr:row>1</xdr:row>
      <xdr:rowOff>185737</xdr:rowOff>
    </xdr:from>
    <xdr:to>
      <xdr:col>12</xdr:col>
      <xdr:colOff>523875</xdr:colOff>
      <xdr:row>16</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CD53DB6-257B-FD30-E254-C9137A4084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2025" y="3762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819150</xdr:colOff>
      <xdr:row>3</xdr:row>
      <xdr:rowOff>9525</xdr:rowOff>
    </xdr:from>
    <xdr:to>
      <xdr:col>5</xdr:col>
      <xdr:colOff>514350</xdr:colOff>
      <xdr:row>16</xdr:row>
      <xdr:rowOff>57150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6C2105C-C988-F5D4-5B0A-9339CE3BB3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3850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180975</xdr:colOff>
      <xdr:row>5</xdr:row>
      <xdr:rowOff>104775</xdr:rowOff>
    </xdr:from>
    <xdr:to>
      <xdr:col>6</xdr:col>
      <xdr:colOff>381000</xdr:colOff>
      <xdr:row>18</xdr:row>
      <xdr:rowOff>152400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271C77A-FA8E-4AF5-6EFE-7174CF157ED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14750" y="1057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657225</xdr:colOff>
      <xdr:row>8</xdr:row>
      <xdr:rowOff>9525</xdr:rowOff>
    </xdr:from>
    <xdr:to>
      <xdr:col>7</xdr:col>
      <xdr:colOff>247650</xdr:colOff>
      <xdr:row>21</xdr:row>
      <xdr:rowOff>57150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2855C78-83EA-B3EA-AF7A-D9E5FFA772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91000" y="1533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371475</xdr:colOff>
      <xdr:row>1</xdr:row>
      <xdr:rowOff>80962</xdr:rowOff>
    </xdr:from>
    <xdr:to>
      <xdr:col>10</xdr:col>
      <xdr:colOff>66675</xdr:colOff>
      <xdr:row>15</xdr:row>
      <xdr:rowOff>157162</xdr:rowOff>
    </xdr:to>
    <xdr:graphicFrame macro="">
      <xdr:nvGraphicFramePr>
        <xdr:cNvPr id="2" name="Chart 1">
          <a:extLst>
            <a:ext uri="{FF2B5EF4-FFF2-40B4-BE49-F238E27FC236}">
              <a16:creationId xmlns:a16="http://schemas.microsoft.com/office/drawing/2014/main" id="{07785BD4-F32A-60E6-055F-FAEACB7CC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166687</xdr:rowOff>
    </xdr:from>
    <xdr:to>
      <xdr:col>13</xdr:col>
      <xdr:colOff>323850</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AB908D-5181-8B5E-8A94-7472FA72F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0"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18</xdr:row>
      <xdr:rowOff>38100</xdr:rowOff>
    </xdr:from>
    <xdr:to>
      <xdr:col>1</xdr:col>
      <xdr:colOff>762000</xdr:colOff>
      <xdr:row>20</xdr:row>
      <xdr:rowOff>180974</xdr:rowOff>
    </xdr:to>
    <xdr:graphicFrame macro="">
      <xdr:nvGraphicFramePr>
        <xdr:cNvPr id="2" name="Chart 1">
          <a:extLst>
            <a:ext uri="{FF2B5EF4-FFF2-40B4-BE49-F238E27FC236}">
              <a16:creationId xmlns:a16="http://schemas.microsoft.com/office/drawing/2014/main" id="{F3A2E618-7F25-4C4C-173B-13161EF93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38100</xdr:rowOff>
    </xdr:from>
    <xdr:to>
      <xdr:col>5</xdr:col>
      <xdr:colOff>38100</xdr:colOff>
      <xdr:row>21</xdr:row>
      <xdr:rowOff>38099</xdr:rowOff>
    </xdr:to>
    <xdr:graphicFrame macro="">
      <xdr:nvGraphicFramePr>
        <xdr:cNvPr id="3" name="Chart 2">
          <a:extLst>
            <a:ext uri="{FF2B5EF4-FFF2-40B4-BE49-F238E27FC236}">
              <a16:creationId xmlns:a16="http://schemas.microsoft.com/office/drawing/2014/main" id="{F599F1A7-9F8A-E2C4-CEA0-F73B70E34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18</xdr:row>
      <xdr:rowOff>47625</xdr:rowOff>
    </xdr:from>
    <xdr:to>
      <xdr:col>7</xdr:col>
      <xdr:colOff>866775</xdr:colOff>
      <xdr:row>21</xdr:row>
      <xdr:rowOff>9525</xdr:rowOff>
    </xdr:to>
    <xdr:graphicFrame macro="">
      <xdr:nvGraphicFramePr>
        <xdr:cNvPr id="4" name="Chart 3">
          <a:extLst>
            <a:ext uri="{FF2B5EF4-FFF2-40B4-BE49-F238E27FC236}">
              <a16:creationId xmlns:a16="http://schemas.microsoft.com/office/drawing/2014/main" id="{733C9B9C-A1BB-FBF5-BB6C-6EF33A1AB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142875</xdr:colOff>
      <xdr:row>18</xdr:row>
      <xdr:rowOff>95249</xdr:rowOff>
    </xdr:from>
    <xdr:to>
      <xdr:col>11</xdr:col>
      <xdr:colOff>28576</xdr:colOff>
      <xdr:row>21</xdr:row>
      <xdr:rowOff>9524</xdr:rowOff>
    </xdr:to>
    <xdr:graphicFrame macro="">
      <xdr:nvGraphicFramePr>
        <xdr:cNvPr id="5" name="Chart 4">
          <a:extLst>
            <a:ext uri="{FF2B5EF4-FFF2-40B4-BE49-F238E27FC236}">
              <a16:creationId xmlns:a16="http://schemas.microsoft.com/office/drawing/2014/main" id="{AAF7E858-669A-145C-4523-FB8C77231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9524</xdr:colOff>
      <xdr:row>18</xdr:row>
      <xdr:rowOff>76200</xdr:rowOff>
    </xdr:from>
    <xdr:to>
      <xdr:col>13</xdr:col>
      <xdr:colOff>1314449</xdr:colOff>
      <xdr:row>20</xdr:row>
      <xdr:rowOff>152400</xdr:rowOff>
    </xdr:to>
    <xdr:graphicFrame macro="">
      <xdr:nvGraphicFramePr>
        <xdr:cNvPr id="6" name="Chart 5">
          <a:extLst>
            <a:ext uri="{FF2B5EF4-FFF2-40B4-BE49-F238E27FC236}">
              <a16:creationId xmlns:a16="http://schemas.microsoft.com/office/drawing/2014/main" id="{0037EA98-4960-8894-CE9E-55401E0DA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123825</xdr:colOff>
      <xdr:row>10</xdr:row>
      <xdr:rowOff>104775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23825" y="19145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743365" y="1977232"/>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6550050"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38100</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1955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438150</xdr:colOff>
      <xdr:row>22</xdr:row>
      <xdr:rowOff>47625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600200" y="40290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38100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0175" y="40195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333375</xdr:colOff>
      <xdr:row>22</xdr:row>
      <xdr:rowOff>76200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62600" y="40576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533400</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24877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161925</xdr:colOff>
      <xdr:row>2</xdr:row>
      <xdr:rowOff>57150</xdr:rowOff>
    </xdr:from>
    <xdr:ext cx="11810987" cy="1447783"/>
    <xdr:grpSp>
      <xdr:nvGrpSpPr>
        <xdr:cNvPr id="21" name="Shape 2">
          <a:extLst>
            <a:ext uri="{FF2B5EF4-FFF2-40B4-BE49-F238E27FC236}">
              <a16:creationId xmlns:a16="http://schemas.microsoft.com/office/drawing/2014/main" id="{00000000-0008-0000-0100-000015000000}"/>
            </a:ext>
          </a:extLst>
        </xdr:cNvPr>
        <xdr:cNvGrpSpPr/>
      </xdr:nvGrpSpPr>
      <xdr:grpSpPr>
        <a:xfrm>
          <a:off x="161925" y="419100"/>
          <a:ext cx="11810987" cy="1447783"/>
          <a:chOff x="0" y="3060863"/>
          <a:chExt cx="10700618" cy="1447783"/>
        </a:xfrm>
        <a:gradFill>
          <a:gsLst>
            <a:gs pos="0">
              <a:srgbClr val="262626">
                <a:alpha val="80000"/>
              </a:srgbClr>
            </a:gs>
            <a:gs pos="100000">
              <a:srgbClr val="595959">
                <a:alpha val="74901"/>
              </a:srgbClr>
            </a:gs>
          </a:gsLst>
          <a:lin ang="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00618" cy="1447783"/>
            <a:chOff x="152399" y="453254"/>
            <a:chExt cx="12508713" cy="1392713"/>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62487" y="462417"/>
              <a:ext cx="12498625" cy="1383550"/>
            </a:xfrm>
            <a:prstGeom prst="rect">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SALES</a:t>
              </a:r>
              <a:endParaRPr sz="1050">
                <a:solidFill>
                  <a:schemeClr val="lt1"/>
                </a:solidFill>
                <a:latin typeface="+mn-lt"/>
                <a:ea typeface="+mn-ea"/>
                <a:cs typeface="+mn-cs"/>
              </a:endParaRPr>
            </a:p>
          </xdr:txBody>
        </xdr:sp>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2227"/>
              <a:ext cx="2421044" cy="1124595"/>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PROFIT</a:t>
                </a:r>
                <a:endParaRPr sz="1050">
                  <a:solidFill>
                    <a:schemeClr val="lt1"/>
                  </a:solidFill>
                  <a:latin typeface="+mn-lt"/>
                  <a:ea typeface="+mn-ea"/>
                  <a:cs typeface="+mn-cs"/>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QUANTITY</a:t>
                </a:r>
                <a:endParaRPr sz="1050">
                  <a:solidFill>
                    <a:schemeClr val="lt1"/>
                  </a:solidFill>
                  <a:latin typeface="+mn-lt"/>
                  <a:ea typeface="+mn-ea"/>
                  <a:cs typeface="+mn-cs"/>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NO OF ORDERS</a:t>
                </a:r>
                <a:endParaRPr sz="1050">
                  <a:solidFill>
                    <a:schemeClr val="lt1"/>
                  </a:solidFill>
                  <a:latin typeface="+mn-lt"/>
                  <a:ea typeface="+mn-ea"/>
                  <a:cs typeface="+mn-cs"/>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PROFIT MARGIN</a:t>
                </a:r>
                <a:endParaRPr sz="1050">
                  <a:solidFill>
                    <a:schemeClr val="lt1"/>
                  </a:solidFill>
                  <a:latin typeface="+mn-lt"/>
                  <a:ea typeface="+mn-ea"/>
                  <a:cs typeface="+mn-cs"/>
                </a:endParaRPr>
              </a:p>
            </xdr:txBody>
          </xdr:sp>
        </xdr:grpSp>
      </xdr:grpSp>
    </xdr:grpSp>
    <xdr:clientData fLocksWithSheet="0"/>
  </xdr:oneCellAnchor>
  <xdr:twoCellAnchor>
    <xdr:from>
      <xdr:col>0</xdr:col>
      <xdr:colOff>257174</xdr:colOff>
      <xdr:row>4</xdr:row>
      <xdr:rowOff>0</xdr:rowOff>
    </xdr:from>
    <xdr:to>
      <xdr:col>4</xdr:col>
      <xdr:colOff>28575</xdr:colOff>
      <xdr:row>5</xdr:row>
      <xdr:rowOff>95250</xdr:rowOff>
    </xdr:to>
    <xdr:sp macro="" textlink="KPI!B18">
      <xdr:nvSpPr>
        <xdr:cNvPr id="39" name="Rectangle: Rounded Corners 38">
          <a:extLst>
            <a:ext uri="{FF2B5EF4-FFF2-40B4-BE49-F238E27FC236}">
              <a16:creationId xmlns:a16="http://schemas.microsoft.com/office/drawing/2014/main" id="{D2E877F8-4DAC-1D7C-6F95-8744779AB41F}"/>
            </a:ext>
          </a:extLst>
        </xdr:cNvPr>
        <xdr:cNvSpPr/>
      </xdr:nvSpPr>
      <xdr:spPr>
        <a:xfrm>
          <a:off x="257174" y="723900"/>
          <a:ext cx="2095501"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3649B1B-0509-4CB1-BE13-081FF4BBA3A8}" type="TxLink">
            <a:rPr lang="en-US" sz="1200" b="0" i="0" u="none" strike="noStrike">
              <a:solidFill>
                <a:schemeClr val="bg1"/>
              </a:solidFill>
              <a:latin typeface="Bodoni MT Black" panose="02070A03080606020203" pitchFamily="18" charset="0"/>
              <a:ea typeface="Calibri"/>
              <a:cs typeface="Calibri"/>
            </a:rPr>
            <a:pPr algn="ctr"/>
            <a:t> $22,97,200.86 </a:t>
          </a:fld>
          <a:endParaRPr lang="en-IN" sz="1200">
            <a:solidFill>
              <a:schemeClr val="bg1"/>
            </a:solidFill>
            <a:latin typeface="Bodoni MT Black" panose="02070A03080606020203" pitchFamily="18" charset="0"/>
          </a:endParaRPr>
        </a:p>
      </xdr:txBody>
    </xdr:sp>
    <xdr:clientData/>
  </xdr:twoCellAnchor>
  <xdr:twoCellAnchor>
    <xdr:from>
      <xdr:col>4</xdr:col>
      <xdr:colOff>400049</xdr:colOff>
      <xdr:row>3</xdr:row>
      <xdr:rowOff>171450</xdr:rowOff>
    </xdr:from>
    <xdr:to>
      <xdr:col>7</xdr:col>
      <xdr:colOff>457199</xdr:colOff>
      <xdr:row>5</xdr:row>
      <xdr:rowOff>85725</xdr:rowOff>
    </xdr:to>
    <xdr:sp macro="" textlink="">
      <xdr:nvSpPr>
        <xdr:cNvPr id="40" name="Rectangle: Rounded Corners 39">
          <a:extLst>
            <a:ext uri="{FF2B5EF4-FFF2-40B4-BE49-F238E27FC236}">
              <a16:creationId xmlns:a16="http://schemas.microsoft.com/office/drawing/2014/main" id="{340BE6AF-1139-47C5-9C58-0BA650EACE40}"/>
            </a:ext>
          </a:extLst>
        </xdr:cNvPr>
        <xdr:cNvSpPr/>
      </xdr:nvSpPr>
      <xdr:spPr>
        <a:xfrm>
          <a:off x="2724149" y="714375"/>
          <a:ext cx="1800225" cy="276225"/>
        </a:xfrm>
        <a:prstGeom prst="roundRect">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fLocksWithSheet="0"/>
  </xdr:twoCellAnchor>
  <xdr:twoCellAnchor>
    <xdr:from>
      <xdr:col>8</xdr:col>
      <xdr:colOff>466724</xdr:colOff>
      <xdr:row>3</xdr:row>
      <xdr:rowOff>171450</xdr:rowOff>
    </xdr:from>
    <xdr:to>
      <xdr:col>11</xdr:col>
      <xdr:colOff>523874</xdr:colOff>
      <xdr:row>5</xdr:row>
      <xdr:rowOff>85725</xdr:rowOff>
    </xdr:to>
    <xdr:sp macro="" textlink="">
      <xdr:nvSpPr>
        <xdr:cNvPr id="41" name="Rectangle: Rounded Corners 40">
          <a:extLst>
            <a:ext uri="{FF2B5EF4-FFF2-40B4-BE49-F238E27FC236}">
              <a16:creationId xmlns:a16="http://schemas.microsoft.com/office/drawing/2014/main" id="{D79F5207-0042-4384-8505-71EC57B57D3E}"/>
            </a:ext>
          </a:extLst>
        </xdr:cNvPr>
        <xdr:cNvSpPr/>
      </xdr:nvSpPr>
      <xdr:spPr>
        <a:xfrm>
          <a:off x="5114924" y="714375"/>
          <a:ext cx="1800225" cy="276225"/>
        </a:xfrm>
        <a:prstGeom prst="roundRect">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fLocksWithSheet="0"/>
  </xdr:twoCellAnchor>
  <xdr:twoCellAnchor>
    <xdr:from>
      <xdr:col>12</xdr:col>
      <xdr:colOff>476249</xdr:colOff>
      <xdr:row>3</xdr:row>
      <xdr:rowOff>171450</xdr:rowOff>
    </xdr:from>
    <xdr:to>
      <xdr:col>15</xdr:col>
      <xdr:colOff>533399</xdr:colOff>
      <xdr:row>5</xdr:row>
      <xdr:rowOff>85725</xdr:rowOff>
    </xdr:to>
    <xdr:sp macro="" textlink="">
      <xdr:nvSpPr>
        <xdr:cNvPr id="42" name="Rectangle: Rounded Corners 41">
          <a:extLst>
            <a:ext uri="{FF2B5EF4-FFF2-40B4-BE49-F238E27FC236}">
              <a16:creationId xmlns:a16="http://schemas.microsoft.com/office/drawing/2014/main" id="{E5487055-BC88-4282-8F80-98EE0E64B246}"/>
            </a:ext>
          </a:extLst>
        </xdr:cNvPr>
        <xdr:cNvSpPr/>
      </xdr:nvSpPr>
      <xdr:spPr>
        <a:xfrm>
          <a:off x="7448549" y="714375"/>
          <a:ext cx="1800225" cy="276225"/>
        </a:xfrm>
        <a:prstGeom prst="roundRect">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fLocksWithSheet="0"/>
  </xdr:twoCellAnchor>
  <xdr:twoCellAnchor>
    <xdr:from>
      <xdr:col>16</xdr:col>
      <xdr:colOff>476249</xdr:colOff>
      <xdr:row>4</xdr:row>
      <xdr:rowOff>0</xdr:rowOff>
    </xdr:from>
    <xdr:to>
      <xdr:col>19</xdr:col>
      <xdr:colOff>533399</xdr:colOff>
      <xdr:row>5</xdr:row>
      <xdr:rowOff>95250</xdr:rowOff>
    </xdr:to>
    <xdr:sp macro="" textlink="">
      <xdr:nvSpPr>
        <xdr:cNvPr id="43" name="Rectangle: Rounded Corners 42">
          <a:extLst>
            <a:ext uri="{FF2B5EF4-FFF2-40B4-BE49-F238E27FC236}">
              <a16:creationId xmlns:a16="http://schemas.microsoft.com/office/drawing/2014/main" id="{F4F80E24-2484-42FC-A577-98912902E829}"/>
            </a:ext>
          </a:extLst>
        </xdr:cNvPr>
        <xdr:cNvSpPr/>
      </xdr:nvSpPr>
      <xdr:spPr>
        <a:xfrm>
          <a:off x="9772649" y="723900"/>
          <a:ext cx="1800225" cy="276225"/>
        </a:xfrm>
        <a:prstGeom prst="roundRect">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fLocksWithSheet="0"/>
  </xdr:twoCellAnchor>
  <xdr:twoCellAnchor>
    <xdr:from>
      <xdr:col>0</xdr:col>
      <xdr:colOff>257175</xdr:colOff>
      <xdr:row>5</xdr:row>
      <xdr:rowOff>142875</xdr:rowOff>
    </xdr:from>
    <xdr:to>
      <xdr:col>4</xdr:col>
      <xdr:colOff>47625</xdr:colOff>
      <xdr:row>8</xdr:row>
      <xdr:rowOff>47625</xdr:rowOff>
    </xdr:to>
    <xdr:graphicFrame macro="">
      <xdr:nvGraphicFramePr>
        <xdr:cNvPr id="46" name="Chart 45">
          <a:extLst>
            <a:ext uri="{FF2B5EF4-FFF2-40B4-BE49-F238E27FC236}">
              <a16:creationId xmlns:a16="http://schemas.microsoft.com/office/drawing/2014/main" id="{2CB0DCE3-ED05-401C-A106-64CDAC3C0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238124</xdr:colOff>
      <xdr:row>8</xdr:row>
      <xdr:rowOff>95250</xdr:rowOff>
    </xdr:from>
    <xdr:to>
      <xdr:col>4</xdr:col>
      <xdr:colOff>9525</xdr:colOff>
      <xdr:row>10</xdr:row>
      <xdr:rowOff>9525</xdr:rowOff>
    </xdr:to>
    <xdr:sp macro="" textlink="">
      <xdr:nvSpPr>
        <xdr:cNvPr id="47" name="Rectangle: Rounded Corners 46">
          <a:extLst>
            <a:ext uri="{FF2B5EF4-FFF2-40B4-BE49-F238E27FC236}">
              <a16:creationId xmlns:a16="http://schemas.microsoft.com/office/drawing/2014/main" id="{21B90D61-DD48-4966-A7BC-09642697AE86}"/>
            </a:ext>
          </a:extLst>
        </xdr:cNvPr>
        <xdr:cNvSpPr/>
      </xdr:nvSpPr>
      <xdr:spPr>
        <a:xfrm>
          <a:off x="238124" y="1543050"/>
          <a:ext cx="2095501"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Bodoni MT Black" panose="02070A03080606020203" pitchFamily="18" charset="0"/>
              <a:ea typeface="Calibri"/>
              <a:cs typeface="Calibri"/>
            </a:rPr>
            <a:t> </a:t>
          </a:r>
          <a:r>
            <a:rPr lang="en-US" sz="1000" b="0" i="0" u="none" strike="noStrike">
              <a:solidFill>
                <a:schemeClr val="bg1"/>
              </a:solidFill>
              <a:latin typeface="Bodoni MT Black" panose="02070A03080606020203" pitchFamily="18" charset="0"/>
              <a:ea typeface="Calibri"/>
              <a:cs typeface="Calibri"/>
            </a:rPr>
            <a:t>YOY</a:t>
          </a:r>
          <a:r>
            <a:rPr lang="en-US" sz="1000" b="0" i="0" u="none" strike="noStrike" baseline="0">
              <a:solidFill>
                <a:schemeClr val="bg1"/>
              </a:solidFill>
              <a:latin typeface="Bodoni MT Black" panose="02070A03080606020203" pitchFamily="18" charset="0"/>
              <a:ea typeface="Calibri"/>
              <a:cs typeface="Calibri"/>
            </a:rPr>
            <a:t> GROWTH</a:t>
          </a:r>
          <a:r>
            <a:rPr lang="en-US" sz="1000" b="0" i="0" u="none" strike="noStrike">
              <a:solidFill>
                <a:schemeClr val="bg1"/>
              </a:solidFill>
              <a:latin typeface="Bodoni MT Black" panose="02070A03080606020203" pitchFamily="18" charset="0"/>
              <a:ea typeface="Calibri"/>
              <a:cs typeface="Calibri"/>
            </a:rPr>
            <a:t> </a:t>
          </a:r>
        </a:p>
      </xdr:txBody>
    </xdr:sp>
    <xdr:clientData/>
  </xdr:twoCellAnchor>
  <xdr:twoCellAnchor editAs="oneCell">
    <xdr:from>
      <xdr:col>2</xdr:col>
      <xdr:colOff>361950</xdr:colOff>
      <xdr:row>8</xdr:row>
      <xdr:rowOff>152400</xdr:rowOff>
    </xdr:from>
    <xdr:to>
      <xdr:col>4</xdr:col>
      <xdr:colOff>19050</xdr:colOff>
      <xdr:row>9</xdr:row>
      <xdr:rowOff>171450</xdr:rowOff>
    </xdr:to>
    <xdr:pic>
      <xdr:nvPicPr>
        <xdr:cNvPr id="50" name="Picture 49">
          <a:extLst>
            <a:ext uri="{FF2B5EF4-FFF2-40B4-BE49-F238E27FC236}">
              <a16:creationId xmlns:a16="http://schemas.microsoft.com/office/drawing/2014/main" id="{EFBB0A4A-89B9-F957-D034-FCDB276426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0" y="1600200"/>
          <a:ext cx="8191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228600</xdr:colOff>
      <xdr:row>4</xdr:row>
      <xdr:rowOff>0</xdr:rowOff>
    </xdr:from>
    <xdr:to>
      <xdr:col>8</xdr:col>
      <xdr:colOff>190500</xdr:colOff>
      <xdr:row>5</xdr:row>
      <xdr:rowOff>95250</xdr:rowOff>
    </xdr:to>
    <xdr:sp macro="" textlink="KPI!E18">
      <xdr:nvSpPr>
        <xdr:cNvPr id="51" name="Rectangle: Rounded Corners 50">
          <a:extLst>
            <a:ext uri="{FF2B5EF4-FFF2-40B4-BE49-F238E27FC236}">
              <a16:creationId xmlns:a16="http://schemas.microsoft.com/office/drawing/2014/main" id="{081978CC-BCA0-42C2-A8CF-316F4C70628A}"/>
            </a:ext>
          </a:extLst>
        </xdr:cNvPr>
        <xdr:cNvSpPr/>
      </xdr:nvSpPr>
      <xdr:spPr>
        <a:xfrm>
          <a:off x="2552700" y="723900"/>
          <a:ext cx="2286000"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7217841-E766-41BE-A416-399DC4F6E651}" type="TxLink">
            <a:rPr lang="en-US" sz="1200" b="1" i="1" u="none" strike="noStrike">
              <a:solidFill>
                <a:schemeClr val="bg1"/>
              </a:solidFill>
              <a:latin typeface="Calibri"/>
              <a:ea typeface="Calibri"/>
              <a:cs typeface="Calibri"/>
            </a:rPr>
            <a:pPr algn="ctr"/>
            <a:t> $2,86,397.02 </a:t>
          </a:fld>
          <a:endParaRPr lang="en-IN" sz="1200" b="1" i="1">
            <a:solidFill>
              <a:schemeClr val="bg1"/>
            </a:solidFill>
            <a:latin typeface="Bodoni MT Black" panose="02070A03080606020203" pitchFamily="18" charset="0"/>
          </a:endParaRPr>
        </a:p>
      </xdr:txBody>
    </xdr:sp>
    <xdr:clientData/>
  </xdr:twoCellAnchor>
  <xdr:twoCellAnchor>
    <xdr:from>
      <xdr:col>8</xdr:col>
      <xdr:colOff>342899</xdr:colOff>
      <xdr:row>3</xdr:row>
      <xdr:rowOff>171450</xdr:rowOff>
    </xdr:from>
    <xdr:to>
      <xdr:col>12</xdr:col>
      <xdr:colOff>200025</xdr:colOff>
      <xdr:row>5</xdr:row>
      <xdr:rowOff>85725</xdr:rowOff>
    </xdr:to>
    <xdr:sp macro="" textlink="KPI!H18">
      <xdr:nvSpPr>
        <xdr:cNvPr id="52" name="Rectangle: Rounded Corners 51">
          <a:extLst>
            <a:ext uri="{FF2B5EF4-FFF2-40B4-BE49-F238E27FC236}">
              <a16:creationId xmlns:a16="http://schemas.microsoft.com/office/drawing/2014/main" id="{10CC0A83-5AD9-4415-9DF7-B851F79532A4}"/>
            </a:ext>
          </a:extLst>
        </xdr:cNvPr>
        <xdr:cNvSpPr/>
      </xdr:nvSpPr>
      <xdr:spPr>
        <a:xfrm>
          <a:off x="4991099" y="714375"/>
          <a:ext cx="2181226"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47C6C6A-393E-4CA8-8693-BA1E3AB3897F}" type="TxLink">
            <a:rPr lang="en-US" sz="1200" b="1" i="0" u="none" strike="noStrike">
              <a:solidFill>
                <a:schemeClr val="bg1"/>
              </a:solidFill>
              <a:latin typeface="Calibri"/>
              <a:ea typeface="Calibri"/>
              <a:cs typeface="Calibri"/>
            </a:rPr>
            <a:pPr algn="ctr"/>
            <a:t># 37873</a:t>
          </a:fld>
          <a:endParaRPr lang="en-IN" sz="1200" b="1">
            <a:solidFill>
              <a:schemeClr val="bg1"/>
            </a:solidFill>
            <a:latin typeface="Bodoni MT Black" panose="02070A03080606020203" pitchFamily="18" charset="0"/>
          </a:endParaRPr>
        </a:p>
      </xdr:txBody>
    </xdr:sp>
    <xdr:clientData/>
  </xdr:twoCellAnchor>
  <xdr:twoCellAnchor>
    <xdr:from>
      <xdr:col>12</xdr:col>
      <xdr:colOff>409575</xdr:colOff>
      <xdr:row>4</xdr:row>
      <xdr:rowOff>19050</xdr:rowOff>
    </xdr:from>
    <xdr:to>
      <xdr:col>16</xdr:col>
      <xdr:colOff>228600</xdr:colOff>
      <xdr:row>5</xdr:row>
      <xdr:rowOff>114300</xdr:rowOff>
    </xdr:to>
    <xdr:sp macro="" textlink="KPI!K18">
      <xdr:nvSpPr>
        <xdr:cNvPr id="53" name="Rectangle: Rounded Corners 52">
          <a:extLst>
            <a:ext uri="{FF2B5EF4-FFF2-40B4-BE49-F238E27FC236}">
              <a16:creationId xmlns:a16="http://schemas.microsoft.com/office/drawing/2014/main" id="{D92EB958-296D-4FDA-948B-1183F56627CF}"/>
            </a:ext>
          </a:extLst>
        </xdr:cNvPr>
        <xdr:cNvSpPr/>
      </xdr:nvSpPr>
      <xdr:spPr>
        <a:xfrm>
          <a:off x="7381875" y="742950"/>
          <a:ext cx="2143125"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36F1A3-89CE-4170-90C0-7FCDB588C9F2}" type="TxLink">
            <a:rPr lang="en-US" sz="1200" b="0" i="0" u="none" strike="noStrike">
              <a:solidFill>
                <a:schemeClr val="bg1"/>
              </a:solidFill>
              <a:latin typeface="Calibri"/>
              <a:ea typeface="Calibri"/>
              <a:cs typeface="Calibri"/>
            </a:rPr>
            <a:pPr algn="ctr"/>
            <a:t># 9994</a:t>
          </a:fld>
          <a:endParaRPr lang="en-IN" sz="1200" b="0">
            <a:solidFill>
              <a:schemeClr val="bg1"/>
            </a:solidFill>
            <a:latin typeface="Bodoni MT Black" panose="02070A03080606020203" pitchFamily="18" charset="0"/>
          </a:endParaRPr>
        </a:p>
      </xdr:txBody>
    </xdr:sp>
    <xdr:clientData/>
  </xdr:twoCellAnchor>
  <xdr:twoCellAnchor>
    <xdr:from>
      <xdr:col>16</xdr:col>
      <xdr:colOff>438149</xdr:colOff>
      <xdr:row>4</xdr:row>
      <xdr:rowOff>28575</xdr:rowOff>
    </xdr:from>
    <xdr:to>
      <xdr:col>20</xdr:col>
      <xdr:colOff>209550</xdr:colOff>
      <xdr:row>5</xdr:row>
      <xdr:rowOff>123825</xdr:rowOff>
    </xdr:to>
    <xdr:sp macro="" textlink="KPI!N18">
      <xdr:nvSpPr>
        <xdr:cNvPr id="54" name="Rectangle: Rounded Corners 53">
          <a:extLst>
            <a:ext uri="{FF2B5EF4-FFF2-40B4-BE49-F238E27FC236}">
              <a16:creationId xmlns:a16="http://schemas.microsoft.com/office/drawing/2014/main" id="{D0F08FAE-9BF9-41B5-9DE0-E4E78A2167A3}"/>
            </a:ext>
          </a:extLst>
        </xdr:cNvPr>
        <xdr:cNvSpPr/>
      </xdr:nvSpPr>
      <xdr:spPr>
        <a:xfrm>
          <a:off x="9734549" y="752475"/>
          <a:ext cx="2095501"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AC9CA4B-8CF5-49F9-B4FF-31ADB0DA59B1}" type="TxLink">
            <a:rPr lang="en-US" sz="1200" b="1" i="0" u="none" strike="noStrike">
              <a:solidFill>
                <a:schemeClr val="bg1"/>
              </a:solidFill>
              <a:latin typeface="Calibri"/>
              <a:ea typeface="Calibri"/>
              <a:cs typeface="Calibri"/>
            </a:rPr>
            <a:pPr algn="ctr"/>
            <a:t>12.47%</a:t>
          </a:fld>
          <a:endParaRPr lang="en-IN" sz="1200" b="1">
            <a:solidFill>
              <a:schemeClr val="bg1"/>
            </a:solidFill>
            <a:latin typeface="Bodoni MT Black" panose="02070A03080606020203" pitchFamily="18" charset="0"/>
          </a:endParaRPr>
        </a:p>
      </xdr:txBody>
    </xdr:sp>
    <xdr:clientData/>
  </xdr:twoCellAnchor>
  <xdr:twoCellAnchor>
    <xdr:from>
      <xdr:col>4</xdr:col>
      <xdr:colOff>257175</xdr:colOff>
      <xdr:row>8</xdr:row>
      <xdr:rowOff>142875</xdr:rowOff>
    </xdr:from>
    <xdr:to>
      <xdr:col>8</xdr:col>
      <xdr:colOff>200025</xdr:colOff>
      <xdr:row>10</xdr:row>
      <xdr:rowOff>57150</xdr:rowOff>
    </xdr:to>
    <xdr:sp macro="" textlink="">
      <xdr:nvSpPr>
        <xdr:cNvPr id="55" name="Rectangle: Rounded Corners 54">
          <a:extLst>
            <a:ext uri="{FF2B5EF4-FFF2-40B4-BE49-F238E27FC236}">
              <a16:creationId xmlns:a16="http://schemas.microsoft.com/office/drawing/2014/main" id="{F69AB7BB-1640-43A0-B696-84B03AAB941A}"/>
            </a:ext>
          </a:extLst>
        </xdr:cNvPr>
        <xdr:cNvSpPr/>
      </xdr:nvSpPr>
      <xdr:spPr>
        <a:xfrm>
          <a:off x="2581275" y="1590675"/>
          <a:ext cx="2266950"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Bodoni MT Black" panose="02070A03080606020203" pitchFamily="18" charset="0"/>
              <a:ea typeface="Calibri"/>
              <a:cs typeface="Calibri"/>
            </a:rPr>
            <a:t> </a:t>
          </a:r>
          <a:r>
            <a:rPr lang="en-US" sz="900" b="0" i="0" u="none" strike="noStrike">
              <a:solidFill>
                <a:schemeClr val="bg1"/>
              </a:solidFill>
              <a:latin typeface="Bodoni MT Black" panose="02070A03080606020203" pitchFamily="18" charset="0"/>
              <a:ea typeface="Calibri"/>
              <a:cs typeface="Calibri"/>
            </a:rPr>
            <a:t>YOY</a:t>
          </a:r>
          <a:r>
            <a:rPr lang="en-US" sz="900" b="0" i="0" u="none" strike="noStrike" baseline="0">
              <a:solidFill>
                <a:schemeClr val="bg1"/>
              </a:solidFill>
              <a:latin typeface="Bodoni MT Black" panose="02070A03080606020203" pitchFamily="18" charset="0"/>
              <a:ea typeface="Calibri"/>
              <a:cs typeface="Calibri"/>
            </a:rPr>
            <a:t> GROWTH </a:t>
          </a:r>
          <a:endParaRPr lang="en-US" sz="900" b="0" i="0" u="none" strike="noStrike">
            <a:solidFill>
              <a:schemeClr val="bg1"/>
            </a:solidFill>
            <a:latin typeface="Bodoni MT Black" panose="02070A03080606020203" pitchFamily="18" charset="0"/>
            <a:ea typeface="Calibri"/>
            <a:cs typeface="Calibri"/>
          </a:endParaRPr>
        </a:p>
      </xdr:txBody>
    </xdr:sp>
    <xdr:clientData/>
  </xdr:twoCellAnchor>
  <xdr:twoCellAnchor>
    <xdr:from>
      <xdr:col>12</xdr:col>
      <xdr:colOff>438149</xdr:colOff>
      <xdr:row>8</xdr:row>
      <xdr:rowOff>104775</xdr:rowOff>
    </xdr:from>
    <xdr:to>
      <xdr:col>16</xdr:col>
      <xdr:colOff>209550</xdr:colOff>
      <xdr:row>10</xdr:row>
      <xdr:rowOff>19050</xdr:rowOff>
    </xdr:to>
    <xdr:sp macro="" textlink="">
      <xdr:nvSpPr>
        <xdr:cNvPr id="56" name="Rectangle: Rounded Corners 55">
          <a:extLst>
            <a:ext uri="{FF2B5EF4-FFF2-40B4-BE49-F238E27FC236}">
              <a16:creationId xmlns:a16="http://schemas.microsoft.com/office/drawing/2014/main" id="{B26E2376-E65E-4EF3-B43C-0E94DE9F77EC}"/>
            </a:ext>
          </a:extLst>
        </xdr:cNvPr>
        <xdr:cNvSpPr/>
      </xdr:nvSpPr>
      <xdr:spPr>
        <a:xfrm>
          <a:off x="7410449" y="1552575"/>
          <a:ext cx="2095501"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Bodoni MT Black" panose="02070A03080606020203" pitchFamily="18" charset="0"/>
              <a:ea typeface="Calibri"/>
              <a:cs typeface="Calibri"/>
            </a:rPr>
            <a:t> </a:t>
          </a:r>
          <a:r>
            <a:rPr lang="en-US" sz="1000" b="0" i="0" u="none" strike="noStrike">
              <a:solidFill>
                <a:schemeClr val="bg1"/>
              </a:solidFill>
              <a:latin typeface="Bodoni MT Black" panose="02070A03080606020203" pitchFamily="18" charset="0"/>
              <a:ea typeface="Calibri"/>
              <a:cs typeface="Calibri"/>
            </a:rPr>
            <a:t>YOY</a:t>
          </a:r>
          <a:r>
            <a:rPr lang="en-US" sz="1000" b="0" i="0" u="none" strike="noStrike" baseline="0">
              <a:solidFill>
                <a:schemeClr val="bg1"/>
              </a:solidFill>
              <a:latin typeface="Bodoni MT Black" panose="02070A03080606020203" pitchFamily="18" charset="0"/>
              <a:ea typeface="Calibri"/>
              <a:cs typeface="Calibri"/>
            </a:rPr>
            <a:t> GRPWTH</a:t>
          </a:r>
          <a:r>
            <a:rPr lang="en-US" sz="1000" b="0" i="0" u="none" strike="noStrike">
              <a:solidFill>
                <a:schemeClr val="bg1"/>
              </a:solidFill>
              <a:latin typeface="Bodoni MT Black" panose="02070A03080606020203" pitchFamily="18" charset="0"/>
              <a:ea typeface="Calibri"/>
              <a:cs typeface="Calibri"/>
            </a:rPr>
            <a:t> </a:t>
          </a:r>
        </a:p>
      </xdr:txBody>
    </xdr:sp>
    <xdr:clientData/>
  </xdr:twoCellAnchor>
  <xdr:twoCellAnchor>
    <xdr:from>
      <xdr:col>8</xdr:col>
      <xdr:colOff>371475</xdr:colOff>
      <xdr:row>8</xdr:row>
      <xdr:rowOff>123825</xdr:rowOff>
    </xdr:from>
    <xdr:to>
      <xdr:col>12</xdr:col>
      <xdr:colOff>190500</xdr:colOff>
      <xdr:row>10</xdr:row>
      <xdr:rowOff>38100</xdr:rowOff>
    </xdr:to>
    <xdr:sp macro="" textlink="">
      <xdr:nvSpPr>
        <xdr:cNvPr id="57" name="Rectangle: Rounded Corners 56">
          <a:extLst>
            <a:ext uri="{FF2B5EF4-FFF2-40B4-BE49-F238E27FC236}">
              <a16:creationId xmlns:a16="http://schemas.microsoft.com/office/drawing/2014/main" id="{79EBD188-6FEB-42F7-96FC-7A78AF026F12}"/>
            </a:ext>
          </a:extLst>
        </xdr:cNvPr>
        <xdr:cNvSpPr/>
      </xdr:nvSpPr>
      <xdr:spPr>
        <a:xfrm>
          <a:off x="5019675" y="1571625"/>
          <a:ext cx="2143125"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Bodoni MT Black" panose="02070A03080606020203" pitchFamily="18" charset="0"/>
              <a:ea typeface="Calibri"/>
              <a:cs typeface="Calibri"/>
            </a:rPr>
            <a:t> </a:t>
          </a:r>
          <a:r>
            <a:rPr lang="en-US" sz="1000" b="0" i="0" u="none" strike="noStrike">
              <a:solidFill>
                <a:schemeClr val="bg1"/>
              </a:solidFill>
              <a:latin typeface="Bodoni MT Black" panose="02070A03080606020203" pitchFamily="18" charset="0"/>
              <a:ea typeface="Calibri"/>
              <a:cs typeface="Calibri"/>
            </a:rPr>
            <a:t>YOY</a:t>
          </a:r>
          <a:r>
            <a:rPr lang="en-US" sz="1000" b="0" i="0" u="none" strike="noStrike" baseline="0">
              <a:solidFill>
                <a:schemeClr val="bg1"/>
              </a:solidFill>
              <a:latin typeface="Bodoni MT Black" panose="02070A03080606020203" pitchFamily="18" charset="0"/>
              <a:ea typeface="Calibri"/>
              <a:cs typeface="Calibri"/>
            </a:rPr>
            <a:t> GROWTH</a:t>
          </a:r>
          <a:endParaRPr lang="en-US" sz="1000" b="0" i="0" u="none" strike="noStrike">
            <a:solidFill>
              <a:schemeClr val="bg1"/>
            </a:solidFill>
            <a:latin typeface="Bodoni MT Black" panose="02070A03080606020203" pitchFamily="18" charset="0"/>
            <a:ea typeface="Calibri"/>
            <a:cs typeface="Calibri"/>
          </a:endParaRPr>
        </a:p>
      </xdr:txBody>
    </xdr:sp>
    <xdr:clientData/>
  </xdr:twoCellAnchor>
  <xdr:twoCellAnchor>
    <xdr:from>
      <xdr:col>16</xdr:col>
      <xdr:colOff>447674</xdr:colOff>
      <xdr:row>8</xdr:row>
      <xdr:rowOff>104775</xdr:rowOff>
    </xdr:from>
    <xdr:to>
      <xdr:col>20</xdr:col>
      <xdr:colOff>219075</xdr:colOff>
      <xdr:row>10</xdr:row>
      <xdr:rowOff>19050</xdr:rowOff>
    </xdr:to>
    <xdr:sp macro="" textlink="">
      <xdr:nvSpPr>
        <xdr:cNvPr id="58" name="Rectangle: Rounded Corners 57">
          <a:extLst>
            <a:ext uri="{FF2B5EF4-FFF2-40B4-BE49-F238E27FC236}">
              <a16:creationId xmlns:a16="http://schemas.microsoft.com/office/drawing/2014/main" id="{02B3D3CC-3A3E-4521-B8C0-896CF14DADFD}"/>
            </a:ext>
          </a:extLst>
        </xdr:cNvPr>
        <xdr:cNvSpPr/>
      </xdr:nvSpPr>
      <xdr:spPr>
        <a:xfrm>
          <a:off x="9744074" y="1552575"/>
          <a:ext cx="2095501" cy="27622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Bodoni MT Black" panose="02070A03080606020203" pitchFamily="18" charset="0"/>
              <a:ea typeface="Calibri"/>
              <a:cs typeface="Calibri"/>
            </a:rPr>
            <a:t> </a:t>
          </a:r>
          <a:r>
            <a:rPr lang="en-US" sz="1000" b="0" i="0" u="none" strike="noStrike">
              <a:solidFill>
                <a:schemeClr val="bg1"/>
              </a:solidFill>
              <a:latin typeface="Bodoni MT Black" panose="02070A03080606020203" pitchFamily="18" charset="0"/>
              <a:ea typeface="Calibri"/>
              <a:cs typeface="Calibri"/>
            </a:rPr>
            <a:t>YOY</a:t>
          </a:r>
          <a:r>
            <a:rPr lang="en-US" sz="1000" b="0" i="0" u="none" strike="noStrike" baseline="0">
              <a:solidFill>
                <a:schemeClr val="bg1"/>
              </a:solidFill>
              <a:latin typeface="Bodoni MT Black" panose="02070A03080606020203" pitchFamily="18" charset="0"/>
              <a:ea typeface="Calibri"/>
              <a:cs typeface="Calibri"/>
            </a:rPr>
            <a:t> GROWTH</a:t>
          </a:r>
          <a:endParaRPr lang="en-US" sz="1000" b="0" i="0" u="none" strike="noStrike">
            <a:solidFill>
              <a:schemeClr val="bg1"/>
            </a:solidFill>
            <a:latin typeface="Bodoni MT Black" panose="02070A03080606020203" pitchFamily="18" charset="0"/>
            <a:ea typeface="Calibri"/>
            <a:cs typeface="Calibri"/>
          </a:endParaRPr>
        </a:p>
      </xdr:txBody>
    </xdr:sp>
    <xdr:clientData/>
  </xdr:twoCellAnchor>
  <xdr:twoCellAnchor editAs="oneCell">
    <xdr:from>
      <xdr:col>6</xdr:col>
      <xdr:colOff>361950</xdr:colOff>
      <xdr:row>9</xdr:row>
      <xdr:rowOff>0</xdr:rowOff>
    </xdr:from>
    <xdr:to>
      <xdr:col>8</xdr:col>
      <xdr:colOff>47625</xdr:colOff>
      <xdr:row>10</xdr:row>
      <xdr:rowOff>47625</xdr:rowOff>
    </xdr:to>
    <xdr:pic>
      <xdr:nvPicPr>
        <xdr:cNvPr id="60" name="Picture 59">
          <a:extLst>
            <a:ext uri="{FF2B5EF4-FFF2-40B4-BE49-F238E27FC236}">
              <a16:creationId xmlns:a16="http://schemas.microsoft.com/office/drawing/2014/main" id="{027C4F03-6746-32B6-2DCA-B5364D2D7D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1628775"/>
          <a:ext cx="8477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8</xdr:row>
      <xdr:rowOff>123825</xdr:rowOff>
    </xdr:from>
    <xdr:to>
      <xdr:col>12</xdr:col>
      <xdr:colOff>219075</xdr:colOff>
      <xdr:row>10</xdr:row>
      <xdr:rowOff>0</xdr:rowOff>
    </xdr:to>
    <xdr:pic>
      <xdr:nvPicPr>
        <xdr:cNvPr id="62" name="Picture 61">
          <a:extLst>
            <a:ext uri="{FF2B5EF4-FFF2-40B4-BE49-F238E27FC236}">
              <a16:creationId xmlns:a16="http://schemas.microsoft.com/office/drawing/2014/main" id="{94E94E72-8C6C-0167-04FD-137A61A9AB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24600" y="1571625"/>
          <a:ext cx="86677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466725</xdr:colOff>
      <xdr:row>8</xdr:row>
      <xdr:rowOff>85725</xdr:rowOff>
    </xdr:from>
    <xdr:to>
      <xdr:col>16</xdr:col>
      <xdr:colOff>209549</xdr:colOff>
      <xdr:row>10</xdr:row>
      <xdr:rowOff>19050</xdr:rowOff>
    </xdr:to>
    <xdr:pic>
      <xdr:nvPicPr>
        <xdr:cNvPr id="64" name="Picture 63">
          <a:extLst>
            <a:ext uri="{FF2B5EF4-FFF2-40B4-BE49-F238E27FC236}">
              <a16:creationId xmlns:a16="http://schemas.microsoft.com/office/drawing/2014/main" id="{DEB3119D-E11B-823A-7233-1210960540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01075" y="1533525"/>
          <a:ext cx="904874"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514350</xdr:colOff>
      <xdr:row>8</xdr:row>
      <xdr:rowOff>104775</xdr:rowOff>
    </xdr:from>
    <xdr:to>
      <xdr:col>20</xdr:col>
      <xdr:colOff>238124</xdr:colOff>
      <xdr:row>10</xdr:row>
      <xdr:rowOff>28576</xdr:rowOff>
    </xdr:to>
    <xdr:pic>
      <xdr:nvPicPr>
        <xdr:cNvPr id="66" name="Picture 65">
          <a:extLst>
            <a:ext uri="{FF2B5EF4-FFF2-40B4-BE49-F238E27FC236}">
              <a16:creationId xmlns:a16="http://schemas.microsoft.com/office/drawing/2014/main" id="{8F7D6BEA-2113-4E47-84F1-78B64548FF9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1552575"/>
          <a:ext cx="885824" cy="285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314325</xdr:colOff>
      <xdr:row>5</xdr:row>
      <xdr:rowOff>104775</xdr:rowOff>
    </xdr:from>
    <xdr:to>
      <xdr:col>8</xdr:col>
      <xdr:colOff>219075</xdr:colOff>
      <xdr:row>8</xdr:row>
      <xdr:rowOff>133349</xdr:rowOff>
    </xdr:to>
    <xdr:graphicFrame macro="">
      <xdr:nvGraphicFramePr>
        <xdr:cNvPr id="67" name="Chart 66">
          <a:extLst>
            <a:ext uri="{FF2B5EF4-FFF2-40B4-BE49-F238E27FC236}">
              <a16:creationId xmlns:a16="http://schemas.microsoft.com/office/drawing/2014/main" id="{153826FC-92AD-4BA4-B59E-E66152A0C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371475</xdr:colOff>
      <xdr:row>5</xdr:row>
      <xdr:rowOff>104775</xdr:rowOff>
    </xdr:from>
    <xdr:to>
      <xdr:col>12</xdr:col>
      <xdr:colOff>247650</xdr:colOff>
      <xdr:row>8</xdr:row>
      <xdr:rowOff>95250</xdr:rowOff>
    </xdr:to>
    <xdr:graphicFrame macro="">
      <xdr:nvGraphicFramePr>
        <xdr:cNvPr id="68" name="Chart 67">
          <a:extLst>
            <a:ext uri="{FF2B5EF4-FFF2-40B4-BE49-F238E27FC236}">
              <a16:creationId xmlns:a16="http://schemas.microsoft.com/office/drawing/2014/main" id="{2FC380B7-33D5-4E53-85AF-634B62970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419100</xdr:colOff>
      <xdr:row>5</xdr:row>
      <xdr:rowOff>142875</xdr:rowOff>
    </xdr:from>
    <xdr:to>
      <xdr:col>16</xdr:col>
      <xdr:colOff>228600</xdr:colOff>
      <xdr:row>8</xdr:row>
      <xdr:rowOff>85725</xdr:rowOff>
    </xdr:to>
    <xdr:graphicFrame macro="">
      <xdr:nvGraphicFramePr>
        <xdr:cNvPr id="69" name="Chart 68">
          <a:extLst>
            <a:ext uri="{FF2B5EF4-FFF2-40B4-BE49-F238E27FC236}">
              <a16:creationId xmlns:a16="http://schemas.microsoft.com/office/drawing/2014/main" id="{D8544395-D019-4482-BB8A-A9EE0A206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438150</xdr:colOff>
      <xdr:row>5</xdr:row>
      <xdr:rowOff>161925</xdr:rowOff>
    </xdr:from>
    <xdr:to>
      <xdr:col>20</xdr:col>
      <xdr:colOff>295275</xdr:colOff>
      <xdr:row>8</xdr:row>
      <xdr:rowOff>76200</xdr:rowOff>
    </xdr:to>
    <xdr:graphicFrame macro="">
      <xdr:nvGraphicFramePr>
        <xdr:cNvPr id="70" name="Chart 69">
          <a:extLst>
            <a:ext uri="{FF2B5EF4-FFF2-40B4-BE49-F238E27FC236}">
              <a16:creationId xmlns:a16="http://schemas.microsoft.com/office/drawing/2014/main" id="{98BC56BF-771D-48C9-B5A1-DF47C0C8C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171451</xdr:colOff>
      <xdr:row>11</xdr:row>
      <xdr:rowOff>123824</xdr:rowOff>
    </xdr:from>
    <xdr:to>
      <xdr:col>8</xdr:col>
      <xdr:colOff>371475</xdr:colOff>
      <xdr:row>21</xdr:row>
      <xdr:rowOff>114299</xdr:rowOff>
    </xdr:to>
    <xdr:graphicFrame macro="">
      <xdr:nvGraphicFramePr>
        <xdr:cNvPr id="71" name="Chart 70">
          <a:extLst>
            <a:ext uri="{FF2B5EF4-FFF2-40B4-BE49-F238E27FC236}">
              <a16:creationId xmlns:a16="http://schemas.microsoft.com/office/drawing/2014/main" id="{84E3742F-6A37-495C-A59A-A113115B1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428626</xdr:colOff>
      <xdr:row>12</xdr:row>
      <xdr:rowOff>19050</xdr:rowOff>
    </xdr:from>
    <xdr:to>
      <xdr:col>15</xdr:col>
      <xdr:colOff>381001</xdr:colOff>
      <xdr:row>21</xdr:row>
      <xdr:rowOff>142874</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6DC248D0-DC1A-4084-9BBA-2A283B6C7B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76826" y="2190750"/>
              <a:ext cx="4019550" cy="17525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161925</xdr:colOff>
      <xdr:row>23</xdr:row>
      <xdr:rowOff>142875</xdr:rowOff>
    </xdr:from>
    <xdr:to>
      <xdr:col>8</xdr:col>
      <xdr:colOff>457200</xdr:colOff>
      <xdr:row>33</xdr:row>
      <xdr:rowOff>36675</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D567C12D-43AF-4088-A536-4A747A566F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61925" y="4305300"/>
              <a:ext cx="4943475" cy="170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23</xdr:row>
      <xdr:rowOff>85726</xdr:rowOff>
    </xdr:from>
    <xdr:to>
      <xdr:col>14</xdr:col>
      <xdr:colOff>371475</xdr:colOff>
      <xdr:row>33</xdr:row>
      <xdr:rowOff>3338</xdr:rowOff>
    </xdr:to>
    <xdr:graphicFrame macro="">
      <xdr:nvGraphicFramePr>
        <xdr:cNvPr id="74" name="Chart 73">
          <a:extLst>
            <a:ext uri="{FF2B5EF4-FFF2-40B4-BE49-F238E27FC236}">
              <a16:creationId xmlns:a16="http://schemas.microsoft.com/office/drawing/2014/main" id="{3DCB56D4-73B9-43D4-A50F-9193A9E82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19050</xdr:colOff>
      <xdr:row>12</xdr:row>
      <xdr:rowOff>57150</xdr:rowOff>
    </xdr:from>
    <xdr:to>
      <xdr:col>20</xdr:col>
      <xdr:colOff>219075</xdr:colOff>
      <xdr:row>21</xdr:row>
      <xdr:rowOff>133350</xdr:rowOff>
    </xdr:to>
    <xdr:graphicFrame macro="">
      <xdr:nvGraphicFramePr>
        <xdr:cNvPr id="77" name="Chart 76">
          <a:extLst>
            <a:ext uri="{FF2B5EF4-FFF2-40B4-BE49-F238E27FC236}">
              <a16:creationId xmlns:a16="http://schemas.microsoft.com/office/drawing/2014/main" id="{F711828E-BB2E-4940-8A73-AE6B727A1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257175</xdr:colOff>
      <xdr:row>23</xdr:row>
      <xdr:rowOff>114301</xdr:rowOff>
    </xdr:from>
    <xdr:to>
      <xdr:col>20</xdr:col>
      <xdr:colOff>304800</xdr:colOff>
      <xdr:row>33</xdr:row>
      <xdr:rowOff>1</xdr:rowOff>
    </xdr:to>
    <mc:AlternateContent xmlns:mc="http://schemas.openxmlformats.org/markup-compatibility/2006" xmlns:a14="http://schemas.microsoft.com/office/drawing/2010/main">
      <mc:Choice Requires="a14">
        <xdr:graphicFrame macro="">
          <xdr:nvGraphicFramePr>
            <xdr:cNvPr id="80" name="Year 1">
              <a:extLst>
                <a:ext uri="{FF2B5EF4-FFF2-40B4-BE49-F238E27FC236}">
                  <a16:creationId xmlns:a16="http://schemas.microsoft.com/office/drawing/2014/main" id="{297C7BED-9D99-493D-98D5-BD42CA92C07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15625" y="4276726"/>
              <a:ext cx="1209675" cy="169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371475</xdr:colOff>
      <xdr:row>23</xdr:row>
      <xdr:rowOff>133351</xdr:rowOff>
    </xdr:from>
    <xdr:to>
      <xdr:col>18</xdr:col>
      <xdr:colOff>257175</xdr:colOff>
      <xdr:row>33</xdr:row>
      <xdr:rowOff>19051</xdr:rowOff>
    </xdr:to>
    <mc:AlternateContent xmlns:mc="http://schemas.openxmlformats.org/markup-compatibility/2006" xmlns:a14="http://schemas.microsoft.com/office/drawing/2010/main">
      <mc:Choice Requires="a14">
        <xdr:graphicFrame macro="">
          <xdr:nvGraphicFramePr>
            <xdr:cNvPr id="81" name="Segment 1">
              <a:extLst>
                <a:ext uri="{FF2B5EF4-FFF2-40B4-BE49-F238E27FC236}">
                  <a16:creationId xmlns:a16="http://schemas.microsoft.com/office/drawing/2014/main" id="{E284DAE2-4D4A-4E8B-80CD-80D32155B81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67875" y="4295776"/>
              <a:ext cx="1047750" cy="169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533400</xdr:colOff>
      <xdr:row>23</xdr:row>
      <xdr:rowOff>152399</xdr:rowOff>
    </xdr:from>
    <xdr:to>
      <xdr:col>16</xdr:col>
      <xdr:colOff>371475</xdr:colOff>
      <xdr:row>33</xdr:row>
      <xdr:rowOff>38100</xdr:rowOff>
    </xdr:to>
    <mc:AlternateContent xmlns:mc="http://schemas.openxmlformats.org/markup-compatibility/2006" xmlns:a14="http://schemas.microsoft.com/office/drawing/2010/main">
      <mc:Choice Requires="a14">
        <xdr:graphicFrame macro="">
          <xdr:nvGraphicFramePr>
            <xdr:cNvPr id="82" name="Region 1">
              <a:extLst>
                <a:ext uri="{FF2B5EF4-FFF2-40B4-BE49-F238E27FC236}">
                  <a16:creationId xmlns:a16="http://schemas.microsoft.com/office/drawing/2014/main" id="{21CBE161-569C-483A-B320-98A3B1F499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667750" y="4314824"/>
              <a:ext cx="1000125" cy="1695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Verma" refreshedDate="45479.548182986109" createdVersion="8" refreshedVersion="8" minRefreshableVersion="3" recordCount="9994" xr:uid="{19BEBAFF-7E13-49EC-A5AB-067C03E138C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33753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FFD8E-DDCA-4D5A-BB8A-ECFC6188F18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B4B87D-0CA8-42BC-A13B-309FE35DA1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2"/>
    <field x="23"/>
    <field x="24"/>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4">
      <pivotArea dataOnly="0" grandRow="1" fieldPosition="0"/>
    </format>
    <format dxfId="23">
      <pivotArea dataOnly="0" grandRow="1" axis="axisRow" fieldPosition="0"/>
    </format>
    <format dxfId="22">
      <pivotArea field="22" grandRow="1" outline="0" collapsedLevelsAreSubtotals="1" axis="axisRow"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DC4593-603B-406C-B8E9-49A19D1650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C0F68E-686C-4B26-B5C1-6B2B2238196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364272-110E-4F46-962A-BF6BB273D4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60B254-A867-488F-BE09-A1807C8E090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010E9A-0617-4FE6-8235-23ED2D366D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F84FBB-6A0C-4792-843E-239B1DA5AC7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641529-DD70-4F7F-B6BF-35DC553FF8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17">
      <pivotArea grandRow="1" outline="0" collapsedLevelsAreSubtotals="1" fieldPosition="0"/>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21CD89-ACDC-46C9-A4D2-9B09DE82EF8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21">
      <pivotArea grandRow="1" outline="0" collapsedLevelsAreSubtotals="1" fieldPosition="0"/>
    </format>
    <format dxfId="20">
      <pivotArea dataOnly="0" labelOnly="1" grandRow="1" outline="0" fieldPosition="0"/>
    </format>
    <format dxfId="19">
      <pivotArea grandRow="1" outline="0" collapsedLevelsAreSubtotals="1" fieldPosition="0"/>
    </format>
    <format dxfId="18">
      <pivotArea dataOnly="0" labelOnly="1" grandRow="1" outline="0" fieldPosition="0"/>
    </format>
  </formats>
  <chartFormats count="2">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627156-BEC4-4126-95B8-8B0CED3C474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MARGIN" fld="25" baseField="0" baseItem="0"/>
    <dataField name="Count of Order Date" fld="3" subtotal="count" baseField="0" baseItem="0"/>
    <dataField name="Sum of Profit" fld="21" baseField="0" baseItem="0"/>
    <dataField name="Sum of Quantity" fld="19" baseField="0" baseItem="0"/>
  </dataFields>
  <formats count="2">
    <format dxfId="1">
      <pivotArea field="24" type="button" dataOnly="0" labelOnly="1" outline="0" axis="axisRow" fieldPosition="0"/>
    </format>
    <format dxfId="0">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3CDE7A-7459-4C0C-9EF9-183177853055}" sourceName="Year">
  <pivotTables>
    <pivotTable tabId="4" name="PivotTable1"/>
    <pivotTable tabId="3" name="PivotTable1"/>
    <pivotTable tabId="8" name="PivotTable12"/>
    <pivotTable tabId="8" name="PivotTable5"/>
    <pivotTable tabId="8" name="PivotTable6"/>
    <pivotTable tabId="8" name="PivotTable7"/>
    <pivotTable tabId="8" name="PivotTable8"/>
    <pivotTable tabId="6" name="PivotTable3"/>
    <pivotTable tabId="5" name="PivotTable2"/>
    <pivotTable tabId="7" name="PivotTable4"/>
  </pivotTables>
  <data>
    <tabular pivotCacheId="15337531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B11C6B-AE38-43CA-B7E0-7D793C717993}" sourceName="Segment">
  <pivotTables>
    <pivotTable tabId="4" name="PivotTable1"/>
    <pivotTable tabId="3" name="PivotTable1"/>
    <pivotTable tabId="8" name="PivotTable12"/>
    <pivotTable tabId="8" name="PivotTable5"/>
    <pivotTable tabId="8" name="PivotTable6"/>
    <pivotTable tabId="8" name="PivotTable7"/>
    <pivotTable tabId="8" name="PivotTable8"/>
    <pivotTable tabId="6" name="PivotTable3"/>
    <pivotTable tabId="5" name="PivotTable2"/>
    <pivotTable tabId="7" name="PivotTable4"/>
    <pivotTable tabId="9" name="PivotTable11"/>
  </pivotTables>
  <data>
    <tabular pivotCacheId="15337531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0E18BF-EF9C-4CCA-9898-502486408BEC}" sourceName="Region">
  <pivotTables>
    <pivotTable tabId="4" name="PivotTable1"/>
    <pivotTable tabId="3" name="PivotTable1"/>
    <pivotTable tabId="8" name="PivotTable12"/>
    <pivotTable tabId="8" name="PivotTable5"/>
    <pivotTable tabId="8" name="PivotTable6"/>
    <pivotTable tabId="8" name="PivotTable7"/>
    <pivotTable tabId="8" name="PivotTable8"/>
    <pivotTable tabId="6" name="PivotTable3"/>
    <pivotTable tabId="5" name="PivotTable2"/>
    <pivotTable tabId="7" name="PivotTable4"/>
    <pivotTable tabId="9" name="PivotTable11"/>
  </pivotTables>
  <data>
    <tabular pivotCacheId="15337531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FF2C32E-B827-4A03-A9B7-C2D32070946C}" cache="Slicer_Year" caption="Year" rowHeight="241300"/>
  <slicer name="Segment" xr10:uid="{EC936B2F-9C95-4080-9F78-9FBC1A4503B2}" cache="Slicer_Segment" caption="Segment" rowHeight="241300"/>
  <slicer name="Region" xr10:uid="{2BD1A4B3-7FBB-4042-9E94-830CB8B46E4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A066CB-C29B-4D44-8633-87E96E7F5B4A}" cache="Slicer_Year" caption="Year" style="AB" rowHeight="241300"/>
  <slicer name="Segment 1" xr10:uid="{381DB025-7831-49A9-8D10-F25417994718}" cache="Slicer_Segment" caption="Segment" style="AB" rowHeight="241300"/>
  <slicer name="Region 1" xr10:uid="{4ED34CF9-76E8-417D-98D6-535E7446605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6.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42A6D-8FFC-46EF-ACE9-7C44D69D03D3}">
  <dimension ref="A3:B9"/>
  <sheetViews>
    <sheetView workbookViewId="0">
      <selection activeCell="M17" sqref="M17"/>
    </sheetView>
  </sheetViews>
  <sheetFormatPr defaultRowHeight="15" x14ac:dyDescent="0.25"/>
  <cols>
    <col min="1" max="1" width="13.140625" bestFit="1" customWidth="1"/>
    <col min="2" max="2" width="12.140625" bestFit="1" customWidth="1"/>
  </cols>
  <sheetData>
    <row r="3" spans="1:2" x14ac:dyDescent="0.25">
      <c r="A3" s="6" t="s">
        <v>10933</v>
      </c>
      <c r="B3" s="7" t="s">
        <v>10939</v>
      </c>
    </row>
    <row r="4" spans="1:2" x14ac:dyDescent="0.25">
      <c r="A4" s="8" t="s">
        <v>75</v>
      </c>
      <c r="B4" s="7">
        <v>203412.73300000009</v>
      </c>
    </row>
    <row r="5" spans="1:2" x14ac:dyDescent="0.25">
      <c r="A5" s="15" t="s">
        <v>56</v>
      </c>
      <c r="B5" s="16">
        <v>206965.53200000009</v>
      </c>
    </row>
    <row r="6" spans="1:2" x14ac:dyDescent="0.25">
      <c r="A6" s="15" t="s">
        <v>59</v>
      </c>
      <c r="B6" s="16">
        <v>223843.60800000012</v>
      </c>
    </row>
    <row r="7" spans="1:2" x14ac:dyDescent="0.25">
      <c r="A7" s="15" t="s">
        <v>36</v>
      </c>
      <c r="B7" s="16">
        <v>328449.1030000007</v>
      </c>
    </row>
    <row r="8" spans="1:2" x14ac:dyDescent="0.25">
      <c r="A8" s="15" t="s">
        <v>72</v>
      </c>
      <c r="B8" s="16">
        <v>330007.05400000012</v>
      </c>
    </row>
    <row r="9" spans="1:2" x14ac:dyDescent="0.25">
      <c r="A9" s="9" t="s">
        <v>10934</v>
      </c>
      <c r="B9" s="10">
        <v>1292678.0300000012</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89880-802E-454C-919C-DB8C44D87362}">
  <dimension ref="A3:C16"/>
  <sheetViews>
    <sheetView workbookViewId="0">
      <selection activeCell="B18" sqref="B18"/>
    </sheetView>
  </sheetViews>
  <sheetFormatPr defaultRowHeight="15" x14ac:dyDescent="0.25"/>
  <cols>
    <col min="1" max="1" width="14.5703125" bestFit="1" customWidth="1"/>
    <col min="2" max="2" width="12.5703125" bestFit="1" customWidth="1"/>
    <col min="3" max="3" width="17.140625" bestFit="1" customWidth="1"/>
  </cols>
  <sheetData>
    <row r="3" spans="1:3" x14ac:dyDescent="0.25">
      <c r="A3" s="6" t="s">
        <v>10933</v>
      </c>
      <c r="B3" s="5" t="s">
        <v>10939</v>
      </c>
      <c r="C3" s="11" t="s">
        <v>10940</v>
      </c>
    </row>
    <row r="4" spans="1:3" x14ac:dyDescent="0.25">
      <c r="A4" s="8" t="s">
        <v>10941</v>
      </c>
      <c r="B4" s="5">
        <v>95365.937600000019</v>
      </c>
      <c r="C4" s="11">
        <v>9199.2699999999986</v>
      </c>
    </row>
    <row r="5" spans="1:3" x14ac:dyDescent="0.25">
      <c r="A5" s="8" t="s">
        <v>10942</v>
      </c>
      <c r="B5" s="5">
        <v>60172.649400000024</v>
      </c>
      <c r="C5" s="11">
        <v>10288.898699999991</v>
      </c>
    </row>
    <row r="6" spans="1:3" x14ac:dyDescent="0.25">
      <c r="A6" s="8" t="s">
        <v>10943</v>
      </c>
      <c r="B6" s="5">
        <v>199252.98399999991</v>
      </c>
      <c r="C6" s="11">
        <v>26806.573700000015</v>
      </c>
    </row>
    <row r="7" spans="1:3" x14ac:dyDescent="0.25">
      <c r="A7" s="8" t="s">
        <v>10944</v>
      </c>
      <c r="B7" s="5">
        <v>141851.5674</v>
      </c>
      <c r="C7" s="11">
        <v>13437.806799999998</v>
      </c>
    </row>
    <row r="8" spans="1:3" x14ac:dyDescent="0.25">
      <c r="A8" s="8" t="s">
        <v>10945</v>
      </c>
      <c r="B8" s="5">
        <v>156122.28669999994</v>
      </c>
      <c r="C8" s="11">
        <v>22308.51279999999</v>
      </c>
    </row>
    <row r="9" spans="1:3" x14ac:dyDescent="0.25">
      <c r="A9" s="8" t="s">
        <v>10946</v>
      </c>
      <c r="B9" s="5">
        <v>147082.61130000011</v>
      </c>
      <c r="C9" s="11">
        <v>20899.334500000012</v>
      </c>
    </row>
    <row r="10" spans="1:3" x14ac:dyDescent="0.25">
      <c r="A10" s="8" t="s">
        <v>10947</v>
      </c>
      <c r="B10" s="5">
        <v>149580.83800000031</v>
      </c>
      <c r="C10" s="11">
        <v>13535.38299999998</v>
      </c>
    </row>
    <row r="11" spans="1:3" x14ac:dyDescent="0.25">
      <c r="A11" s="8" t="s">
        <v>10948</v>
      </c>
      <c r="B11" s="5">
        <v>159589.45099999988</v>
      </c>
      <c r="C11" s="11">
        <v>21896.715399999972</v>
      </c>
    </row>
    <row r="12" spans="1:3" x14ac:dyDescent="0.25">
      <c r="A12" s="8" t="s">
        <v>10949</v>
      </c>
      <c r="B12" s="5">
        <v>309770.09970000025</v>
      </c>
      <c r="C12" s="11">
        <v>37293.192500000034</v>
      </c>
    </row>
    <row r="13" spans="1:3" x14ac:dyDescent="0.25">
      <c r="A13" s="8" t="s">
        <v>10950</v>
      </c>
      <c r="B13" s="5">
        <v>197115.20170000009</v>
      </c>
      <c r="C13" s="11">
        <v>31469.663800000035</v>
      </c>
    </row>
    <row r="14" spans="1:3" x14ac:dyDescent="0.25">
      <c r="A14" s="8" t="s">
        <v>10951</v>
      </c>
      <c r="B14" s="5">
        <v>349120.07400000008</v>
      </c>
      <c r="C14" s="11">
        <v>35825.536599999927</v>
      </c>
    </row>
    <row r="15" spans="1:3" x14ac:dyDescent="0.25">
      <c r="A15" s="8" t="s">
        <v>10952</v>
      </c>
      <c r="B15" s="5">
        <v>332177.15950000001</v>
      </c>
      <c r="C15" s="11">
        <v>43436.13390000003</v>
      </c>
    </row>
    <row r="16" spans="1:3" ht="18.75" x14ac:dyDescent="0.3">
      <c r="A16" s="14" t="s">
        <v>10934</v>
      </c>
      <c r="B16" s="33">
        <v>2297200.8603000008</v>
      </c>
      <c r="C16" s="35">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441B2-FEAE-4EC8-82A5-8E7F777E8361}">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6.7109375" customWidth="1"/>
    <col min="5" max="5" width="15.28515625" customWidth="1"/>
  </cols>
  <sheetData>
    <row r="3" spans="1:5" x14ac:dyDescent="0.25">
      <c r="A3" s="6" t="s">
        <v>10933</v>
      </c>
      <c r="B3" s="7" t="s">
        <v>10940</v>
      </c>
      <c r="D3" s="17" t="s">
        <v>10953</v>
      </c>
      <c r="E3" s="17" t="s">
        <v>10954</v>
      </c>
    </row>
    <row r="4" spans="1:5" x14ac:dyDescent="0.25">
      <c r="A4" s="8" t="s">
        <v>71</v>
      </c>
      <c r="B4" s="7">
        <v>145454.9480999998</v>
      </c>
      <c r="D4" t="str">
        <f>A4</f>
        <v>Technology</v>
      </c>
      <c r="E4" s="18">
        <f>GETPIVOTDATA("Profit",$A$3,"Category",A4)</f>
        <v>145454.9480999998</v>
      </c>
    </row>
    <row r="5" spans="1:5" x14ac:dyDescent="0.25">
      <c r="A5" s="15" t="s">
        <v>46</v>
      </c>
      <c r="B5" s="16">
        <v>122490.8008000001</v>
      </c>
      <c r="D5" t="str">
        <f t="shared" ref="D5:D7" si="0">A5</f>
        <v>Office Supplies</v>
      </c>
      <c r="E5" s="18">
        <f t="shared" ref="E5:E6" si="1">GETPIVOTDATA("Profit",$A$3,"Category",A5)</f>
        <v>122490.8008000001</v>
      </c>
    </row>
    <row r="6" spans="1:5" x14ac:dyDescent="0.25">
      <c r="A6" s="15" t="s">
        <v>32</v>
      </c>
      <c r="B6" s="16">
        <v>18451.272799999992</v>
      </c>
      <c r="D6" t="str">
        <f t="shared" si="0"/>
        <v>Furniture</v>
      </c>
      <c r="E6" s="18">
        <f t="shared" si="1"/>
        <v>18451.272799999992</v>
      </c>
    </row>
    <row r="7" spans="1:5" x14ac:dyDescent="0.25">
      <c r="A7" s="9" t="s">
        <v>10934</v>
      </c>
      <c r="B7" s="10">
        <v>286397.02169999992</v>
      </c>
      <c r="D7" t="str">
        <f t="shared" si="0"/>
        <v>Grand Total</v>
      </c>
      <c r="E7" s="18">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D0AB-4382-4AC9-A240-1DBF843CFF49}">
  <dimension ref="A3:B7"/>
  <sheetViews>
    <sheetView workbookViewId="0">
      <selection activeCell="L15" sqref="L15"/>
    </sheetView>
  </sheetViews>
  <sheetFormatPr defaultRowHeight="15" x14ac:dyDescent="0.25"/>
  <cols>
    <col min="1" max="1" width="14.5703125" bestFit="1" customWidth="1"/>
    <col min="2" max="2" width="12.140625" bestFit="1" customWidth="1"/>
  </cols>
  <sheetData>
    <row r="3" spans="1:2" x14ac:dyDescent="0.25">
      <c r="A3" s="6" t="s">
        <v>10933</v>
      </c>
      <c r="B3" s="7" t="s">
        <v>10939</v>
      </c>
    </row>
    <row r="4" spans="1:2" x14ac:dyDescent="0.25">
      <c r="A4" s="8" t="s">
        <v>32</v>
      </c>
      <c r="B4" s="19">
        <v>0.32300170530281774</v>
      </c>
    </row>
    <row r="5" spans="1:2" x14ac:dyDescent="0.25">
      <c r="A5" s="15" t="s">
        <v>46</v>
      </c>
      <c r="B5" s="20">
        <v>0.31301008302169103</v>
      </c>
    </row>
    <row r="6" spans="1:2" x14ac:dyDescent="0.25">
      <c r="A6" s="15" t="s">
        <v>71</v>
      </c>
      <c r="B6" s="20">
        <v>0.36398821167549117</v>
      </c>
    </row>
    <row r="7" spans="1:2" x14ac:dyDescent="0.25">
      <c r="A7" s="9" t="s">
        <v>10934</v>
      </c>
      <c r="B7" s="21">
        <v>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762C5-6E5F-4A06-9E17-15F712E82D75}">
  <dimension ref="A3:E53"/>
  <sheetViews>
    <sheetView workbookViewId="0">
      <selection activeCell="B9" sqref="B9"/>
    </sheetView>
  </sheetViews>
  <sheetFormatPr defaultRowHeight="15" x14ac:dyDescent="0.25"/>
  <cols>
    <col min="1" max="1" width="18.7109375" bestFit="1" customWidth="1"/>
    <col min="2" max="2" width="12.140625" bestFit="1" customWidth="1"/>
    <col min="4" max="4" width="18" customWidth="1"/>
    <col min="5" max="5" width="12.5703125" customWidth="1"/>
  </cols>
  <sheetData>
    <row r="3" spans="1:5" x14ac:dyDescent="0.25">
      <c r="A3" s="6" t="s">
        <v>10933</v>
      </c>
      <c r="B3" s="7" t="s">
        <v>10939</v>
      </c>
      <c r="D3" s="17" t="s">
        <v>10955</v>
      </c>
      <c r="E3" s="17" t="s">
        <v>10956</v>
      </c>
    </row>
    <row r="4" spans="1:5" x14ac:dyDescent="0.25">
      <c r="A4" s="8" t="s">
        <v>358</v>
      </c>
      <c r="B4" s="7">
        <v>19510.639999999992</v>
      </c>
      <c r="D4" t="str">
        <f>A4</f>
        <v>Alabama</v>
      </c>
      <c r="E4" s="18">
        <f>GETPIVOTDATA("Sales",$A$3,"State",A4)</f>
        <v>19510.639999999992</v>
      </c>
    </row>
    <row r="5" spans="1:5" x14ac:dyDescent="0.25">
      <c r="A5" s="15" t="s">
        <v>310</v>
      </c>
      <c r="B5" s="16">
        <v>35282.000999999997</v>
      </c>
      <c r="D5" t="str">
        <f t="shared" ref="D5:D53" si="0">A5</f>
        <v>Arizona</v>
      </c>
      <c r="E5" s="18">
        <f t="shared" ref="E5:E52" si="1">GETPIVOTDATA("Sales",$A$3,"State",A5)</f>
        <v>35282.000999999997</v>
      </c>
    </row>
    <row r="6" spans="1:5" x14ac:dyDescent="0.25">
      <c r="A6" s="15" t="s">
        <v>1707</v>
      </c>
      <c r="B6" s="16">
        <v>11678.129999999997</v>
      </c>
      <c r="D6" t="str">
        <f t="shared" si="0"/>
        <v>Arkansas</v>
      </c>
      <c r="E6" s="18">
        <f t="shared" si="1"/>
        <v>11678.129999999997</v>
      </c>
    </row>
    <row r="7" spans="1:5" x14ac:dyDescent="0.25">
      <c r="A7" s="15" t="s">
        <v>43</v>
      </c>
      <c r="B7" s="16">
        <v>457687.63150000101</v>
      </c>
      <c r="D7" t="str">
        <f t="shared" si="0"/>
        <v>California</v>
      </c>
      <c r="E7" s="18">
        <f t="shared" si="1"/>
        <v>457687.63150000101</v>
      </c>
    </row>
    <row r="8" spans="1:5" x14ac:dyDescent="0.25">
      <c r="A8" s="15" t="s">
        <v>457</v>
      </c>
      <c r="B8" s="16">
        <v>32108.117999999995</v>
      </c>
      <c r="D8" t="str">
        <f t="shared" si="0"/>
        <v>Colorado</v>
      </c>
      <c r="E8" s="18">
        <f t="shared" si="1"/>
        <v>32108.117999999995</v>
      </c>
    </row>
    <row r="9" spans="1:5" x14ac:dyDescent="0.25">
      <c r="A9" s="15" t="s">
        <v>747</v>
      </c>
      <c r="B9" s="16">
        <v>13384.356999999996</v>
      </c>
      <c r="D9" t="str">
        <f t="shared" si="0"/>
        <v>Connecticut</v>
      </c>
      <c r="E9" s="18">
        <f t="shared" si="1"/>
        <v>13384.356999999996</v>
      </c>
    </row>
    <row r="10" spans="1:5" x14ac:dyDescent="0.25">
      <c r="A10" s="15" t="s">
        <v>245</v>
      </c>
      <c r="B10" s="16">
        <v>27451.068999999992</v>
      </c>
      <c r="D10" t="str">
        <f t="shared" si="0"/>
        <v>Delaware</v>
      </c>
      <c r="E10" s="18">
        <f t="shared" si="1"/>
        <v>27451.068999999992</v>
      </c>
    </row>
    <row r="11" spans="1:5" x14ac:dyDescent="0.25">
      <c r="A11" s="15" t="s">
        <v>3034</v>
      </c>
      <c r="B11" s="16">
        <v>2865.0199999999995</v>
      </c>
      <c r="D11" t="str">
        <f t="shared" si="0"/>
        <v>District of Columbia</v>
      </c>
      <c r="E11" s="18">
        <f t="shared" si="1"/>
        <v>2865.0199999999995</v>
      </c>
    </row>
    <row r="12" spans="1:5" x14ac:dyDescent="0.25">
      <c r="A12" s="15" t="s">
        <v>54</v>
      </c>
      <c r="B12" s="16">
        <v>89473.707999999999</v>
      </c>
      <c r="D12" t="str">
        <f t="shared" si="0"/>
        <v>Florida</v>
      </c>
      <c r="E12" s="18">
        <f t="shared" si="1"/>
        <v>89473.707999999999</v>
      </c>
    </row>
    <row r="13" spans="1:5" x14ac:dyDescent="0.25">
      <c r="A13" s="15" t="s">
        <v>1272</v>
      </c>
      <c r="B13" s="16">
        <v>49095.840000000004</v>
      </c>
      <c r="D13" t="str">
        <f t="shared" si="0"/>
        <v>Georgia</v>
      </c>
      <c r="E13" s="18">
        <f t="shared" si="1"/>
        <v>49095.840000000004</v>
      </c>
    </row>
    <row r="14" spans="1:5" x14ac:dyDescent="0.25">
      <c r="A14" s="15" t="s">
        <v>6260</v>
      </c>
      <c r="B14" s="16">
        <v>4382.4860000000017</v>
      </c>
      <c r="D14" t="str">
        <f t="shared" si="0"/>
        <v>Idaho</v>
      </c>
      <c r="E14" s="18">
        <f t="shared" si="1"/>
        <v>4382.4860000000017</v>
      </c>
    </row>
    <row r="15" spans="1:5" x14ac:dyDescent="0.25">
      <c r="A15" s="15" t="s">
        <v>211</v>
      </c>
      <c r="B15" s="16">
        <v>80166.10099999985</v>
      </c>
      <c r="D15" t="str">
        <f t="shared" si="0"/>
        <v>Illinois</v>
      </c>
      <c r="E15" s="18">
        <f t="shared" si="1"/>
        <v>80166.10099999985</v>
      </c>
    </row>
    <row r="16" spans="1:5" x14ac:dyDescent="0.25">
      <c r="A16" s="15" t="s">
        <v>254</v>
      </c>
      <c r="B16" s="16">
        <v>53555.360000000001</v>
      </c>
      <c r="D16" t="str">
        <f t="shared" si="0"/>
        <v>Indiana</v>
      </c>
      <c r="E16" s="18">
        <f t="shared" si="1"/>
        <v>53555.360000000001</v>
      </c>
    </row>
    <row r="17" spans="1:5" x14ac:dyDescent="0.25">
      <c r="A17" s="15" t="s">
        <v>489</v>
      </c>
      <c r="B17" s="16">
        <v>4579.7599999999993</v>
      </c>
      <c r="D17" t="str">
        <f t="shared" si="0"/>
        <v>Iowa</v>
      </c>
      <c r="E17" s="18">
        <f t="shared" si="1"/>
        <v>4579.7599999999993</v>
      </c>
    </row>
    <row r="18" spans="1:5" x14ac:dyDescent="0.25">
      <c r="A18" s="15" t="s">
        <v>4530</v>
      </c>
      <c r="B18" s="16">
        <v>2914.31</v>
      </c>
      <c r="D18" t="str">
        <f t="shared" si="0"/>
        <v>Kansas</v>
      </c>
      <c r="E18" s="18">
        <f t="shared" si="1"/>
        <v>2914.31</v>
      </c>
    </row>
    <row r="19" spans="1:5" x14ac:dyDescent="0.25">
      <c r="A19" s="15" t="s">
        <v>29</v>
      </c>
      <c r="B19" s="16">
        <v>36591.749999999971</v>
      </c>
      <c r="D19" t="str">
        <f t="shared" si="0"/>
        <v>Kentucky</v>
      </c>
      <c r="E19" s="18">
        <f t="shared" si="1"/>
        <v>36591.749999999971</v>
      </c>
    </row>
    <row r="20" spans="1:5" x14ac:dyDescent="0.25">
      <c r="A20" s="15" t="s">
        <v>736</v>
      </c>
      <c r="B20" s="16">
        <v>9217.0299999999988</v>
      </c>
      <c r="D20" t="str">
        <f t="shared" si="0"/>
        <v>Louisiana</v>
      </c>
      <c r="E20" s="18">
        <f t="shared" si="1"/>
        <v>9217.0299999999988</v>
      </c>
    </row>
    <row r="21" spans="1:5" x14ac:dyDescent="0.25">
      <c r="A21" s="15" t="s">
        <v>5235</v>
      </c>
      <c r="B21" s="16">
        <v>1270.53</v>
      </c>
      <c r="D21" t="str">
        <f t="shared" si="0"/>
        <v>Maine</v>
      </c>
      <c r="E21" s="18">
        <f t="shared" si="1"/>
        <v>1270.53</v>
      </c>
    </row>
    <row r="22" spans="1:5" x14ac:dyDescent="0.25">
      <c r="A22" s="15" t="s">
        <v>2735</v>
      </c>
      <c r="B22" s="16">
        <v>23705.523000000005</v>
      </c>
      <c r="D22" t="str">
        <f t="shared" si="0"/>
        <v>Maryland</v>
      </c>
      <c r="E22" s="18">
        <f t="shared" si="1"/>
        <v>23705.523000000005</v>
      </c>
    </row>
    <row r="23" spans="1:5" x14ac:dyDescent="0.25">
      <c r="A23" s="15" t="s">
        <v>1245</v>
      </c>
      <c r="B23" s="16">
        <v>28634.43399999999</v>
      </c>
      <c r="D23" t="str">
        <f t="shared" si="0"/>
        <v>Massachusetts</v>
      </c>
      <c r="E23" s="18">
        <f t="shared" si="1"/>
        <v>28634.43399999999</v>
      </c>
    </row>
    <row r="24" spans="1:5" x14ac:dyDescent="0.25">
      <c r="A24" s="15" t="s">
        <v>238</v>
      </c>
      <c r="B24" s="16">
        <v>76269.614000000016</v>
      </c>
      <c r="D24" t="str">
        <f t="shared" si="0"/>
        <v>Michigan</v>
      </c>
      <c r="E24" s="18">
        <f t="shared" si="1"/>
        <v>76269.614000000016</v>
      </c>
    </row>
    <row r="25" spans="1:5" x14ac:dyDescent="0.25">
      <c r="A25" s="15" t="s">
        <v>229</v>
      </c>
      <c r="B25" s="16">
        <v>29863.149999999994</v>
      </c>
      <c r="D25" t="str">
        <f t="shared" si="0"/>
        <v>Minnesota</v>
      </c>
      <c r="E25" s="18">
        <f t="shared" si="1"/>
        <v>29863.149999999994</v>
      </c>
    </row>
    <row r="26" spans="1:5" x14ac:dyDescent="0.25">
      <c r="A26" s="15" t="s">
        <v>1487</v>
      </c>
      <c r="B26" s="16">
        <v>10771.34</v>
      </c>
      <c r="D26" t="str">
        <f t="shared" si="0"/>
        <v>Mississippi</v>
      </c>
      <c r="E26" s="18">
        <f t="shared" si="1"/>
        <v>10771.34</v>
      </c>
    </row>
    <row r="27" spans="1:5" x14ac:dyDescent="0.25">
      <c r="A27" s="15" t="s">
        <v>596</v>
      </c>
      <c r="B27" s="16">
        <v>22205.149999999998</v>
      </c>
      <c r="D27" t="str">
        <f t="shared" si="0"/>
        <v>Missouri</v>
      </c>
      <c r="E27" s="18">
        <f t="shared" si="1"/>
        <v>22205.149999999998</v>
      </c>
    </row>
    <row r="28" spans="1:5" x14ac:dyDescent="0.25">
      <c r="A28" s="15" t="s">
        <v>1762</v>
      </c>
      <c r="B28" s="16">
        <v>5589.3519999999971</v>
      </c>
      <c r="D28" t="str">
        <f t="shared" si="0"/>
        <v>Montana</v>
      </c>
      <c r="E28" s="18">
        <f t="shared" si="1"/>
        <v>5589.3519999999971</v>
      </c>
    </row>
    <row r="29" spans="1:5" x14ac:dyDescent="0.25">
      <c r="A29" s="15" t="s">
        <v>138</v>
      </c>
      <c r="B29" s="16">
        <v>7464.9299999999985</v>
      </c>
      <c r="D29" t="str">
        <f t="shared" si="0"/>
        <v>Nebraska</v>
      </c>
      <c r="E29" s="18">
        <f t="shared" si="1"/>
        <v>7464.9299999999985</v>
      </c>
    </row>
    <row r="30" spans="1:5" x14ac:dyDescent="0.25">
      <c r="A30" s="15" t="s">
        <v>1392</v>
      </c>
      <c r="B30" s="16">
        <v>16729.101999999999</v>
      </c>
      <c r="D30" t="str">
        <f t="shared" si="0"/>
        <v>Nevada</v>
      </c>
      <c r="E30" s="18">
        <f t="shared" si="1"/>
        <v>16729.101999999999</v>
      </c>
    </row>
    <row r="31" spans="1:5" x14ac:dyDescent="0.25">
      <c r="A31" s="15" t="s">
        <v>2694</v>
      </c>
      <c r="B31" s="16">
        <v>7292.5239999999994</v>
      </c>
      <c r="D31" t="str">
        <f t="shared" si="0"/>
        <v>New Hampshire</v>
      </c>
      <c r="E31" s="18">
        <f t="shared" si="1"/>
        <v>7292.5239999999994</v>
      </c>
    </row>
    <row r="32" spans="1:5" x14ac:dyDescent="0.25">
      <c r="A32" s="15" t="s">
        <v>788</v>
      </c>
      <c r="B32" s="16">
        <v>35764.312000000013</v>
      </c>
      <c r="D32" t="str">
        <f t="shared" si="0"/>
        <v>New Jersey</v>
      </c>
      <c r="E32" s="18">
        <f t="shared" si="1"/>
        <v>35764.312000000013</v>
      </c>
    </row>
    <row r="33" spans="1:5" x14ac:dyDescent="0.25">
      <c r="A33" s="15" t="s">
        <v>668</v>
      </c>
      <c r="B33" s="16">
        <v>4783.5220000000008</v>
      </c>
      <c r="D33" t="str">
        <f t="shared" si="0"/>
        <v>New Mexico</v>
      </c>
      <c r="E33" s="18">
        <f t="shared" si="1"/>
        <v>4783.5220000000008</v>
      </c>
    </row>
    <row r="34" spans="1:5" x14ac:dyDescent="0.25">
      <c r="A34" s="15" t="s">
        <v>267</v>
      </c>
      <c r="B34" s="16">
        <v>310876.27099999978</v>
      </c>
      <c r="D34" t="str">
        <f t="shared" si="0"/>
        <v>New York</v>
      </c>
      <c r="E34" s="18">
        <f t="shared" si="1"/>
        <v>310876.27099999978</v>
      </c>
    </row>
    <row r="35" spans="1:5" x14ac:dyDescent="0.25">
      <c r="A35" s="15" t="s">
        <v>88</v>
      </c>
      <c r="B35" s="16">
        <v>55603.163999999968</v>
      </c>
      <c r="D35" t="str">
        <f t="shared" si="0"/>
        <v>North Carolina</v>
      </c>
      <c r="E35" s="18">
        <f t="shared" si="1"/>
        <v>55603.163999999968</v>
      </c>
    </row>
    <row r="36" spans="1:5" x14ac:dyDescent="0.25">
      <c r="A36" s="15" t="s">
        <v>7449</v>
      </c>
      <c r="B36" s="16">
        <v>919.91</v>
      </c>
      <c r="D36" t="str">
        <f t="shared" si="0"/>
        <v>North Dakota</v>
      </c>
      <c r="E36" s="18">
        <f t="shared" si="1"/>
        <v>919.91</v>
      </c>
    </row>
    <row r="37" spans="1:5" x14ac:dyDescent="0.25">
      <c r="A37" s="15" t="s">
        <v>498</v>
      </c>
      <c r="B37" s="16">
        <v>78258.135999999926</v>
      </c>
      <c r="D37" t="str">
        <f t="shared" si="0"/>
        <v>Ohio</v>
      </c>
      <c r="E37" s="18">
        <f t="shared" si="1"/>
        <v>78258.135999999926</v>
      </c>
    </row>
    <row r="38" spans="1:5" x14ac:dyDescent="0.25">
      <c r="A38" s="15" t="s">
        <v>649</v>
      </c>
      <c r="B38" s="16">
        <v>19683.390000000003</v>
      </c>
      <c r="D38" t="str">
        <f t="shared" si="0"/>
        <v>Oklahoma</v>
      </c>
      <c r="E38" s="18">
        <f t="shared" si="1"/>
        <v>19683.390000000003</v>
      </c>
    </row>
    <row r="39" spans="1:5" x14ac:dyDescent="0.25">
      <c r="A39" s="15" t="s">
        <v>420</v>
      </c>
      <c r="B39" s="16">
        <v>17431.149999999991</v>
      </c>
      <c r="D39" t="str">
        <f t="shared" si="0"/>
        <v>Oregon</v>
      </c>
      <c r="E39" s="18">
        <f t="shared" si="1"/>
        <v>17431.149999999991</v>
      </c>
    </row>
    <row r="40" spans="1:5" x14ac:dyDescent="0.25">
      <c r="A40" s="15" t="s">
        <v>147</v>
      </c>
      <c r="B40" s="16">
        <v>116511.91400000003</v>
      </c>
      <c r="D40" t="str">
        <f t="shared" si="0"/>
        <v>Pennsylvania</v>
      </c>
      <c r="E40" s="18">
        <f t="shared" si="1"/>
        <v>116511.91400000003</v>
      </c>
    </row>
    <row r="41" spans="1:5" x14ac:dyDescent="0.25">
      <c r="A41" s="15" t="s">
        <v>1399</v>
      </c>
      <c r="B41" s="16">
        <v>22627.955999999995</v>
      </c>
      <c r="D41" t="str">
        <f t="shared" si="0"/>
        <v>Rhode Island</v>
      </c>
      <c r="E41" s="18">
        <f t="shared" si="1"/>
        <v>22627.955999999995</v>
      </c>
    </row>
    <row r="42" spans="1:5" x14ac:dyDescent="0.25">
      <c r="A42" s="15" t="s">
        <v>383</v>
      </c>
      <c r="B42" s="16">
        <v>8481.7099999999991</v>
      </c>
      <c r="D42" t="str">
        <f t="shared" si="0"/>
        <v>South Carolina</v>
      </c>
      <c r="E42" s="18">
        <f t="shared" si="1"/>
        <v>8481.7099999999991</v>
      </c>
    </row>
    <row r="43" spans="1:5" x14ac:dyDescent="0.25">
      <c r="A43" s="15" t="s">
        <v>5326</v>
      </c>
      <c r="B43" s="16">
        <v>1315.5600000000002</v>
      </c>
      <c r="D43" t="str">
        <f t="shared" si="0"/>
        <v>South Dakota</v>
      </c>
      <c r="E43" s="18">
        <f t="shared" si="1"/>
        <v>1315.5600000000002</v>
      </c>
    </row>
    <row r="44" spans="1:5" x14ac:dyDescent="0.25">
      <c r="A44" s="15" t="s">
        <v>335</v>
      </c>
      <c r="B44" s="16">
        <v>30661.872999999981</v>
      </c>
      <c r="D44" t="str">
        <f t="shared" si="0"/>
        <v>Tennessee</v>
      </c>
      <c r="E44" s="18">
        <f t="shared" si="1"/>
        <v>30661.872999999981</v>
      </c>
    </row>
    <row r="45" spans="1:5" x14ac:dyDescent="0.25">
      <c r="A45" s="15" t="s">
        <v>104</v>
      </c>
      <c r="B45" s="16">
        <v>170188.04580000002</v>
      </c>
      <c r="D45" t="str">
        <f t="shared" si="0"/>
        <v>Texas</v>
      </c>
      <c r="E45" s="18">
        <f t="shared" si="1"/>
        <v>170188.04580000002</v>
      </c>
    </row>
    <row r="46" spans="1:5" x14ac:dyDescent="0.25">
      <c r="A46" s="15" t="s">
        <v>121</v>
      </c>
      <c r="B46" s="16">
        <v>11220.055999999999</v>
      </c>
      <c r="D46" t="str">
        <f t="shared" si="0"/>
        <v>Utah</v>
      </c>
      <c r="E46" s="18">
        <f t="shared" si="1"/>
        <v>11220.055999999999</v>
      </c>
    </row>
    <row r="47" spans="1:5" x14ac:dyDescent="0.25">
      <c r="A47" s="15" t="s">
        <v>5203</v>
      </c>
      <c r="B47" s="16">
        <v>8929.369999999999</v>
      </c>
      <c r="D47" t="str">
        <f t="shared" si="0"/>
        <v>Vermont</v>
      </c>
      <c r="E47" s="18">
        <f t="shared" si="1"/>
        <v>8929.369999999999</v>
      </c>
    </row>
    <row r="48" spans="1:5" x14ac:dyDescent="0.25">
      <c r="A48" s="15" t="s">
        <v>319</v>
      </c>
      <c r="B48" s="16">
        <v>70636.719999999987</v>
      </c>
      <c r="D48" t="str">
        <f t="shared" si="0"/>
        <v>Virginia</v>
      </c>
      <c r="E48" s="18">
        <f t="shared" si="1"/>
        <v>70636.719999999987</v>
      </c>
    </row>
    <row r="49" spans="1:5" x14ac:dyDescent="0.25">
      <c r="A49" s="15" t="s">
        <v>96</v>
      </c>
      <c r="B49" s="16">
        <v>138641.26999999993</v>
      </c>
      <c r="D49" t="str">
        <f t="shared" si="0"/>
        <v>Washington</v>
      </c>
      <c r="E49" s="18">
        <f t="shared" si="1"/>
        <v>138641.26999999993</v>
      </c>
    </row>
    <row r="50" spans="1:5" x14ac:dyDescent="0.25">
      <c r="A50" s="15" t="s">
        <v>9726</v>
      </c>
      <c r="B50" s="16">
        <v>1209.8240000000001</v>
      </c>
      <c r="D50" t="str">
        <f t="shared" si="0"/>
        <v>West Virginia</v>
      </c>
      <c r="E50" s="18">
        <f t="shared" si="1"/>
        <v>1209.8240000000001</v>
      </c>
    </row>
    <row r="51" spans="1:5" x14ac:dyDescent="0.25">
      <c r="A51" s="15" t="s">
        <v>114</v>
      </c>
      <c r="B51" s="16">
        <v>32114.610000000019</v>
      </c>
      <c r="D51" t="str">
        <f t="shared" si="0"/>
        <v>Wisconsin</v>
      </c>
      <c r="E51" s="18">
        <f t="shared" si="1"/>
        <v>32114.610000000019</v>
      </c>
    </row>
    <row r="52" spans="1:5" x14ac:dyDescent="0.25">
      <c r="A52" s="15" t="s">
        <v>8542</v>
      </c>
      <c r="B52" s="16">
        <v>1603.1360000000002</v>
      </c>
      <c r="D52" t="str">
        <f t="shared" si="0"/>
        <v>Wyoming</v>
      </c>
      <c r="E52" s="18">
        <f t="shared" si="1"/>
        <v>1603.1360000000002</v>
      </c>
    </row>
    <row r="53" spans="1:5" x14ac:dyDescent="0.25">
      <c r="A53" s="9" t="s">
        <v>10934</v>
      </c>
      <c r="B53" s="10">
        <v>2297200.8603000003</v>
      </c>
      <c r="D53" t="str">
        <f t="shared" si="0"/>
        <v>Grand Total</v>
      </c>
      <c r="E53">
        <f>GETPIVOTDATA("Sales",$A$3)</f>
        <v>2297200.8603000003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83F0F-0C57-44FB-9594-FB7A1A9E3A2D}">
  <dimension ref="A3:N18"/>
  <sheetViews>
    <sheetView workbookViewId="0">
      <selection activeCell="D23" sqref="D23"/>
    </sheetView>
  </sheetViews>
  <sheetFormatPr defaultRowHeight="15" x14ac:dyDescent="0.25"/>
  <cols>
    <col min="1" max="1" width="13.140625" bestFit="1" customWidth="1"/>
    <col min="2" max="2" width="12.42578125" bestFit="1" customWidth="1"/>
    <col min="3" max="3" width="3.28515625" customWidth="1"/>
    <col min="4" max="4" width="13.140625" bestFit="1" customWidth="1"/>
    <col min="5" max="5" width="13.7109375" bestFit="1" customWidth="1"/>
    <col min="6" max="6" width="2.5703125" customWidth="1"/>
    <col min="7" max="7" width="13.140625" bestFit="1" customWidth="1"/>
    <col min="8" max="8" width="15.42578125" bestFit="1" customWidth="1"/>
    <col min="9" max="9" width="2.42578125" customWidth="1"/>
    <col min="10" max="10" width="13.140625" bestFit="1" customWidth="1"/>
    <col min="11" max="11" width="16.5703125" bestFit="1" customWidth="1"/>
    <col min="12" max="12" width="3.28515625" customWidth="1"/>
    <col min="13" max="13" width="13.140625" bestFit="1" customWidth="1"/>
    <col min="14" max="14" width="22.140625" bestFit="1" customWidth="1"/>
  </cols>
  <sheetData>
    <row r="3" spans="1:14" x14ac:dyDescent="0.25">
      <c r="A3" s="6" t="s">
        <v>10933</v>
      </c>
      <c r="B3" s="7" t="s">
        <v>10939</v>
      </c>
      <c r="D3" s="6" t="s">
        <v>10933</v>
      </c>
      <c r="E3" s="7" t="s">
        <v>10940</v>
      </c>
      <c r="G3" s="6" t="s">
        <v>10933</v>
      </c>
      <c r="H3" s="7" t="s">
        <v>10957</v>
      </c>
      <c r="J3" s="6" t="s">
        <v>10933</v>
      </c>
      <c r="K3" s="7" t="s">
        <v>10958</v>
      </c>
      <c r="M3" s="6" t="s">
        <v>10933</v>
      </c>
      <c r="N3" s="7" t="s">
        <v>10959</v>
      </c>
    </row>
    <row r="4" spans="1:14" x14ac:dyDescent="0.25">
      <c r="A4" s="8" t="s">
        <v>10941</v>
      </c>
      <c r="B4" s="7">
        <v>95365.937600000019</v>
      </c>
      <c r="D4" s="8" t="s">
        <v>10941</v>
      </c>
      <c r="E4" s="7">
        <v>9199.2699999999986</v>
      </c>
      <c r="G4" s="8" t="s">
        <v>10941</v>
      </c>
      <c r="H4" s="7">
        <v>1500</v>
      </c>
      <c r="J4" s="8" t="s">
        <v>10941</v>
      </c>
      <c r="K4" s="7">
        <v>387</v>
      </c>
      <c r="M4" s="8" t="s">
        <v>10941</v>
      </c>
      <c r="N4" s="7">
        <v>9.6462848596792869E-2</v>
      </c>
    </row>
    <row r="5" spans="1:14" x14ac:dyDescent="0.25">
      <c r="A5" s="8" t="s">
        <v>10942</v>
      </c>
      <c r="B5" s="7">
        <v>60172.649400000024</v>
      </c>
      <c r="D5" s="8" t="s">
        <v>10942</v>
      </c>
      <c r="E5" s="7">
        <v>10288.898699999991</v>
      </c>
      <c r="G5" s="8" t="s">
        <v>10942</v>
      </c>
      <c r="H5" s="7">
        <v>1068</v>
      </c>
      <c r="J5" s="8" t="s">
        <v>10942</v>
      </c>
      <c r="K5" s="7">
        <v>301</v>
      </c>
      <c r="M5" s="8" t="s">
        <v>10942</v>
      </c>
      <c r="N5" s="7">
        <v>0.17098962406664425</v>
      </c>
    </row>
    <row r="6" spans="1:14" x14ac:dyDescent="0.25">
      <c r="A6" s="8" t="s">
        <v>10943</v>
      </c>
      <c r="B6" s="7">
        <v>199252.98399999991</v>
      </c>
      <c r="D6" s="8" t="s">
        <v>10943</v>
      </c>
      <c r="E6" s="7">
        <v>26806.573700000015</v>
      </c>
      <c r="G6" s="8" t="s">
        <v>10943</v>
      </c>
      <c r="H6" s="7">
        <v>2491</v>
      </c>
      <c r="J6" s="8" t="s">
        <v>10943</v>
      </c>
      <c r="K6" s="7">
        <v>680</v>
      </c>
      <c r="M6" s="8" t="s">
        <v>10943</v>
      </c>
      <c r="N6" s="7">
        <v>0.13453536886554246</v>
      </c>
    </row>
    <row r="7" spans="1:14" x14ac:dyDescent="0.25">
      <c r="A7" s="8" t="s">
        <v>10944</v>
      </c>
      <c r="B7" s="7">
        <v>141851.5674</v>
      </c>
      <c r="D7" s="8" t="s">
        <v>10944</v>
      </c>
      <c r="E7" s="7">
        <v>13437.806799999998</v>
      </c>
      <c r="G7" s="8" t="s">
        <v>10944</v>
      </c>
      <c r="H7" s="7">
        <v>2441</v>
      </c>
      <c r="J7" s="8" t="s">
        <v>10944</v>
      </c>
      <c r="K7" s="7">
        <v>663</v>
      </c>
      <c r="M7" s="8" t="s">
        <v>10944</v>
      </c>
      <c r="N7" s="7">
        <v>9.4731465053942004E-2</v>
      </c>
    </row>
    <row r="8" spans="1:14" x14ac:dyDescent="0.25">
      <c r="A8" s="8" t="s">
        <v>10945</v>
      </c>
      <c r="B8" s="7">
        <v>156122.28669999994</v>
      </c>
      <c r="D8" s="8" t="s">
        <v>10945</v>
      </c>
      <c r="E8" s="7">
        <v>22308.51279999999</v>
      </c>
      <c r="G8" s="8" t="s">
        <v>10945</v>
      </c>
      <c r="H8" s="7">
        <v>2850</v>
      </c>
      <c r="J8" s="8" t="s">
        <v>10945</v>
      </c>
      <c r="K8" s="7">
        <v>750</v>
      </c>
      <c r="M8" s="8" t="s">
        <v>10945</v>
      </c>
      <c r="N8" s="7">
        <v>0.14289127626517142</v>
      </c>
    </row>
    <row r="9" spans="1:14" x14ac:dyDescent="0.25">
      <c r="A9" s="8" t="s">
        <v>10946</v>
      </c>
      <c r="B9" s="7">
        <v>147082.61130000011</v>
      </c>
      <c r="D9" s="8" t="s">
        <v>10946</v>
      </c>
      <c r="E9" s="7">
        <v>20899.334500000012</v>
      </c>
      <c r="G9" s="8" t="s">
        <v>10946</v>
      </c>
      <c r="H9" s="7">
        <v>2644</v>
      </c>
      <c r="J9" s="8" t="s">
        <v>10946</v>
      </c>
      <c r="K9" s="7">
        <v>709</v>
      </c>
      <c r="M9" s="8" t="s">
        <v>10946</v>
      </c>
      <c r="N9" s="7">
        <v>0.1420924901678027</v>
      </c>
    </row>
    <row r="10" spans="1:14" x14ac:dyDescent="0.25">
      <c r="A10" s="8" t="s">
        <v>10947</v>
      </c>
      <c r="B10" s="7">
        <v>149580.83800000031</v>
      </c>
      <c r="D10" s="8" t="s">
        <v>10947</v>
      </c>
      <c r="E10" s="7">
        <v>13535.38299999998</v>
      </c>
      <c r="G10" s="8" t="s">
        <v>10947</v>
      </c>
      <c r="H10" s="7">
        <v>2705</v>
      </c>
      <c r="J10" s="8" t="s">
        <v>10947</v>
      </c>
      <c r="K10" s="7">
        <v>708</v>
      </c>
      <c r="M10" s="8" t="s">
        <v>10947</v>
      </c>
      <c r="N10" s="7">
        <v>9.0488749635163512E-2</v>
      </c>
    </row>
    <row r="11" spans="1:14" x14ac:dyDescent="0.25">
      <c r="A11" s="8" t="s">
        <v>10948</v>
      </c>
      <c r="B11" s="7">
        <v>159589.45099999988</v>
      </c>
      <c r="D11" s="8" t="s">
        <v>10948</v>
      </c>
      <c r="E11" s="7">
        <v>21896.715399999972</v>
      </c>
      <c r="G11" s="8" t="s">
        <v>10948</v>
      </c>
      <c r="H11" s="7">
        <v>2796</v>
      </c>
      <c r="J11" s="8" t="s">
        <v>10948</v>
      </c>
      <c r="K11" s="7">
        <v>710</v>
      </c>
      <c r="M11" s="8" t="s">
        <v>10948</v>
      </c>
      <c r="N11" s="7">
        <v>0.13720653378273723</v>
      </c>
    </row>
    <row r="12" spans="1:14" x14ac:dyDescent="0.25">
      <c r="A12" s="8" t="s">
        <v>10949</v>
      </c>
      <c r="B12" s="7">
        <v>309770.09970000025</v>
      </c>
      <c r="D12" s="8" t="s">
        <v>10949</v>
      </c>
      <c r="E12" s="7">
        <v>37293.192500000034</v>
      </c>
      <c r="G12" s="8" t="s">
        <v>10949</v>
      </c>
      <c r="H12" s="7">
        <v>5073</v>
      </c>
      <c r="J12" s="8" t="s">
        <v>10949</v>
      </c>
      <c r="K12" s="7">
        <v>1386</v>
      </c>
      <c r="M12" s="8" t="s">
        <v>10949</v>
      </c>
      <c r="N12" s="7">
        <v>0.12038990379031732</v>
      </c>
    </row>
    <row r="13" spans="1:14" x14ac:dyDescent="0.25">
      <c r="A13" s="8" t="s">
        <v>10950</v>
      </c>
      <c r="B13" s="7">
        <v>197115.20170000009</v>
      </c>
      <c r="D13" s="8" t="s">
        <v>10950</v>
      </c>
      <c r="E13" s="7">
        <v>31469.663800000035</v>
      </c>
      <c r="G13" s="8" t="s">
        <v>10950</v>
      </c>
      <c r="H13" s="7">
        <v>3095</v>
      </c>
      <c r="J13" s="8" t="s">
        <v>10950</v>
      </c>
      <c r="K13" s="7">
        <v>817</v>
      </c>
      <c r="M13" s="8" t="s">
        <v>10950</v>
      </c>
      <c r="N13" s="7">
        <v>0.15965112547684351</v>
      </c>
    </row>
    <row r="14" spans="1:14" x14ac:dyDescent="0.25">
      <c r="A14" s="8" t="s">
        <v>10951</v>
      </c>
      <c r="B14" s="7">
        <v>349120.07400000008</v>
      </c>
      <c r="D14" s="8" t="s">
        <v>10951</v>
      </c>
      <c r="E14" s="7">
        <v>35825.536599999927</v>
      </c>
      <c r="G14" s="8" t="s">
        <v>10951</v>
      </c>
      <c r="H14" s="7">
        <v>5741</v>
      </c>
      <c r="J14" s="8" t="s">
        <v>10951</v>
      </c>
      <c r="K14" s="7">
        <v>1462</v>
      </c>
      <c r="M14" s="8" t="s">
        <v>10951</v>
      </c>
      <c r="N14" s="7">
        <v>0.10261666191099604</v>
      </c>
    </row>
    <row r="15" spans="1:14" x14ac:dyDescent="0.25">
      <c r="A15" s="8" t="s">
        <v>10952</v>
      </c>
      <c r="B15" s="7">
        <v>332177.15950000001</v>
      </c>
      <c r="D15" s="8" t="s">
        <v>10952</v>
      </c>
      <c r="E15" s="7">
        <v>43436.13390000003</v>
      </c>
      <c r="G15" s="8" t="s">
        <v>10952</v>
      </c>
      <c r="H15" s="7">
        <v>5469</v>
      </c>
      <c r="J15" s="8" t="s">
        <v>10952</v>
      </c>
      <c r="K15" s="7">
        <v>1421</v>
      </c>
      <c r="M15" s="8" t="s">
        <v>10952</v>
      </c>
      <c r="N15" s="7">
        <v>0.13076195234308405</v>
      </c>
    </row>
    <row r="16" spans="1:14" ht="15.75" x14ac:dyDescent="0.25">
      <c r="A16" s="22" t="s">
        <v>10934</v>
      </c>
      <c r="B16" s="23">
        <v>2297200.8603000008</v>
      </c>
      <c r="D16" s="22" t="s">
        <v>10934</v>
      </c>
      <c r="E16" s="23">
        <v>286397.02169999998</v>
      </c>
      <c r="G16" s="22" t="s">
        <v>10934</v>
      </c>
      <c r="H16" s="23">
        <v>37873</v>
      </c>
      <c r="J16" s="22" t="s">
        <v>10934</v>
      </c>
      <c r="K16" s="23">
        <v>9994</v>
      </c>
      <c r="M16" s="22" t="s">
        <v>10934</v>
      </c>
      <c r="N16" s="23">
        <v>0.12467217240315856</v>
      </c>
    </row>
    <row r="18" spans="2:14" x14ac:dyDescent="0.25">
      <c r="B18" s="34">
        <f>GETPIVOTDATA("Sales",$A$3)</f>
        <v>2297200.8603000008</v>
      </c>
      <c r="E18" s="34">
        <f>GETPIVOTDATA("Profit",$D$3)</f>
        <v>286397.02169999998</v>
      </c>
      <c r="H18" s="24">
        <f>GETPIVOTDATA("Quantity",$G$3)</f>
        <v>37873</v>
      </c>
      <c r="K18" s="24">
        <f>GETPIVOTDATA("Order ID",$J$3)</f>
        <v>9994</v>
      </c>
      <c r="N18" s="25">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F85A4-219F-4C09-A839-6EB0D1FADD41}">
  <dimension ref="A3:F10"/>
  <sheetViews>
    <sheetView workbookViewId="0">
      <selection activeCell="D15" sqref="D15"/>
    </sheetView>
  </sheetViews>
  <sheetFormatPr defaultRowHeight="15" x14ac:dyDescent="0.25"/>
  <cols>
    <col min="1" max="1" width="13.140625" bestFit="1" customWidth="1"/>
    <col min="2" max="2" width="12.140625" bestFit="1" customWidth="1"/>
    <col min="3" max="3" width="22.42578125" bestFit="1" customWidth="1"/>
    <col min="4" max="4" width="19" bestFit="1" customWidth="1"/>
    <col min="5" max="5" width="12.5703125" bestFit="1" customWidth="1"/>
    <col min="6" max="6" width="15.42578125" bestFit="1" customWidth="1"/>
  </cols>
  <sheetData>
    <row r="3" spans="1:6" x14ac:dyDescent="0.25">
      <c r="A3" s="28" t="s">
        <v>10933</v>
      </c>
      <c r="B3" s="29" t="s">
        <v>10939</v>
      </c>
      <c r="C3" s="30" t="s">
        <v>10959</v>
      </c>
      <c r="D3" s="30" t="s">
        <v>10960</v>
      </c>
      <c r="E3" s="30" t="s">
        <v>10940</v>
      </c>
      <c r="F3" s="31" t="s">
        <v>10957</v>
      </c>
    </row>
    <row r="4" spans="1:6" x14ac:dyDescent="0.25">
      <c r="A4" s="8" t="s">
        <v>10935</v>
      </c>
      <c r="B4" s="5">
        <v>484247.49810000096</v>
      </c>
      <c r="C4" s="26">
        <v>0.10231126499236715</v>
      </c>
      <c r="D4" s="26">
        <v>1993</v>
      </c>
      <c r="E4" s="26">
        <v>49543.974100000007</v>
      </c>
      <c r="F4" s="11">
        <v>7581</v>
      </c>
    </row>
    <row r="5" spans="1:6" x14ac:dyDescent="0.25">
      <c r="A5" s="8" t="s">
        <v>10936</v>
      </c>
      <c r="B5" s="5">
        <v>470532.50899999985</v>
      </c>
      <c r="C5" s="26">
        <v>0.13095504034557592</v>
      </c>
      <c r="D5" s="26">
        <v>2102</v>
      </c>
      <c r="E5" s="26">
        <v>61618.603700000051</v>
      </c>
      <c r="F5" s="11">
        <v>7979</v>
      </c>
    </row>
    <row r="6" spans="1:6" x14ac:dyDescent="0.25">
      <c r="A6" s="8" t="s">
        <v>10937</v>
      </c>
      <c r="B6" s="5">
        <v>608473.83000000066</v>
      </c>
      <c r="C6" s="26">
        <v>0.13431461924993568</v>
      </c>
      <c r="D6" s="26">
        <v>2580</v>
      </c>
      <c r="E6" s="26">
        <v>81726.930800000177</v>
      </c>
      <c r="F6" s="11">
        <v>9810</v>
      </c>
    </row>
    <row r="7" spans="1:6" x14ac:dyDescent="0.25">
      <c r="A7" s="9" t="s">
        <v>10938</v>
      </c>
      <c r="B7" s="12">
        <v>733947.0231999997</v>
      </c>
      <c r="C7" s="27">
        <v>0.12740362743390987</v>
      </c>
      <c r="D7" s="27">
        <v>3319</v>
      </c>
      <c r="E7" s="27">
        <v>93507.513099999967</v>
      </c>
      <c r="F7" s="13">
        <v>12503</v>
      </c>
    </row>
    <row r="10" spans="1:6" x14ac:dyDescent="0.25">
      <c r="B10" s="32">
        <f>GETPIVOTDATA("Sum of Sales",$A$3,"Years (Order Date)",2014)/GETPIVOTDATA("Sum of Sales",$A$3,"Years (Order Date)",2013)-1</f>
        <v>0.20620967905883303</v>
      </c>
      <c r="C10" s="32">
        <f>GETPIVOTDATA("Sum of PROFIT MARGIN",$A$3,"Years (Order Date)",2014)/GETPIVOTDATA("Sum of PROFIT MARGIN",$A$3,"Years (Order Date)",2013)-1</f>
        <v>-5.1453757264990463E-2</v>
      </c>
      <c r="D10" s="32">
        <f>GETPIVOTDATA("Count of Order Date",$A$3,"Years (Order Date)",2014)/GETPIVOTDATA("Count of Order Date",$A$3,"Years (Order Date)",2013)-1</f>
        <v>0.2864341085271318</v>
      </c>
      <c r="E10" s="32">
        <f>GETPIVOTDATA("Sum of Profit",$A$3,"Years (Order Date)",2014)/GETPIVOTDATA("Sum of Profit",$A$3,"Years (Order Date)",2013)-1</f>
        <v>0.14414565902185772</v>
      </c>
      <c r="F10" s="32">
        <f>GETPIVOTDATA("Sum of Quantity",$A$3,"Years (Order Date)",2014)/GETPIVOTDATA("Sum of Quantity",$A$3,"Years (Order Date)",2013)-1</f>
        <v>0.27451580020387367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V32" sqref="V32"/>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5</vt:lpstr>
      <vt:lpstr>COMBO CHART</vt:lpstr>
      <vt:lpstr>WATERFALL CHART</vt:lpstr>
      <vt:lpstr>PIE CHART</vt:lpstr>
      <vt:lpstr>MAP CHART</vt:lpstr>
      <vt:lpstr>KPI</vt:lpstr>
      <vt:lpstr>YOY GROWTH</vt:lpstr>
      <vt:lpstr>Data</vt:lpstr>
      <vt:lpstr>RETAIL 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Mohit Verma</cp:lastModifiedBy>
  <cp:lastPrinted>2024-07-06T19:17:18Z</cp:lastPrinted>
  <dcterms:created xsi:type="dcterms:W3CDTF">2015-06-05T18:17:20Z</dcterms:created>
  <dcterms:modified xsi:type="dcterms:W3CDTF">2024-07-07T04:54:20Z</dcterms:modified>
</cp:coreProperties>
</file>