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\project 4\"/>
    </mc:Choice>
  </mc:AlternateContent>
  <xr:revisionPtr revIDLastSave="0" documentId="13_ncr:1_{9F859160-BFE7-4209-926A-EAB8FF3DFD8D}" xr6:coauthVersionLast="47" xr6:coauthVersionMax="47" xr10:uidLastSave="{00000000-0000-0000-0000-000000000000}"/>
  <bookViews>
    <workbookView xWindow="-108" yWindow="-108" windowWidth="23256" windowHeight="13176" xr2:uid="{7D5971E2-CB30-443D-AB27-177F0BBE11F4}"/>
  </bookViews>
  <sheets>
    <sheet name="IMDB_Movies" sheetId="2" r:id="rId1"/>
    <sheet name="Sheet1" sheetId="1" r:id="rId2"/>
  </sheets>
  <definedNames>
    <definedName name="ExternalData_1" localSheetId="0" hidden="1">IMDB_Movies!$A$1:$S$3768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3" i="2" l="1" a="1"/>
  <c r="AF3" i="2" s="1"/>
  <c r="AF4" i="2" a="1"/>
  <c r="AF4" i="2" s="1"/>
  <c r="AF5" i="2" a="1"/>
  <c r="AF5" i="2" s="1"/>
  <c r="AF6" i="2" a="1"/>
  <c r="AF6" i="2" s="1"/>
  <c r="AF7" i="2" a="1"/>
  <c r="AF7" i="2" s="1"/>
  <c r="AF8" i="2" a="1"/>
  <c r="AF8" i="2" s="1"/>
  <c r="AF9" i="2" a="1"/>
  <c r="AF9" i="2" s="1"/>
  <c r="AF10" i="2" a="1"/>
  <c r="AF10" i="2" s="1"/>
  <c r="AF11" i="2" a="1"/>
  <c r="AF11" i="2" s="1"/>
  <c r="AF12" i="2" a="1"/>
  <c r="AF12" i="2" s="1"/>
  <c r="AF13" i="2" a="1"/>
  <c r="AF13" i="2" s="1"/>
  <c r="AF14" i="2" a="1"/>
  <c r="AF14" i="2" s="1"/>
  <c r="AF15" i="2" a="1"/>
  <c r="AF15" i="2" s="1"/>
  <c r="AF16" i="2" a="1"/>
  <c r="AF16" i="2" s="1"/>
  <c r="AF17" i="2" a="1"/>
  <c r="AF17" i="2" s="1"/>
  <c r="AF18" i="2" a="1"/>
  <c r="AF18" i="2" s="1"/>
  <c r="AF2" i="2" a="1"/>
  <c r="AF2" i="2" s="1"/>
  <c r="AE3" i="2" a="1"/>
  <c r="AE3" i="2" s="1"/>
  <c r="AE4" i="2" a="1"/>
  <c r="AE4" i="2" s="1"/>
  <c r="AE5" i="2" a="1"/>
  <c r="AE5" i="2" s="1"/>
  <c r="AE6" i="2" a="1"/>
  <c r="AE6" i="2" s="1"/>
  <c r="AE7" i="2" a="1"/>
  <c r="AE7" i="2" s="1"/>
  <c r="AE8" i="2" a="1"/>
  <c r="AE8" i="2" s="1"/>
  <c r="AE9" i="2" a="1"/>
  <c r="AE9" i="2" s="1"/>
  <c r="AE10" i="2" a="1"/>
  <c r="AE10" i="2" s="1"/>
  <c r="AE11" i="2" a="1"/>
  <c r="AE11" i="2" s="1"/>
  <c r="AE12" i="2" a="1"/>
  <c r="AE12" i="2" s="1"/>
  <c r="AE13" i="2" a="1"/>
  <c r="AE13" i="2" s="1"/>
  <c r="AE14" i="2" a="1"/>
  <c r="AE14" i="2" s="1"/>
  <c r="AE15" i="2" a="1"/>
  <c r="AE15" i="2" s="1"/>
  <c r="AE16" i="2" a="1"/>
  <c r="AE16" i="2" s="1"/>
  <c r="AE17" i="2" a="1"/>
  <c r="AE17" i="2" s="1"/>
  <c r="AE18" i="2" a="1"/>
  <c r="AE18" i="2" s="1"/>
  <c r="AE2" i="2" a="1"/>
  <c r="AE2" i="2" s="1"/>
  <c r="AB3" i="2" a="1"/>
  <c r="AB3" i="2" s="1"/>
  <c r="AB4" i="2" a="1"/>
  <c r="AB4" i="2" s="1"/>
  <c r="AB5" i="2" a="1"/>
  <c r="AB5" i="2" s="1"/>
  <c r="AB6" i="2" a="1"/>
  <c r="AB6" i="2" s="1"/>
  <c r="AB7" i="2" a="1"/>
  <c r="AB7" i="2" s="1"/>
  <c r="AB8" i="2" a="1"/>
  <c r="AB8" i="2" s="1"/>
  <c r="AB9" i="2" a="1"/>
  <c r="AB9" i="2" s="1"/>
  <c r="AB10" i="2" a="1"/>
  <c r="AB10" i="2" s="1"/>
  <c r="AB11" i="2" a="1"/>
  <c r="AB11" i="2" s="1"/>
  <c r="AB12" i="2" a="1"/>
  <c r="AB12" i="2" s="1"/>
  <c r="AB13" i="2" a="1"/>
  <c r="AB13" i="2" s="1"/>
  <c r="AB14" i="2" a="1"/>
  <c r="AB14" i="2" s="1"/>
  <c r="AB15" i="2" a="1"/>
  <c r="AB15" i="2" s="1"/>
  <c r="AB16" i="2" a="1"/>
  <c r="AB16" i="2" s="1"/>
  <c r="AB17" i="2" a="1"/>
  <c r="AB17" i="2" s="1"/>
  <c r="AB18" i="2" a="1"/>
  <c r="AB18" i="2" s="1"/>
  <c r="AB2" i="2" a="1"/>
  <c r="AB2" i="2" s="1"/>
  <c r="AA3" i="2" a="1"/>
  <c r="AA3" i="2" s="1"/>
  <c r="AA4" i="2" a="1"/>
  <c r="AA4" i="2" s="1"/>
  <c r="AA5" i="2" a="1"/>
  <c r="AA5" i="2" s="1"/>
  <c r="AA6" i="2" a="1"/>
  <c r="AA6" i="2"/>
  <c r="AA7" i="2" a="1"/>
  <c r="AA7" i="2" s="1"/>
  <c r="AA8" i="2" a="1"/>
  <c r="AA8" i="2" s="1"/>
  <c r="AA9" i="2" a="1"/>
  <c r="AA9" i="2" s="1"/>
  <c r="AA10" i="2" a="1"/>
  <c r="AA10" i="2"/>
  <c r="AA11" i="2" a="1"/>
  <c r="AA11" i="2" s="1"/>
  <c r="AA12" i="2" a="1"/>
  <c r="AA12" i="2" s="1"/>
  <c r="AA13" i="2" a="1"/>
  <c r="AA13" i="2" s="1"/>
  <c r="AA14" i="2" a="1"/>
  <c r="AA14" i="2"/>
  <c r="AA15" i="2" a="1"/>
  <c r="AA15" i="2" s="1"/>
  <c r="AA16" i="2" a="1"/>
  <c r="AA16" i="2" s="1"/>
  <c r="AA17" i="2" a="1"/>
  <c r="AA17" i="2" s="1"/>
  <c r="AA18" i="2" a="1"/>
  <c r="AA18" i="2" s="1"/>
  <c r="AA2" i="2" a="1"/>
  <c r="AA2" i="2" s="1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2" i="2"/>
  <c r="X2" i="2" a="1"/>
  <c r="X2" i="2" s="1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V82" i="2"/>
  <c r="V83" i="2"/>
  <c r="V84" i="2"/>
  <c r="V85" i="2"/>
  <c r="V86" i="2"/>
  <c r="V87" i="2"/>
  <c r="V88" i="2"/>
  <c r="V89" i="2"/>
  <c r="V90" i="2"/>
  <c r="V91" i="2"/>
  <c r="V92" i="2"/>
  <c r="V93" i="2"/>
  <c r="V94" i="2"/>
  <c r="V95" i="2"/>
  <c r="V96" i="2"/>
  <c r="V97" i="2"/>
  <c r="V98" i="2"/>
  <c r="V99" i="2"/>
  <c r="V100" i="2"/>
  <c r="V101" i="2"/>
  <c r="V102" i="2"/>
  <c r="V103" i="2"/>
  <c r="V104" i="2"/>
  <c r="V105" i="2"/>
  <c r="V106" i="2"/>
  <c r="V107" i="2"/>
  <c r="V108" i="2"/>
  <c r="V109" i="2"/>
  <c r="V110" i="2"/>
  <c r="V111" i="2"/>
  <c r="V112" i="2"/>
  <c r="V113" i="2"/>
  <c r="V114" i="2"/>
  <c r="V115" i="2"/>
  <c r="V116" i="2"/>
  <c r="V117" i="2"/>
  <c r="V118" i="2"/>
  <c r="V119" i="2"/>
  <c r="V120" i="2"/>
  <c r="V121" i="2"/>
  <c r="V122" i="2"/>
  <c r="V123" i="2"/>
  <c r="V124" i="2"/>
  <c r="V125" i="2"/>
  <c r="V126" i="2"/>
  <c r="V127" i="2"/>
  <c r="V128" i="2"/>
  <c r="V129" i="2"/>
  <c r="V130" i="2"/>
  <c r="V131" i="2"/>
  <c r="V132" i="2"/>
  <c r="V133" i="2"/>
  <c r="V134" i="2"/>
  <c r="V135" i="2"/>
  <c r="V136" i="2"/>
  <c r="V137" i="2"/>
  <c r="V138" i="2"/>
  <c r="V139" i="2"/>
  <c r="V140" i="2"/>
  <c r="V141" i="2"/>
  <c r="V142" i="2"/>
  <c r="V143" i="2"/>
  <c r="V144" i="2"/>
  <c r="V145" i="2"/>
  <c r="V146" i="2"/>
  <c r="V147" i="2"/>
  <c r="V148" i="2"/>
  <c r="V149" i="2"/>
  <c r="V150" i="2"/>
  <c r="V151" i="2"/>
  <c r="V152" i="2"/>
  <c r="V153" i="2"/>
  <c r="V154" i="2"/>
  <c r="V155" i="2"/>
  <c r="V156" i="2"/>
  <c r="V157" i="2"/>
  <c r="V158" i="2"/>
  <c r="V159" i="2"/>
  <c r="V160" i="2"/>
  <c r="V161" i="2"/>
  <c r="V162" i="2"/>
  <c r="V163" i="2"/>
  <c r="V164" i="2"/>
  <c r="V165" i="2"/>
  <c r="V166" i="2"/>
  <c r="V167" i="2"/>
  <c r="V168" i="2"/>
  <c r="V169" i="2"/>
  <c r="V170" i="2"/>
  <c r="V171" i="2"/>
  <c r="V172" i="2"/>
  <c r="V173" i="2"/>
  <c r="V174" i="2"/>
  <c r="V175" i="2"/>
  <c r="V176" i="2"/>
  <c r="V177" i="2"/>
  <c r="V178" i="2"/>
  <c r="V179" i="2"/>
  <c r="V180" i="2"/>
  <c r="V181" i="2"/>
  <c r="V182" i="2"/>
  <c r="V183" i="2"/>
  <c r="V184" i="2"/>
  <c r="V185" i="2"/>
  <c r="V186" i="2"/>
  <c r="V187" i="2"/>
  <c r="V188" i="2"/>
  <c r="V189" i="2"/>
  <c r="V190" i="2"/>
  <c r="V191" i="2"/>
  <c r="V192" i="2"/>
  <c r="V193" i="2"/>
  <c r="V194" i="2"/>
  <c r="V195" i="2"/>
  <c r="V196" i="2"/>
  <c r="V197" i="2"/>
  <c r="V198" i="2"/>
  <c r="V199" i="2"/>
  <c r="V200" i="2"/>
  <c r="V201" i="2"/>
  <c r="V202" i="2"/>
  <c r="V203" i="2"/>
  <c r="V204" i="2"/>
  <c r="V205" i="2"/>
  <c r="V206" i="2"/>
  <c r="V207" i="2"/>
  <c r="V208" i="2"/>
  <c r="V209" i="2"/>
  <c r="V210" i="2"/>
  <c r="V211" i="2"/>
  <c r="V212" i="2"/>
  <c r="V213" i="2"/>
  <c r="V214" i="2"/>
  <c r="V215" i="2"/>
  <c r="V216" i="2"/>
  <c r="V217" i="2"/>
  <c r="V218" i="2"/>
  <c r="V219" i="2"/>
  <c r="V220" i="2"/>
  <c r="V221" i="2"/>
  <c r="V222" i="2"/>
  <c r="V223" i="2"/>
  <c r="V224" i="2"/>
  <c r="V225" i="2"/>
  <c r="V226" i="2"/>
  <c r="V227" i="2"/>
  <c r="V228" i="2"/>
  <c r="V229" i="2"/>
  <c r="V230" i="2"/>
  <c r="V231" i="2"/>
  <c r="V232" i="2"/>
  <c r="V233" i="2"/>
  <c r="V234" i="2"/>
  <c r="V235" i="2"/>
  <c r="V236" i="2"/>
  <c r="V237" i="2"/>
  <c r="V238" i="2"/>
  <c r="V239" i="2"/>
  <c r="V240" i="2"/>
  <c r="V241" i="2"/>
  <c r="V242" i="2"/>
  <c r="V243" i="2"/>
  <c r="V244" i="2"/>
  <c r="V245" i="2"/>
  <c r="V246" i="2"/>
  <c r="V247" i="2"/>
  <c r="V248" i="2"/>
  <c r="V249" i="2"/>
  <c r="V250" i="2"/>
  <c r="V251" i="2"/>
  <c r="V252" i="2"/>
  <c r="V253" i="2"/>
  <c r="V254" i="2"/>
  <c r="V255" i="2"/>
  <c r="V256" i="2"/>
  <c r="V257" i="2"/>
  <c r="V258" i="2"/>
  <c r="V259" i="2"/>
  <c r="V260" i="2"/>
  <c r="V261" i="2"/>
  <c r="V262" i="2"/>
  <c r="V263" i="2"/>
  <c r="V264" i="2"/>
  <c r="V265" i="2"/>
  <c r="V266" i="2"/>
  <c r="V267" i="2"/>
  <c r="V268" i="2"/>
  <c r="V269" i="2"/>
  <c r="V270" i="2"/>
  <c r="V271" i="2"/>
  <c r="V272" i="2"/>
  <c r="V273" i="2"/>
  <c r="V274" i="2"/>
  <c r="V275" i="2"/>
  <c r="V276" i="2"/>
  <c r="V277" i="2"/>
  <c r="V278" i="2"/>
  <c r="V279" i="2"/>
  <c r="V280" i="2"/>
  <c r="V281" i="2"/>
  <c r="V282" i="2"/>
  <c r="V283" i="2"/>
  <c r="V284" i="2"/>
  <c r="V285" i="2"/>
  <c r="V286" i="2"/>
  <c r="V287" i="2"/>
  <c r="V288" i="2"/>
  <c r="V289" i="2"/>
  <c r="V290" i="2"/>
  <c r="V291" i="2"/>
  <c r="V292" i="2"/>
  <c r="V293" i="2"/>
  <c r="V294" i="2"/>
  <c r="V295" i="2"/>
  <c r="V296" i="2"/>
  <c r="V297" i="2"/>
  <c r="V298" i="2"/>
  <c r="V299" i="2"/>
  <c r="V300" i="2"/>
  <c r="V301" i="2"/>
  <c r="V302" i="2"/>
  <c r="V303" i="2"/>
  <c r="V304" i="2"/>
  <c r="V305" i="2"/>
  <c r="V306" i="2"/>
  <c r="V307" i="2"/>
  <c r="V308" i="2"/>
  <c r="V309" i="2"/>
  <c r="V310" i="2"/>
  <c r="V311" i="2"/>
  <c r="V312" i="2"/>
  <c r="V313" i="2"/>
  <c r="V314" i="2"/>
  <c r="V315" i="2"/>
  <c r="V316" i="2"/>
  <c r="V317" i="2"/>
  <c r="V318" i="2"/>
  <c r="V319" i="2"/>
  <c r="V320" i="2"/>
  <c r="V321" i="2"/>
  <c r="V322" i="2"/>
  <c r="V323" i="2"/>
  <c r="V324" i="2"/>
  <c r="V325" i="2"/>
  <c r="V326" i="2"/>
  <c r="V327" i="2"/>
  <c r="V328" i="2"/>
  <c r="V329" i="2"/>
  <c r="V330" i="2"/>
  <c r="V331" i="2"/>
  <c r="V332" i="2"/>
  <c r="V333" i="2"/>
  <c r="V334" i="2"/>
  <c r="V335" i="2"/>
  <c r="V336" i="2"/>
  <c r="V337" i="2"/>
  <c r="V338" i="2"/>
  <c r="V339" i="2"/>
  <c r="V340" i="2"/>
  <c r="V341" i="2"/>
  <c r="V342" i="2"/>
  <c r="V343" i="2"/>
  <c r="V344" i="2"/>
  <c r="V345" i="2"/>
  <c r="V346" i="2"/>
  <c r="V347" i="2"/>
  <c r="V348" i="2"/>
  <c r="V349" i="2"/>
  <c r="V350" i="2"/>
  <c r="V351" i="2"/>
  <c r="V352" i="2"/>
  <c r="V353" i="2"/>
  <c r="V354" i="2"/>
  <c r="V355" i="2"/>
  <c r="V356" i="2"/>
  <c r="V357" i="2"/>
  <c r="V358" i="2"/>
  <c r="V359" i="2"/>
  <c r="V360" i="2"/>
  <c r="V361" i="2"/>
  <c r="V362" i="2"/>
  <c r="V363" i="2"/>
  <c r="V364" i="2"/>
  <c r="V365" i="2"/>
  <c r="V366" i="2"/>
  <c r="V367" i="2"/>
  <c r="V368" i="2"/>
  <c r="V369" i="2"/>
  <c r="V370" i="2"/>
  <c r="V371" i="2"/>
  <c r="V372" i="2"/>
  <c r="V373" i="2"/>
  <c r="V374" i="2"/>
  <c r="V375" i="2"/>
  <c r="V376" i="2"/>
  <c r="V377" i="2"/>
  <c r="V378" i="2"/>
  <c r="V379" i="2"/>
  <c r="V380" i="2"/>
  <c r="V381" i="2"/>
  <c r="V382" i="2"/>
  <c r="V383" i="2"/>
  <c r="V384" i="2"/>
  <c r="V385" i="2"/>
  <c r="V386" i="2"/>
  <c r="V387" i="2"/>
  <c r="V388" i="2"/>
  <c r="V389" i="2"/>
  <c r="V390" i="2"/>
  <c r="V391" i="2"/>
  <c r="V392" i="2"/>
  <c r="V393" i="2"/>
  <c r="V394" i="2"/>
  <c r="V395" i="2"/>
  <c r="V396" i="2"/>
  <c r="V397" i="2"/>
  <c r="V398" i="2"/>
  <c r="V399" i="2"/>
  <c r="V400" i="2"/>
  <c r="V401" i="2"/>
  <c r="V402" i="2"/>
  <c r="V403" i="2"/>
  <c r="V404" i="2"/>
  <c r="V405" i="2"/>
  <c r="V406" i="2"/>
  <c r="V407" i="2"/>
  <c r="V408" i="2"/>
  <c r="V409" i="2"/>
  <c r="V410" i="2"/>
  <c r="V411" i="2"/>
  <c r="V412" i="2"/>
  <c r="V413" i="2"/>
  <c r="V414" i="2"/>
  <c r="V415" i="2"/>
  <c r="V416" i="2"/>
  <c r="V417" i="2"/>
  <c r="V418" i="2"/>
  <c r="V419" i="2"/>
  <c r="V420" i="2"/>
  <c r="V421" i="2"/>
  <c r="V422" i="2"/>
  <c r="V423" i="2"/>
  <c r="V424" i="2"/>
  <c r="V425" i="2"/>
  <c r="V426" i="2"/>
  <c r="V427" i="2"/>
  <c r="V428" i="2"/>
  <c r="V429" i="2"/>
  <c r="V430" i="2"/>
  <c r="V431" i="2"/>
  <c r="V432" i="2"/>
  <c r="V433" i="2"/>
  <c r="V434" i="2"/>
  <c r="V435" i="2"/>
  <c r="V436" i="2"/>
  <c r="V437" i="2"/>
  <c r="V438" i="2"/>
  <c r="V439" i="2"/>
  <c r="V440" i="2"/>
  <c r="V441" i="2"/>
  <c r="V442" i="2"/>
  <c r="V443" i="2"/>
  <c r="V444" i="2"/>
  <c r="V445" i="2"/>
  <c r="V446" i="2"/>
  <c r="V447" i="2"/>
  <c r="V448" i="2"/>
  <c r="V449" i="2"/>
  <c r="V450" i="2"/>
  <c r="V451" i="2"/>
  <c r="V452" i="2"/>
  <c r="V453" i="2"/>
  <c r="V454" i="2"/>
  <c r="V455" i="2"/>
  <c r="V456" i="2"/>
  <c r="V457" i="2"/>
  <c r="V458" i="2"/>
  <c r="V459" i="2"/>
  <c r="V460" i="2"/>
  <c r="V461" i="2"/>
  <c r="V462" i="2"/>
  <c r="V463" i="2"/>
  <c r="V464" i="2"/>
  <c r="V465" i="2"/>
  <c r="V466" i="2"/>
  <c r="V467" i="2"/>
  <c r="V468" i="2"/>
  <c r="V469" i="2"/>
  <c r="V470" i="2"/>
  <c r="V471" i="2"/>
  <c r="V472" i="2"/>
  <c r="V473" i="2"/>
  <c r="V474" i="2"/>
  <c r="V475" i="2"/>
  <c r="V476" i="2"/>
  <c r="V477" i="2"/>
  <c r="V478" i="2"/>
  <c r="V479" i="2"/>
  <c r="V480" i="2"/>
  <c r="V481" i="2"/>
  <c r="V482" i="2"/>
  <c r="V483" i="2"/>
  <c r="V484" i="2"/>
  <c r="V485" i="2"/>
  <c r="V486" i="2"/>
  <c r="V487" i="2"/>
  <c r="V488" i="2"/>
  <c r="V489" i="2"/>
  <c r="V490" i="2"/>
  <c r="V491" i="2"/>
  <c r="V492" i="2"/>
  <c r="V493" i="2"/>
  <c r="V494" i="2"/>
  <c r="V495" i="2"/>
  <c r="V496" i="2"/>
  <c r="V497" i="2"/>
  <c r="V498" i="2"/>
  <c r="V499" i="2"/>
  <c r="V500" i="2"/>
  <c r="V501" i="2"/>
  <c r="V502" i="2"/>
  <c r="V503" i="2"/>
  <c r="V504" i="2"/>
  <c r="V505" i="2"/>
  <c r="V506" i="2"/>
  <c r="V507" i="2"/>
  <c r="V508" i="2"/>
  <c r="V509" i="2"/>
  <c r="V510" i="2"/>
  <c r="V511" i="2"/>
  <c r="V512" i="2"/>
  <c r="V513" i="2"/>
  <c r="V514" i="2"/>
  <c r="V515" i="2"/>
  <c r="V516" i="2"/>
  <c r="V517" i="2"/>
  <c r="V518" i="2"/>
  <c r="V519" i="2"/>
  <c r="V520" i="2"/>
  <c r="V521" i="2"/>
  <c r="V522" i="2"/>
  <c r="V523" i="2"/>
  <c r="V524" i="2"/>
  <c r="V525" i="2"/>
  <c r="V526" i="2"/>
  <c r="V527" i="2"/>
  <c r="V528" i="2"/>
  <c r="V529" i="2"/>
  <c r="V530" i="2"/>
  <c r="V531" i="2"/>
  <c r="V532" i="2"/>
  <c r="V533" i="2"/>
  <c r="V534" i="2"/>
  <c r="V535" i="2"/>
  <c r="V536" i="2"/>
  <c r="V537" i="2"/>
  <c r="V538" i="2"/>
  <c r="V539" i="2"/>
  <c r="V540" i="2"/>
  <c r="V541" i="2"/>
  <c r="V542" i="2"/>
  <c r="V543" i="2"/>
  <c r="V544" i="2"/>
  <c r="V545" i="2"/>
  <c r="V546" i="2"/>
  <c r="V547" i="2"/>
  <c r="V548" i="2"/>
  <c r="V549" i="2"/>
  <c r="V550" i="2"/>
  <c r="V551" i="2"/>
  <c r="V552" i="2"/>
  <c r="V553" i="2"/>
  <c r="V554" i="2"/>
  <c r="V555" i="2"/>
  <c r="V556" i="2"/>
  <c r="V557" i="2"/>
  <c r="V558" i="2"/>
  <c r="V559" i="2"/>
  <c r="V560" i="2"/>
  <c r="V561" i="2"/>
  <c r="V562" i="2"/>
  <c r="V563" i="2"/>
  <c r="V564" i="2"/>
  <c r="V565" i="2"/>
  <c r="V566" i="2"/>
  <c r="V567" i="2"/>
  <c r="V568" i="2"/>
  <c r="V569" i="2"/>
  <c r="V570" i="2"/>
  <c r="V571" i="2"/>
  <c r="V572" i="2"/>
  <c r="V573" i="2"/>
  <c r="V574" i="2"/>
  <c r="V575" i="2"/>
  <c r="V576" i="2"/>
  <c r="V577" i="2"/>
  <c r="V578" i="2"/>
  <c r="V579" i="2"/>
  <c r="V580" i="2"/>
  <c r="V581" i="2"/>
  <c r="V582" i="2"/>
  <c r="V583" i="2"/>
  <c r="V584" i="2"/>
  <c r="V585" i="2"/>
  <c r="V586" i="2"/>
  <c r="V587" i="2"/>
  <c r="V588" i="2"/>
  <c r="V589" i="2"/>
  <c r="V590" i="2"/>
  <c r="V591" i="2"/>
  <c r="V592" i="2"/>
  <c r="V593" i="2"/>
  <c r="V594" i="2"/>
  <c r="V595" i="2"/>
  <c r="V596" i="2"/>
  <c r="V597" i="2"/>
  <c r="V598" i="2"/>
  <c r="V599" i="2"/>
  <c r="V600" i="2"/>
  <c r="V601" i="2"/>
  <c r="V602" i="2"/>
  <c r="V603" i="2"/>
  <c r="V604" i="2"/>
  <c r="V605" i="2"/>
  <c r="V606" i="2"/>
  <c r="V607" i="2"/>
  <c r="V608" i="2"/>
  <c r="V609" i="2"/>
  <c r="V610" i="2"/>
  <c r="V611" i="2"/>
  <c r="V612" i="2"/>
  <c r="V613" i="2"/>
  <c r="V614" i="2"/>
  <c r="V615" i="2"/>
  <c r="V616" i="2"/>
  <c r="V617" i="2"/>
  <c r="V618" i="2"/>
  <c r="V619" i="2"/>
  <c r="V620" i="2"/>
  <c r="V621" i="2"/>
  <c r="V622" i="2"/>
  <c r="V623" i="2"/>
  <c r="V624" i="2"/>
  <c r="V625" i="2"/>
  <c r="V626" i="2"/>
  <c r="V627" i="2"/>
  <c r="V628" i="2"/>
  <c r="V629" i="2"/>
  <c r="V630" i="2"/>
  <c r="V631" i="2"/>
  <c r="V632" i="2"/>
  <c r="V633" i="2"/>
  <c r="V634" i="2"/>
  <c r="V635" i="2"/>
  <c r="V636" i="2"/>
  <c r="V637" i="2"/>
  <c r="V638" i="2"/>
  <c r="V639" i="2"/>
  <c r="V640" i="2"/>
  <c r="V641" i="2"/>
  <c r="V642" i="2"/>
  <c r="V643" i="2"/>
  <c r="V644" i="2"/>
  <c r="V645" i="2"/>
  <c r="V646" i="2"/>
  <c r="V647" i="2"/>
  <c r="V648" i="2"/>
  <c r="V649" i="2"/>
  <c r="V650" i="2"/>
  <c r="V651" i="2"/>
  <c r="V652" i="2"/>
  <c r="V653" i="2"/>
  <c r="V654" i="2"/>
  <c r="V655" i="2"/>
  <c r="V656" i="2"/>
  <c r="V657" i="2"/>
  <c r="V658" i="2"/>
  <c r="V659" i="2"/>
  <c r="V660" i="2"/>
  <c r="V661" i="2"/>
  <c r="V662" i="2"/>
  <c r="V663" i="2"/>
  <c r="V664" i="2"/>
  <c r="V665" i="2"/>
  <c r="V666" i="2"/>
  <c r="V667" i="2"/>
  <c r="V668" i="2"/>
  <c r="V669" i="2"/>
  <c r="V670" i="2"/>
  <c r="V671" i="2"/>
  <c r="V672" i="2"/>
  <c r="V673" i="2"/>
  <c r="V674" i="2"/>
  <c r="V675" i="2"/>
  <c r="V676" i="2"/>
  <c r="V677" i="2"/>
  <c r="V678" i="2"/>
  <c r="V679" i="2"/>
  <c r="V680" i="2"/>
  <c r="V681" i="2"/>
  <c r="V682" i="2"/>
  <c r="V683" i="2"/>
  <c r="V684" i="2"/>
  <c r="V685" i="2"/>
  <c r="V686" i="2"/>
  <c r="V687" i="2"/>
  <c r="V688" i="2"/>
  <c r="V689" i="2"/>
  <c r="V690" i="2"/>
  <c r="V691" i="2"/>
  <c r="V692" i="2"/>
  <c r="V693" i="2"/>
  <c r="V694" i="2"/>
  <c r="V695" i="2"/>
  <c r="V696" i="2"/>
  <c r="V697" i="2"/>
  <c r="V698" i="2"/>
  <c r="V699" i="2"/>
  <c r="V700" i="2"/>
  <c r="V701" i="2"/>
  <c r="V702" i="2"/>
  <c r="V703" i="2"/>
  <c r="V704" i="2"/>
  <c r="V705" i="2"/>
  <c r="V706" i="2"/>
  <c r="V707" i="2"/>
  <c r="V708" i="2"/>
  <c r="V709" i="2"/>
  <c r="V710" i="2"/>
  <c r="V711" i="2"/>
  <c r="V712" i="2"/>
  <c r="V713" i="2"/>
  <c r="V714" i="2"/>
  <c r="V715" i="2"/>
  <c r="V716" i="2"/>
  <c r="V717" i="2"/>
  <c r="V718" i="2"/>
  <c r="V719" i="2"/>
  <c r="V720" i="2"/>
  <c r="V721" i="2"/>
  <c r="V722" i="2"/>
  <c r="V723" i="2"/>
  <c r="V724" i="2"/>
  <c r="V725" i="2"/>
  <c r="V726" i="2"/>
  <c r="V727" i="2"/>
  <c r="V728" i="2"/>
  <c r="V729" i="2"/>
  <c r="V730" i="2"/>
  <c r="V731" i="2"/>
  <c r="V732" i="2"/>
  <c r="V733" i="2"/>
  <c r="V734" i="2"/>
  <c r="V735" i="2"/>
  <c r="V736" i="2"/>
  <c r="V737" i="2"/>
  <c r="V738" i="2"/>
  <c r="V739" i="2"/>
  <c r="V740" i="2"/>
  <c r="V741" i="2"/>
  <c r="V742" i="2"/>
  <c r="V743" i="2"/>
  <c r="V744" i="2"/>
  <c r="V745" i="2"/>
  <c r="V746" i="2"/>
  <c r="V747" i="2"/>
  <c r="V748" i="2"/>
  <c r="V749" i="2"/>
  <c r="V750" i="2"/>
  <c r="V751" i="2"/>
  <c r="V752" i="2"/>
  <c r="V753" i="2"/>
  <c r="V754" i="2"/>
  <c r="V755" i="2"/>
  <c r="V756" i="2"/>
  <c r="V757" i="2"/>
  <c r="V758" i="2"/>
  <c r="V759" i="2"/>
  <c r="V760" i="2"/>
  <c r="V761" i="2"/>
  <c r="V762" i="2"/>
  <c r="V763" i="2"/>
  <c r="V764" i="2"/>
  <c r="V765" i="2"/>
  <c r="V766" i="2"/>
  <c r="V767" i="2"/>
  <c r="V768" i="2"/>
  <c r="V769" i="2"/>
  <c r="V770" i="2"/>
  <c r="V771" i="2"/>
  <c r="V772" i="2"/>
  <c r="V773" i="2"/>
  <c r="V774" i="2"/>
  <c r="V775" i="2"/>
  <c r="V776" i="2"/>
  <c r="V777" i="2"/>
  <c r="V778" i="2"/>
  <c r="V779" i="2"/>
  <c r="V780" i="2"/>
  <c r="V781" i="2"/>
  <c r="V782" i="2"/>
  <c r="V783" i="2"/>
  <c r="V784" i="2"/>
  <c r="V785" i="2"/>
  <c r="V786" i="2"/>
  <c r="V787" i="2"/>
  <c r="V788" i="2"/>
  <c r="V789" i="2"/>
  <c r="V790" i="2"/>
  <c r="V791" i="2"/>
  <c r="V792" i="2"/>
  <c r="V793" i="2"/>
  <c r="V794" i="2"/>
  <c r="V795" i="2"/>
  <c r="V796" i="2"/>
  <c r="V797" i="2"/>
  <c r="V798" i="2"/>
  <c r="V799" i="2"/>
  <c r="V800" i="2"/>
  <c r="V801" i="2"/>
  <c r="V802" i="2"/>
  <c r="V803" i="2"/>
  <c r="V804" i="2"/>
  <c r="V805" i="2"/>
  <c r="V806" i="2"/>
  <c r="V807" i="2"/>
  <c r="V808" i="2"/>
  <c r="V809" i="2"/>
  <c r="V810" i="2"/>
  <c r="V811" i="2"/>
  <c r="V812" i="2"/>
  <c r="V813" i="2"/>
  <c r="V814" i="2"/>
  <c r="V815" i="2"/>
  <c r="V816" i="2"/>
  <c r="V817" i="2"/>
  <c r="V818" i="2"/>
  <c r="V819" i="2"/>
  <c r="V820" i="2"/>
  <c r="V821" i="2"/>
  <c r="V822" i="2"/>
  <c r="V823" i="2"/>
  <c r="V824" i="2"/>
  <c r="V825" i="2"/>
  <c r="V826" i="2"/>
  <c r="V827" i="2"/>
  <c r="V828" i="2"/>
  <c r="V829" i="2"/>
  <c r="V830" i="2"/>
  <c r="V831" i="2"/>
  <c r="V832" i="2"/>
  <c r="V833" i="2"/>
  <c r="V834" i="2"/>
  <c r="V835" i="2"/>
  <c r="V836" i="2"/>
  <c r="V837" i="2"/>
  <c r="V838" i="2"/>
  <c r="V839" i="2"/>
  <c r="V840" i="2"/>
  <c r="V841" i="2"/>
  <c r="V842" i="2"/>
  <c r="V843" i="2"/>
  <c r="V844" i="2"/>
  <c r="V845" i="2"/>
  <c r="V846" i="2"/>
  <c r="V847" i="2"/>
  <c r="V848" i="2"/>
  <c r="V849" i="2"/>
  <c r="V850" i="2"/>
  <c r="V851" i="2"/>
  <c r="V852" i="2"/>
  <c r="V853" i="2"/>
  <c r="V854" i="2"/>
  <c r="V855" i="2"/>
  <c r="V856" i="2"/>
  <c r="V857" i="2"/>
  <c r="V858" i="2"/>
  <c r="V859" i="2"/>
  <c r="V860" i="2"/>
  <c r="V861" i="2"/>
  <c r="V862" i="2"/>
  <c r="V863" i="2"/>
  <c r="V864" i="2"/>
  <c r="V865" i="2"/>
  <c r="V866" i="2"/>
  <c r="V867" i="2"/>
  <c r="V868" i="2"/>
  <c r="V869" i="2"/>
  <c r="V870" i="2"/>
  <c r="V871" i="2"/>
  <c r="V872" i="2"/>
  <c r="V873" i="2"/>
  <c r="V874" i="2"/>
  <c r="V875" i="2"/>
  <c r="V876" i="2"/>
  <c r="V877" i="2"/>
  <c r="V878" i="2"/>
  <c r="V879" i="2"/>
  <c r="V880" i="2"/>
  <c r="V881" i="2"/>
  <c r="V882" i="2"/>
  <c r="V883" i="2"/>
  <c r="V884" i="2"/>
  <c r="V885" i="2"/>
  <c r="V886" i="2"/>
  <c r="V887" i="2"/>
  <c r="V888" i="2"/>
  <c r="V889" i="2"/>
  <c r="V890" i="2"/>
  <c r="V891" i="2"/>
  <c r="V892" i="2"/>
  <c r="V893" i="2"/>
  <c r="V894" i="2"/>
  <c r="V895" i="2"/>
  <c r="V896" i="2"/>
  <c r="V897" i="2"/>
  <c r="V898" i="2"/>
  <c r="V899" i="2"/>
  <c r="V900" i="2"/>
  <c r="V901" i="2"/>
  <c r="V902" i="2"/>
  <c r="V903" i="2"/>
  <c r="V904" i="2"/>
  <c r="V905" i="2"/>
  <c r="V906" i="2"/>
  <c r="V907" i="2"/>
  <c r="V908" i="2"/>
  <c r="V909" i="2"/>
  <c r="V910" i="2"/>
  <c r="V911" i="2"/>
  <c r="V912" i="2"/>
  <c r="V913" i="2"/>
  <c r="V914" i="2"/>
  <c r="V915" i="2"/>
  <c r="V916" i="2"/>
  <c r="V917" i="2"/>
  <c r="V918" i="2"/>
  <c r="V919" i="2"/>
  <c r="V920" i="2"/>
  <c r="V921" i="2"/>
  <c r="V922" i="2"/>
  <c r="V923" i="2"/>
  <c r="V924" i="2"/>
  <c r="V925" i="2"/>
  <c r="V926" i="2"/>
  <c r="V927" i="2"/>
  <c r="V928" i="2"/>
  <c r="V929" i="2"/>
  <c r="V930" i="2"/>
  <c r="V931" i="2"/>
  <c r="V932" i="2"/>
  <c r="V933" i="2"/>
  <c r="V934" i="2"/>
  <c r="V935" i="2"/>
  <c r="V936" i="2"/>
  <c r="V937" i="2"/>
  <c r="V938" i="2"/>
  <c r="V939" i="2"/>
  <c r="V940" i="2"/>
  <c r="V941" i="2"/>
  <c r="V942" i="2"/>
  <c r="V943" i="2"/>
  <c r="V944" i="2"/>
  <c r="V945" i="2"/>
  <c r="V946" i="2"/>
  <c r="V947" i="2"/>
  <c r="V948" i="2"/>
  <c r="V949" i="2"/>
  <c r="V950" i="2"/>
  <c r="V951" i="2"/>
  <c r="V952" i="2"/>
  <c r="V953" i="2"/>
  <c r="V954" i="2"/>
  <c r="V955" i="2"/>
  <c r="V956" i="2"/>
  <c r="V957" i="2"/>
  <c r="V958" i="2"/>
  <c r="V959" i="2"/>
  <c r="V960" i="2"/>
  <c r="V961" i="2"/>
  <c r="V962" i="2"/>
  <c r="V963" i="2"/>
  <c r="V964" i="2"/>
  <c r="V965" i="2"/>
  <c r="V966" i="2"/>
  <c r="V967" i="2"/>
  <c r="V968" i="2"/>
  <c r="V969" i="2"/>
  <c r="V970" i="2"/>
  <c r="V971" i="2"/>
  <c r="V972" i="2"/>
  <c r="V973" i="2"/>
  <c r="V974" i="2"/>
  <c r="V975" i="2"/>
  <c r="V976" i="2"/>
  <c r="V977" i="2"/>
  <c r="V978" i="2"/>
  <c r="V979" i="2"/>
  <c r="V980" i="2"/>
  <c r="V981" i="2"/>
  <c r="V982" i="2"/>
  <c r="V983" i="2"/>
  <c r="V984" i="2"/>
  <c r="V985" i="2"/>
  <c r="V986" i="2"/>
  <c r="V987" i="2"/>
  <c r="V988" i="2"/>
  <c r="V989" i="2"/>
  <c r="V990" i="2"/>
  <c r="V991" i="2"/>
  <c r="V992" i="2"/>
  <c r="V993" i="2"/>
  <c r="V994" i="2"/>
  <c r="V995" i="2"/>
  <c r="V996" i="2"/>
  <c r="V997" i="2"/>
  <c r="V998" i="2"/>
  <c r="V999" i="2"/>
  <c r="V1000" i="2"/>
  <c r="V1001" i="2"/>
  <c r="V1002" i="2"/>
  <c r="V1003" i="2"/>
  <c r="V1004" i="2"/>
  <c r="V1005" i="2"/>
  <c r="V1006" i="2"/>
  <c r="V1007" i="2"/>
  <c r="V1008" i="2"/>
  <c r="V1009" i="2"/>
  <c r="V1010" i="2"/>
  <c r="V1011" i="2"/>
  <c r="V1012" i="2"/>
  <c r="V1013" i="2"/>
  <c r="V1014" i="2"/>
  <c r="V1015" i="2"/>
  <c r="V1016" i="2"/>
  <c r="V1017" i="2"/>
  <c r="V1018" i="2"/>
  <c r="V1019" i="2"/>
  <c r="V1020" i="2"/>
  <c r="V1021" i="2"/>
  <c r="V1022" i="2"/>
  <c r="V1023" i="2"/>
  <c r="V1024" i="2"/>
  <c r="V1025" i="2"/>
  <c r="V1026" i="2"/>
  <c r="V1027" i="2"/>
  <c r="V1028" i="2"/>
  <c r="V1029" i="2"/>
  <c r="V1030" i="2"/>
  <c r="V1031" i="2"/>
  <c r="V1032" i="2"/>
  <c r="V1033" i="2"/>
  <c r="V1034" i="2"/>
  <c r="V1035" i="2"/>
  <c r="V1036" i="2"/>
  <c r="V1037" i="2"/>
  <c r="V1038" i="2"/>
  <c r="V1039" i="2"/>
  <c r="V1040" i="2"/>
  <c r="V1041" i="2"/>
  <c r="V1042" i="2"/>
  <c r="V1043" i="2"/>
  <c r="V1044" i="2"/>
  <c r="V1045" i="2"/>
  <c r="V1046" i="2"/>
  <c r="V1047" i="2"/>
  <c r="V1048" i="2"/>
  <c r="V1049" i="2"/>
  <c r="V1050" i="2"/>
  <c r="V1051" i="2"/>
  <c r="V1052" i="2"/>
  <c r="V1053" i="2"/>
  <c r="V1054" i="2"/>
  <c r="V1055" i="2"/>
  <c r="V1056" i="2"/>
  <c r="V1057" i="2"/>
  <c r="V1058" i="2"/>
  <c r="V1059" i="2"/>
  <c r="V1060" i="2"/>
  <c r="V1061" i="2"/>
  <c r="V1062" i="2"/>
  <c r="V1063" i="2"/>
  <c r="V1064" i="2"/>
  <c r="V1065" i="2"/>
  <c r="V1066" i="2"/>
  <c r="V1067" i="2"/>
  <c r="V1068" i="2"/>
  <c r="V1069" i="2"/>
  <c r="V1070" i="2"/>
  <c r="V1071" i="2"/>
  <c r="V1072" i="2"/>
  <c r="V1073" i="2"/>
  <c r="V1074" i="2"/>
  <c r="V1075" i="2"/>
  <c r="V1076" i="2"/>
  <c r="V1077" i="2"/>
  <c r="V1078" i="2"/>
  <c r="V1079" i="2"/>
  <c r="V1080" i="2"/>
  <c r="V1081" i="2"/>
  <c r="V1082" i="2"/>
  <c r="V1083" i="2"/>
  <c r="V1084" i="2"/>
  <c r="V1085" i="2"/>
  <c r="V1086" i="2"/>
  <c r="V1087" i="2"/>
  <c r="V1088" i="2"/>
  <c r="V1089" i="2"/>
  <c r="V1090" i="2"/>
  <c r="V1091" i="2"/>
  <c r="V1092" i="2"/>
  <c r="V1093" i="2"/>
  <c r="V1094" i="2"/>
  <c r="V1095" i="2"/>
  <c r="V1096" i="2"/>
  <c r="V1097" i="2"/>
  <c r="V1098" i="2"/>
  <c r="V1099" i="2"/>
  <c r="V1100" i="2"/>
  <c r="V1101" i="2"/>
  <c r="V1102" i="2"/>
  <c r="V1103" i="2"/>
  <c r="V1104" i="2"/>
  <c r="V1105" i="2"/>
  <c r="V1106" i="2"/>
  <c r="V1107" i="2"/>
  <c r="V1108" i="2"/>
  <c r="V1109" i="2"/>
  <c r="V1110" i="2"/>
  <c r="V1111" i="2"/>
  <c r="V1112" i="2"/>
  <c r="V1113" i="2"/>
  <c r="V1114" i="2"/>
  <c r="V1115" i="2"/>
  <c r="V1116" i="2"/>
  <c r="V1117" i="2"/>
  <c r="V1118" i="2"/>
  <c r="V1119" i="2"/>
  <c r="V1120" i="2"/>
  <c r="V1121" i="2"/>
  <c r="V1122" i="2"/>
  <c r="V1123" i="2"/>
  <c r="V1124" i="2"/>
  <c r="V1125" i="2"/>
  <c r="V1126" i="2"/>
  <c r="V1127" i="2"/>
  <c r="V1128" i="2"/>
  <c r="V1129" i="2"/>
  <c r="V1130" i="2"/>
  <c r="V1131" i="2"/>
  <c r="V1132" i="2"/>
  <c r="V1133" i="2"/>
  <c r="V1134" i="2"/>
  <c r="V1135" i="2"/>
  <c r="V1136" i="2"/>
  <c r="V1137" i="2"/>
  <c r="V1138" i="2"/>
  <c r="V1139" i="2"/>
  <c r="V1140" i="2"/>
  <c r="V1141" i="2"/>
  <c r="V1142" i="2"/>
  <c r="V1143" i="2"/>
  <c r="V1144" i="2"/>
  <c r="V1145" i="2"/>
  <c r="V1146" i="2"/>
  <c r="V1147" i="2"/>
  <c r="V1148" i="2"/>
  <c r="V1149" i="2"/>
  <c r="V1150" i="2"/>
  <c r="V1151" i="2"/>
  <c r="V1152" i="2"/>
  <c r="V1153" i="2"/>
  <c r="V1154" i="2"/>
  <c r="V1155" i="2"/>
  <c r="V1156" i="2"/>
  <c r="V1157" i="2"/>
  <c r="V1158" i="2"/>
  <c r="V1159" i="2"/>
  <c r="V1160" i="2"/>
  <c r="V1161" i="2"/>
  <c r="V1162" i="2"/>
  <c r="V1163" i="2"/>
  <c r="V1164" i="2"/>
  <c r="V1165" i="2"/>
  <c r="V1166" i="2"/>
  <c r="V1167" i="2"/>
  <c r="V1168" i="2"/>
  <c r="V1169" i="2"/>
  <c r="V1170" i="2"/>
  <c r="V1171" i="2"/>
  <c r="V1172" i="2"/>
  <c r="V1173" i="2"/>
  <c r="V1174" i="2"/>
  <c r="V1175" i="2"/>
  <c r="V1176" i="2"/>
  <c r="V1177" i="2"/>
  <c r="V1178" i="2"/>
  <c r="V1179" i="2"/>
  <c r="V1180" i="2"/>
  <c r="V1181" i="2"/>
  <c r="V1182" i="2"/>
  <c r="V1183" i="2"/>
  <c r="V1184" i="2"/>
  <c r="V1185" i="2"/>
  <c r="V1186" i="2"/>
  <c r="V1187" i="2"/>
  <c r="V1188" i="2"/>
  <c r="V1189" i="2"/>
  <c r="V1190" i="2"/>
  <c r="V1191" i="2"/>
  <c r="V1192" i="2"/>
  <c r="V1193" i="2"/>
  <c r="V1194" i="2"/>
  <c r="V1195" i="2"/>
  <c r="V1196" i="2"/>
  <c r="V1197" i="2"/>
  <c r="V1198" i="2"/>
  <c r="V1199" i="2"/>
  <c r="V1200" i="2"/>
  <c r="V1201" i="2"/>
  <c r="V1202" i="2"/>
  <c r="V1203" i="2"/>
  <c r="V1204" i="2"/>
  <c r="V1205" i="2"/>
  <c r="V1206" i="2"/>
  <c r="V1207" i="2"/>
  <c r="V1208" i="2"/>
  <c r="V1209" i="2"/>
  <c r="V1210" i="2"/>
  <c r="V1211" i="2"/>
  <c r="V1212" i="2"/>
  <c r="V1213" i="2"/>
  <c r="V1214" i="2"/>
  <c r="V1215" i="2"/>
  <c r="V1216" i="2"/>
  <c r="V1217" i="2"/>
  <c r="V1218" i="2"/>
  <c r="V1219" i="2"/>
  <c r="V1220" i="2"/>
  <c r="V1221" i="2"/>
  <c r="V1222" i="2"/>
  <c r="V1223" i="2"/>
  <c r="V1224" i="2"/>
  <c r="V1225" i="2"/>
  <c r="V1226" i="2"/>
  <c r="V1227" i="2"/>
  <c r="V1228" i="2"/>
  <c r="V1229" i="2"/>
  <c r="V1230" i="2"/>
  <c r="V1231" i="2"/>
  <c r="V1232" i="2"/>
  <c r="V1233" i="2"/>
  <c r="V1234" i="2"/>
  <c r="V1235" i="2"/>
  <c r="V1236" i="2"/>
  <c r="V1237" i="2"/>
  <c r="V1238" i="2"/>
  <c r="V1239" i="2"/>
  <c r="V1240" i="2"/>
  <c r="V1241" i="2"/>
  <c r="V1242" i="2"/>
  <c r="V1243" i="2"/>
  <c r="V1244" i="2"/>
  <c r="V1245" i="2"/>
  <c r="V1246" i="2"/>
  <c r="V1247" i="2"/>
  <c r="V1248" i="2"/>
  <c r="V1249" i="2"/>
  <c r="V1250" i="2"/>
  <c r="V1251" i="2"/>
  <c r="V1252" i="2"/>
  <c r="V1253" i="2"/>
  <c r="V1254" i="2"/>
  <c r="V1255" i="2"/>
  <c r="V1256" i="2"/>
  <c r="V1257" i="2"/>
  <c r="V1258" i="2"/>
  <c r="V1259" i="2"/>
  <c r="V1260" i="2"/>
  <c r="V1261" i="2"/>
  <c r="V1262" i="2"/>
  <c r="V1263" i="2"/>
  <c r="V1264" i="2"/>
  <c r="V1265" i="2"/>
  <c r="V1266" i="2"/>
  <c r="V1267" i="2"/>
  <c r="V1268" i="2"/>
  <c r="V1269" i="2"/>
  <c r="V1270" i="2"/>
  <c r="V1271" i="2"/>
  <c r="V1272" i="2"/>
  <c r="V1273" i="2"/>
  <c r="V1274" i="2"/>
  <c r="V1275" i="2"/>
  <c r="V1276" i="2"/>
  <c r="V1277" i="2"/>
  <c r="V1278" i="2"/>
  <c r="V1279" i="2"/>
  <c r="V1280" i="2"/>
  <c r="V1281" i="2"/>
  <c r="V1282" i="2"/>
  <c r="V1283" i="2"/>
  <c r="V1284" i="2"/>
  <c r="V1285" i="2"/>
  <c r="V1286" i="2"/>
  <c r="V1287" i="2"/>
  <c r="V1288" i="2"/>
  <c r="V1289" i="2"/>
  <c r="V1290" i="2"/>
  <c r="V1291" i="2"/>
  <c r="V1292" i="2"/>
  <c r="V1293" i="2"/>
  <c r="V1294" i="2"/>
  <c r="V1295" i="2"/>
  <c r="V1296" i="2"/>
  <c r="V1297" i="2"/>
  <c r="V1298" i="2"/>
  <c r="V1299" i="2"/>
  <c r="V1300" i="2"/>
  <c r="V1301" i="2"/>
  <c r="V1302" i="2"/>
  <c r="V1303" i="2"/>
  <c r="V1304" i="2"/>
  <c r="V1305" i="2"/>
  <c r="V1306" i="2"/>
  <c r="V1307" i="2"/>
  <c r="V1308" i="2"/>
  <c r="V1309" i="2"/>
  <c r="V1310" i="2"/>
  <c r="V1311" i="2"/>
  <c r="V1312" i="2"/>
  <c r="V1313" i="2"/>
  <c r="V1314" i="2"/>
  <c r="V1315" i="2"/>
  <c r="V1316" i="2"/>
  <c r="V1317" i="2"/>
  <c r="V1318" i="2"/>
  <c r="V1319" i="2"/>
  <c r="V1320" i="2"/>
  <c r="V1321" i="2"/>
  <c r="V1322" i="2"/>
  <c r="V1323" i="2"/>
  <c r="V1324" i="2"/>
  <c r="V1325" i="2"/>
  <c r="V1326" i="2"/>
  <c r="V1327" i="2"/>
  <c r="V1328" i="2"/>
  <c r="V1329" i="2"/>
  <c r="V1330" i="2"/>
  <c r="V1331" i="2"/>
  <c r="V1332" i="2"/>
  <c r="V1333" i="2"/>
  <c r="V1334" i="2"/>
  <c r="V1335" i="2"/>
  <c r="V1336" i="2"/>
  <c r="V1337" i="2"/>
  <c r="V1338" i="2"/>
  <c r="V1339" i="2"/>
  <c r="V1340" i="2"/>
  <c r="V1341" i="2"/>
  <c r="V1342" i="2"/>
  <c r="V1343" i="2"/>
  <c r="V1344" i="2"/>
  <c r="V1345" i="2"/>
  <c r="V1346" i="2"/>
  <c r="V1347" i="2"/>
  <c r="V1348" i="2"/>
  <c r="V1349" i="2"/>
  <c r="V1350" i="2"/>
  <c r="V1351" i="2"/>
  <c r="V1352" i="2"/>
  <c r="V1353" i="2"/>
  <c r="V1354" i="2"/>
  <c r="V1355" i="2"/>
  <c r="V1356" i="2"/>
  <c r="V1357" i="2"/>
  <c r="V1358" i="2"/>
  <c r="V1359" i="2"/>
  <c r="V1360" i="2"/>
  <c r="V1361" i="2"/>
  <c r="V1362" i="2"/>
  <c r="V1363" i="2"/>
  <c r="V1364" i="2"/>
  <c r="V1365" i="2"/>
  <c r="V1366" i="2"/>
  <c r="V1367" i="2"/>
  <c r="V1368" i="2"/>
  <c r="V1369" i="2"/>
  <c r="V1370" i="2"/>
  <c r="V1371" i="2"/>
  <c r="V1372" i="2"/>
  <c r="V1373" i="2"/>
  <c r="V1374" i="2"/>
  <c r="V1375" i="2"/>
  <c r="V1376" i="2"/>
  <c r="V1377" i="2"/>
  <c r="V1378" i="2"/>
  <c r="V1379" i="2"/>
  <c r="V1380" i="2"/>
  <c r="V1381" i="2"/>
  <c r="V1382" i="2"/>
  <c r="V1383" i="2"/>
  <c r="V1384" i="2"/>
  <c r="V1385" i="2"/>
  <c r="V1386" i="2"/>
  <c r="V1387" i="2"/>
  <c r="V1388" i="2"/>
  <c r="V1389" i="2"/>
  <c r="V1390" i="2"/>
  <c r="V1391" i="2"/>
  <c r="V1392" i="2"/>
  <c r="V1393" i="2"/>
  <c r="V1394" i="2"/>
  <c r="V1395" i="2"/>
  <c r="V1396" i="2"/>
  <c r="V1397" i="2"/>
  <c r="V1398" i="2"/>
  <c r="V1399" i="2"/>
  <c r="V1400" i="2"/>
  <c r="V1401" i="2"/>
  <c r="V1402" i="2"/>
  <c r="V1403" i="2"/>
  <c r="V1404" i="2"/>
  <c r="V1405" i="2"/>
  <c r="V1406" i="2"/>
  <c r="V1407" i="2"/>
  <c r="V1408" i="2"/>
  <c r="V1409" i="2"/>
  <c r="V1410" i="2"/>
  <c r="V1411" i="2"/>
  <c r="V1412" i="2"/>
  <c r="V1413" i="2"/>
  <c r="V1414" i="2"/>
  <c r="V1415" i="2"/>
  <c r="V1416" i="2"/>
  <c r="V1417" i="2"/>
  <c r="V1418" i="2"/>
  <c r="V1419" i="2"/>
  <c r="V1420" i="2"/>
  <c r="V1421" i="2"/>
  <c r="V1422" i="2"/>
  <c r="V1423" i="2"/>
  <c r="V1424" i="2"/>
  <c r="V1425" i="2"/>
  <c r="V1426" i="2"/>
  <c r="V1427" i="2"/>
  <c r="V1428" i="2"/>
  <c r="V1429" i="2"/>
  <c r="V1430" i="2"/>
  <c r="V1431" i="2"/>
  <c r="V1432" i="2"/>
  <c r="V1433" i="2"/>
  <c r="V1434" i="2"/>
  <c r="V1435" i="2"/>
  <c r="V1436" i="2"/>
  <c r="V1437" i="2"/>
  <c r="V1438" i="2"/>
  <c r="V1439" i="2"/>
  <c r="V1440" i="2"/>
  <c r="V1441" i="2"/>
  <c r="V1442" i="2"/>
  <c r="V1443" i="2"/>
  <c r="V1444" i="2"/>
  <c r="V1445" i="2"/>
  <c r="V1446" i="2"/>
  <c r="V1447" i="2"/>
  <c r="V1448" i="2"/>
  <c r="V1449" i="2"/>
  <c r="V1450" i="2"/>
  <c r="V1451" i="2"/>
  <c r="V1452" i="2"/>
  <c r="V1453" i="2"/>
  <c r="V1454" i="2"/>
  <c r="V1455" i="2"/>
  <c r="V1456" i="2"/>
  <c r="V1457" i="2"/>
  <c r="V1458" i="2"/>
  <c r="V1459" i="2"/>
  <c r="V1460" i="2"/>
  <c r="V1461" i="2"/>
  <c r="V1462" i="2"/>
  <c r="V1463" i="2"/>
  <c r="V1464" i="2"/>
  <c r="V1465" i="2"/>
  <c r="V1466" i="2"/>
  <c r="V1467" i="2"/>
  <c r="V1468" i="2"/>
  <c r="V1469" i="2"/>
  <c r="V1470" i="2"/>
  <c r="V1471" i="2"/>
  <c r="V1472" i="2"/>
  <c r="V1473" i="2"/>
  <c r="V1474" i="2"/>
  <c r="V1475" i="2"/>
  <c r="V1476" i="2"/>
  <c r="V1477" i="2"/>
  <c r="V1478" i="2"/>
  <c r="V1479" i="2"/>
  <c r="V1480" i="2"/>
  <c r="V1481" i="2"/>
  <c r="V1482" i="2"/>
  <c r="V1483" i="2"/>
  <c r="V1484" i="2"/>
  <c r="V1485" i="2"/>
  <c r="V1486" i="2"/>
  <c r="V1487" i="2"/>
  <c r="V1488" i="2"/>
  <c r="V1489" i="2"/>
  <c r="V1490" i="2"/>
  <c r="V1491" i="2"/>
  <c r="V1492" i="2"/>
  <c r="V1493" i="2"/>
  <c r="V1494" i="2"/>
  <c r="V1495" i="2"/>
  <c r="V1496" i="2"/>
  <c r="V1497" i="2"/>
  <c r="V1498" i="2"/>
  <c r="V1499" i="2"/>
  <c r="V1500" i="2"/>
  <c r="V1501" i="2"/>
  <c r="V1502" i="2"/>
  <c r="V1503" i="2"/>
  <c r="V1504" i="2"/>
  <c r="V1505" i="2"/>
  <c r="V1506" i="2"/>
  <c r="V1507" i="2"/>
  <c r="V1508" i="2"/>
  <c r="V1509" i="2"/>
  <c r="V1510" i="2"/>
  <c r="V1511" i="2"/>
  <c r="V1512" i="2"/>
  <c r="V1513" i="2"/>
  <c r="V1514" i="2"/>
  <c r="V1515" i="2"/>
  <c r="V1516" i="2"/>
  <c r="V1517" i="2"/>
  <c r="V1518" i="2"/>
  <c r="V1519" i="2"/>
  <c r="V1520" i="2"/>
  <c r="V1521" i="2"/>
  <c r="V1522" i="2"/>
  <c r="V1523" i="2"/>
  <c r="V1524" i="2"/>
  <c r="V1525" i="2"/>
  <c r="V1526" i="2"/>
  <c r="V1527" i="2"/>
  <c r="V1528" i="2"/>
  <c r="V1529" i="2"/>
  <c r="V1530" i="2"/>
  <c r="V1531" i="2"/>
  <c r="V1532" i="2"/>
  <c r="V1533" i="2"/>
  <c r="V1534" i="2"/>
  <c r="V1535" i="2"/>
  <c r="V1536" i="2"/>
  <c r="V1537" i="2"/>
  <c r="V1538" i="2"/>
  <c r="V1539" i="2"/>
  <c r="V1540" i="2"/>
  <c r="V1541" i="2"/>
  <c r="V1542" i="2"/>
  <c r="V1543" i="2"/>
  <c r="V1544" i="2"/>
  <c r="V1545" i="2"/>
  <c r="V1546" i="2"/>
  <c r="V1547" i="2"/>
  <c r="V1548" i="2"/>
  <c r="V1549" i="2"/>
  <c r="V1550" i="2"/>
  <c r="V1551" i="2"/>
  <c r="V1552" i="2"/>
  <c r="V1553" i="2"/>
  <c r="V1554" i="2"/>
  <c r="V1555" i="2"/>
  <c r="V1556" i="2"/>
  <c r="V1557" i="2"/>
  <c r="V1558" i="2"/>
  <c r="V1559" i="2"/>
  <c r="V1560" i="2"/>
  <c r="V1561" i="2"/>
  <c r="V1562" i="2"/>
  <c r="V1563" i="2"/>
  <c r="V1564" i="2"/>
  <c r="V1565" i="2"/>
  <c r="V1566" i="2"/>
  <c r="V1567" i="2"/>
  <c r="V1568" i="2"/>
  <c r="V1569" i="2"/>
  <c r="V1570" i="2"/>
  <c r="V1571" i="2"/>
  <c r="V1572" i="2"/>
  <c r="V1573" i="2"/>
  <c r="V1574" i="2"/>
  <c r="V1575" i="2"/>
  <c r="V1576" i="2"/>
  <c r="V1577" i="2"/>
  <c r="V1578" i="2"/>
  <c r="V1579" i="2"/>
  <c r="V1580" i="2"/>
  <c r="V1581" i="2"/>
  <c r="V1582" i="2"/>
  <c r="V1583" i="2"/>
  <c r="V1584" i="2"/>
  <c r="V1585" i="2"/>
  <c r="V1586" i="2"/>
  <c r="V1587" i="2"/>
  <c r="V1588" i="2"/>
  <c r="V1589" i="2"/>
  <c r="V1590" i="2"/>
  <c r="V1591" i="2"/>
  <c r="V1592" i="2"/>
  <c r="V1593" i="2"/>
  <c r="V1594" i="2"/>
  <c r="V1595" i="2"/>
  <c r="V1596" i="2"/>
  <c r="V1597" i="2"/>
  <c r="V1598" i="2"/>
  <c r="V1599" i="2"/>
  <c r="V1600" i="2"/>
  <c r="V1601" i="2"/>
  <c r="V1602" i="2"/>
  <c r="V1603" i="2"/>
  <c r="V1604" i="2"/>
  <c r="V1605" i="2"/>
  <c r="V1606" i="2"/>
  <c r="V1607" i="2"/>
  <c r="V1608" i="2"/>
  <c r="V1609" i="2"/>
  <c r="V1610" i="2"/>
  <c r="V1611" i="2"/>
  <c r="V1612" i="2"/>
  <c r="V1613" i="2"/>
  <c r="V1614" i="2"/>
  <c r="V1615" i="2"/>
  <c r="V1616" i="2"/>
  <c r="V1617" i="2"/>
  <c r="V1618" i="2"/>
  <c r="V1619" i="2"/>
  <c r="V1620" i="2"/>
  <c r="V1621" i="2"/>
  <c r="V1622" i="2"/>
  <c r="V1623" i="2"/>
  <c r="V1624" i="2"/>
  <c r="V1625" i="2"/>
  <c r="V1626" i="2"/>
  <c r="V1627" i="2"/>
  <c r="V1628" i="2"/>
  <c r="V1629" i="2"/>
  <c r="V1630" i="2"/>
  <c r="V1631" i="2"/>
  <c r="V1632" i="2"/>
  <c r="V1633" i="2"/>
  <c r="V1634" i="2"/>
  <c r="V1635" i="2"/>
  <c r="V1636" i="2"/>
  <c r="V1637" i="2"/>
  <c r="V1638" i="2"/>
  <c r="V1639" i="2"/>
  <c r="V1640" i="2"/>
  <c r="V1641" i="2"/>
  <c r="V1642" i="2"/>
  <c r="V1643" i="2"/>
  <c r="V1644" i="2"/>
  <c r="V1645" i="2"/>
  <c r="V1646" i="2"/>
  <c r="V1647" i="2"/>
  <c r="V1648" i="2"/>
  <c r="V1649" i="2"/>
  <c r="V1650" i="2"/>
  <c r="V1651" i="2"/>
  <c r="V1652" i="2"/>
  <c r="V1653" i="2"/>
  <c r="V1654" i="2"/>
  <c r="V1655" i="2"/>
  <c r="V1656" i="2"/>
  <c r="V1657" i="2"/>
  <c r="V1658" i="2"/>
  <c r="V1659" i="2"/>
  <c r="V1660" i="2"/>
  <c r="V1661" i="2"/>
  <c r="V1662" i="2"/>
  <c r="V1663" i="2"/>
  <c r="V1664" i="2"/>
  <c r="V1665" i="2"/>
  <c r="V1666" i="2"/>
  <c r="V1667" i="2"/>
  <c r="V1668" i="2"/>
  <c r="V1669" i="2"/>
  <c r="V1670" i="2"/>
  <c r="V1671" i="2"/>
  <c r="V1672" i="2"/>
  <c r="V1673" i="2"/>
  <c r="V1674" i="2"/>
  <c r="V1675" i="2"/>
  <c r="V1676" i="2"/>
  <c r="V1677" i="2"/>
  <c r="V1678" i="2"/>
  <c r="V1679" i="2"/>
  <c r="V1680" i="2"/>
  <c r="V1681" i="2"/>
  <c r="V1682" i="2"/>
  <c r="V1683" i="2"/>
  <c r="V1684" i="2"/>
  <c r="V1685" i="2"/>
  <c r="V1686" i="2"/>
  <c r="V1687" i="2"/>
  <c r="V1688" i="2"/>
  <c r="V1689" i="2"/>
  <c r="V1690" i="2"/>
  <c r="V1691" i="2"/>
  <c r="V1692" i="2"/>
  <c r="V1693" i="2"/>
  <c r="V1694" i="2"/>
  <c r="V1695" i="2"/>
  <c r="V1696" i="2"/>
  <c r="V1697" i="2"/>
  <c r="V1698" i="2"/>
  <c r="V1699" i="2"/>
  <c r="V1700" i="2"/>
  <c r="V1701" i="2"/>
  <c r="V1702" i="2"/>
  <c r="V1703" i="2"/>
  <c r="V1704" i="2"/>
  <c r="V1705" i="2"/>
  <c r="V1706" i="2"/>
  <c r="V1707" i="2"/>
  <c r="V1708" i="2"/>
  <c r="V1709" i="2"/>
  <c r="V1710" i="2"/>
  <c r="V1711" i="2"/>
  <c r="V1712" i="2"/>
  <c r="V1713" i="2"/>
  <c r="V1714" i="2"/>
  <c r="V1715" i="2"/>
  <c r="V1716" i="2"/>
  <c r="V1717" i="2"/>
  <c r="V1718" i="2"/>
  <c r="V1719" i="2"/>
  <c r="V1720" i="2"/>
  <c r="V1721" i="2"/>
  <c r="V1722" i="2"/>
  <c r="V1723" i="2"/>
  <c r="V1724" i="2"/>
  <c r="V1725" i="2"/>
  <c r="V1726" i="2"/>
  <c r="V1727" i="2"/>
  <c r="V1728" i="2"/>
  <c r="V1729" i="2"/>
  <c r="V1730" i="2"/>
  <c r="V1731" i="2"/>
  <c r="V1732" i="2"/>
  <c r="V1733" i="2"/>
  <c r="V1734" i="2"/>
  <c r="V1735" i="2"/>
  <c r="V1736" i="2"/>
  <c r="V1737" i="2"/>
  <c r="V1738" i="2"/>
  <c r="V1739" i="2"/>
  <c r="V1740" i="2"/>
  <c r="V1741" i="2"/>
  <c r="V1742" i="2"/>
  <c r="V1743" i="2"/>
  <c r="V1744" i="2"/>
  <c r="V1745" i="2"/>
  <c r="V1746" i="2"/>
  <c r="V1747" i="2"/>
  <c r="V1748" i="2"/>
  <c r="V1749" i="2"/>
  <c r="V1750" i="2"/>
  <c r="V1751" i="2"/>
  <c r="V1752" i="2"/>
  <c r="V1753" i="2"/>
  <c r="V1754" i="2"/>
  <c r="V1755" i="2"/>
  <c r="V1756" i="2"/>
  <c r="V1757" i="2"/>
  <c r="V1758" i="2"/>
  <c r="V1759" i="2"/>
  <c r="V1760" i="2"/>
  <c r="V1761" i="2"/>
  <c r="V1762" i="2"/>
  <c r="V1763" i="2"/>
  <c r="V1764" i="2"/>
  <c r="V1765" i="2"/>
  <c r="V1766" i="2"/>
  <c r="V1767" i="2"/>
  <c r="V1768" i="2"/>
  <c r="V1769" i="2"/>
  <c r="V1770" i="2"/>
  <c r="V1771" i="2"/>
  <c r="V1772" i="2"/>
  <c r="V1773" i="2"/>
  <c r="V1774" i="2"/>
  <c r="V1775" i="2"/>
  <c r="V1776" i="2"/>
  <c r="V1777" i="2"/>
  <c r="V1778" i="2"/>
  <c r="V1779" i="2"/>
  <c r="V1780" i="2"/>
  <c r="V1781" i="2"/>
  <c r="V1782" i="2"/>
  <c r="V1783" i="2"/>
  <c r="V1784" i="2"/>
  <c r="V1785" i="2"/>
  <c r="V1786" i="2"/>
  <c r="V1787" i="2"/>
  <c r="V1788" i="2"/>
  <c r="V1789" i="2"/>
  <c r="V1790" i="2"/>
  <c r="V1791" i="2"/>
  <c r="V1792" i="2"/>
  <c r="V1793" i="2"/>
  <c r="V1794" i="2"/>
  <c r="V1795" i="2"/>
  <c r="V1796" i="2"/>
  <c r="V1797" i="2"/>
  <c r="V1798" i="2"/>
  <c r="V1799" i="2"/>
  <c r="V1800" i="2"/>
  <c r="V1801" i="2"/>
  <c r="V1802" i="2"/>
  <c r="V1803" i="2"/>
  <c r="V1804" i="2"/>
  <c r="V1805" i="2"/>
  <c r="V1806" i="2"/>
  <c r="V1807" i="2"/>
  <c r="V1808" i="2"/>
  <c r="V1809" i="2"/>
  <c r="V1810" i="2"/>
  <c r="V1811" i="2"/>
  <c r="V1812" i="2"/>
  <c r="V1813" i="2"/>
  <c r="V1814" i="2"/>
  <c r="V1815" i="2"/>
  <c r="V1816" i="2"/>
  <c r="V1817" i="2"/>
  <c r="V1818" i="2"/>
  <c r="V1819" i="2"/>
  <c r="V1820" i="2"/>
  <c r="V1821" i="2"/>
  <c r="V1822" i="2"/>
  <c r="V1823" i="2"/>
  <c r="V1824" i="2"/>
  <c r="V1825" i="2"/>
  <c r="V1826" i="2"/>
  <c r="V1827" i="2"/>
  <c r="V1828" i="2"/>
  <c r="V1829" i="2"/>
  <c r="V1830" i="2"/>
  <c r="V1831" i="2"/>
  <c r="V1832" i="2"/>
  <c r="V1833" i="2"/>
  <c r="V1834" i="2"/>
  <c r="V1835" i="2"/>
  <c r="V1836" i="2"/>
  <c r="V1837" i="2"/>
  <c r="V1838" i="2"/>
  <c r="V1839" i="2"/>
  <c r="V1840" i="2"/>
  <c r="V1841" i="2"/>
  <c r="V1842" i="2"/>
  <c r="V1843" i="2"/>
  <c r="V1844" i="2"/>
  <c r="V1845" i="2"/>
  <c r="V1846" i="2"/>
  <c r="V1847" i="2"/>
  <c r="V1848" i="2"/>
  <c r="V1849" i="2"/>
  <c r="V1850" i="2"/>
  <c r="V1851" i="2"/>
  <c r="V1852" i="2"/>
  <c r="V1853" i="2"/>
  <c r="V1854" i="2"/>
  <c r="V1855" i="2"/>
  <c r="V1856" i="2"/>
  <c r="V1857" i="2"/>
  <c r="V1858" i="2"/>
  <c r="V1859" i="2"/>
  <c r="V1860" i="2"/>
  <c r="V1861" i="2"/>
  <c r="V1862" i="2"/>
  <c r="V1863" i="2"/>
  <c r="V1864" i="2"/>
  <c r="V1865" i="2"/>
  <c r="V1866" i="2"/>
  <c r="V1867" i="2"/>
  <c r="V1868" i="2"/>
  <c r="V1869" i="2"/>
  <c r="V1870" i="2"/>
  <c r="V1871" i="2"/>
  <c r="V1872" i="2"/>
  <c r="V1873" i="2"/>
  <c r="V1874" i="2"/>
  <c r="V1875" i="2"/>
  <c r="V1876" i="2"/>
  <c r="V1877" i="2"/>
  <c r="V1878" i="2"/>
  <c r="V1879" i="2"/>
  <c r="V1880" i="2"/>
  <c r="V1881" i="2"/>
  <c r="V1882" i="2"/>
  <c r="V1883" i="2"/>
  <c r="V1884" i="2"/>
  <c r="V1885" i="2"/>
  <c r="V1886" i="2"/>
  <c r="V1887" i="2"/>
  <c r="V1888" i="2"/>
  <c r="V1889" i="2"/>
  <c r="V1890" i="2"/>
  <c r="V1891" i="2"/>
  <c r="V1892" i="2"/>
  <c r="V1893" i="2"/>
  <c r="V1894" i="2"/>
  <c r="V1895" i="2"/>
  <c r="V1896" i="2"/>
  <c r="V1897" i="2"/>
  <c r="V1898" i="2"/>
  <c r="V1899" i="2"/>
  <c r="V1900" i="2"/>
  <c r="V1901" i="2"/>
  <c r="V1902" i="2"/>
  <c r="V1903" i="2"/>
  <c r="V1904" i="2"/>
  <c r="V1905" i="2"/>
  <c r="V1906" i="2"/>
  <c r="V1907" i="2"/>
  <c r="V1908" i="2"/>
  <c r="V1909" i="2"/>
  <c r="V1910" i="2"/>
  <c r="V1911" i="2"/>
  <c r="V1912" i="2"/>
  <c r="V1913" i="2"/>
  <c r="V1914" i="2"/>
  <c r="V1915" i="2"/>
  <c r="V1916" i="2"/>
  <c r="V1917" i="2"/>
  <c r="V1918" i="2"/>
  <c r="V1919" i="2"/>
  <c r="V1920" i="2"/>
  <c r="V1921" i="2"/>
  <c r="V1922" i="2"/>
  <c r="V1923" i="2"/>
  <c r="V1924" i="2"/>
  <c r="V1925" i="2"/>
  <c r="V1926" i="2"/>
  <c r="V1927" i="2"/>
  <c r="V1928" i="2"/>
  <c r="V1929" i="2"/>
  <c r="V1930" i="2"/>
  <c r="V1931" i="2"/>
  <c r="V1932" i="2"/>
  <c r="V1933" i="2"/>
  <c r="V1934" i="2"/>
  <c r="V1935" i="2"/>
  <c r="V1936" i="2"/>
  <c r="V1937" i="2"/>
  <c r="V1938" i="2"/>
  <c r="V1939" i="2"/>
  <c r="V1940" i="2"/>
  <c r="V1941" i="2"/>
  <c r="V1942" i="2"/>
  <c r="V1943" i="2"/>
  <c r="V1944" i="2"/>
  <c r="V1945" i="2"/>
  <c r="V1946" i="2"/>
  <c r="V1947" i="2"/>
  <c r="V1948" i="2"/>
  <c r="V1949" i="2"/>
  <c r="V1950" i="2"/>
  <c r="V1951" i="2"/>
  <c r="V1952" i="2"/>
  <c r="V1953" i="2"/>
  <c r="V1954" i="2"/>
  <c r="V1955" i="2"/>
  <c r="V1956" i="2"/>
  <c r="V1957" i="2"/>
  <c r="V1958" i="2"/>
  <c r="V1959" i="2"/>
  <c r="V1960" i="2"/>
  <c r="V1961" i="2"/>
  <c r="V1962" i="2"/>
  <c r="V1963" i="2"/>
  <c r="V1964" i="2"/>
  <c r="V1965" i="2"/>
  <c r="V1966" i="2"/>
  <c r="V1967" i="2"/>
  <c r="V1968" i="2"/>
  <c r="V1969" i="2"/>
  <c r="V1970" i="2"/>
  <c r="V1971" i="2"/>
  <c r="V1972" i="2"/>
  <c r="V1973" i="2"/>
  <c r="V1974" i="2"/>
  <c r="V1975" i="2"/>
  <c r="V1976" i="2"/>
  <c r="V1977" i="2"/>
  <c r="V1978" i="2"/>
  <c r="V1979" i="2"/>
  <c r="V1980" i="2"/>
  <c r="V1981" i="2"/>
  <c r="V1982" i="2"/>
  <c r="V1983" i="2"/>
  <c r="V1984" i="2"/>
  <c r="V1985" i="2"/>
  <c r="V1986" i="2"/>
  <c r="V1987" i="2"/>
  <c r="V1988" i="2"/>
  <c r="V1989" i="2"/>
  <c r="V1990" i="2"/>
  <c r="V1991" i="2"/>
  <c r="V1992" i="2"/>
  <c r="V1993" i="2"/>
  <c r="V1994" i="2"/>
  <c r="V1995" i="2"/>
  <c r="V1996" i="2"/>
  <c r="V1997" i="2"/>
  <c r="V1998" i="2"/>
  <c r="V1999" i="2"/>
  <c r="V2000" i="2"/>
  <c r="V2001" i="2"/>
  <c r="V2002" i="2"/>
  <c r="V2003" i="2"/>
  <c r="V2004" i="2"/>
  <c r="V2005" i="2"/>
  <c r="V2006" i="2"/>
  <c r="V2007" i="2"/>
  <c r="V2008" i="2"/>
  <c r="V2009" i="2"/>
  <c r="V2010" i="2"/>
  <c r="V2011" i="2"/>
  <c r="V2012" i="2"/>
  <c r="V2013" i="2"/>
  <c r="V2014" i="2"/>
  <c r="V2015" i="2"/>
  <c r="V2016" i="2"/>
  <c r="V2017" i="2"/>
  <c r="V2018" i="2"/>
  <c r="V2019" i="2"/>
  <c r="V2020" i="2"/>
  <c r="V2021" i="2"/>
  <c r="V2022" i="2"/>
  <c r="V2023" i="2"/>
  <c r="V2024" i="2"/>
  <c r="V2025" i="2"/>
  <c r="V2026" i="2"/>
  <c r="V2027" i="2"/>
  <c r="V2028" i="2"/>
  <c r="V2029" i="2"/>
  <c r="V2030" i="2"/>
  <c r="V2031" i="2"/>
  <c r="V2032" i="2"/>
  <c r="V2033" i="2"/>
  <c r="V2034" i="2"/>
  <c r="V2035" i="2"/>
  <c r="V2036" i="2"/>
  <c r="V2037" i="2"/>
  <c r="V2038" i="2"/>
  <c r="V2039" i="2"/>
  <c r="V2040" i="2"/>
  <c r="V2041" i="2"/>
  <c r="V2042" i="2"/>
  <c r="V2043" i="2"/>
  <c r="V2044" i="2"/>
  <c r="V2045" i="2"/>
  <c r="V2046" i="2"/>
  <c r="V2047" i="2"/>
  <c r="V2048" i="2"/>
  <c r="V2049" i="2"/>
  <c r="V2050" i="2"/>
  <c r="V2051" i="2"/>
  <c r="V2052" i="2"/>
  <c r="V2053" i="2"/>
  <c r="V2054" i="2"/>
  <c r="V2055" i="2"/>
  <c r="V2056" i="2"/>
  <c r="V2057" i="2"/>
  <c r="V2058" i="2"/>
  <c r="V2059" i="2"/>
  <c r="V2060" i="2"/>
  <c r="V2061" i="2"/>
  <c r="V2062" i="2"/>
  <c r="V2063" i="2"/>
  <c r="V2064" i="2"/>
  <c r="V2065" i="2"/>
  <c r="V2066" i="2"/>
  <c r="V2067" i="2"/>
  <c r="V2068" i="2"/>
  <c r="V2069" i="2"/>
  <c r="V2070" i="2"/>
  <c r="V2071" i="2"/>
  <c r="V2072" i="2"/>
  <c r="V2073" i="2"/>
  <c r="V2074" i="2"/>
  <c r="V2075" i="2"/>
  <c r="V2076" i="2"/>
  <c r="V2077" i="2"/>
  <c r="V2078" i="2"/>
  <c r="V2079" i="2"/>
  <c r="V2080" i="2"/>
  <c r="V2081" i="2"/>
  <c r="V2082" i="2"/>
  <c r="V2083" i="2"/>
  <c r="V2084" i="2"/>
  <c r="V2085" i="2"/>
  <c r="V2086" i="2"/>
  <c r="V2087" i="2"/>
  <c r="V2088" i="2"/>
  <c r="V2089" i="2"/>
  <c r="V2090" i="2"/>
  <c r="V2091" i="2"/>
  <c r="V2092" i="2"/>
  <c r="V2093" i="2"/>
  <c r="V2094" i="2"/>
  <c r="V2095" i="2"/>
  <c r="V2096" i="2"/>
  <c r="V2097" i="2"/>
  <c r="V2098" i="2"/>
  <c r="V2099" i="2"/>
  <c r="V2100" i="2"/>
  <c r="V2101" i="2"/>
  <c r="V2102" i="2"/>
  <c r="V2103" i="2"/>
  <c r="V2104" i="2"/>
  <c r="V2105" i="2"/>
  <c r="V2106" i="2"/>
  <c r="V2107" i="2"/>
  <c r="V2108" i="2"/>
  <c r="V2109" i="2"/>
  <c r="V2110" i="2"/>
  <c r="V2111" i="2"/>
  <c r="V2112" i="2"/>
  <c r="V2113" i="2"/>
  <c r="V2114" i="2"/>
  <c r="V2115" i="2"/>
  <c r="V2116" i="2"/>
  <c r="V2117" i="2"/>
  <c r="V2118" i="2"/>
  <c r="V2119" i="2"/>
  <c r="V2120" i="2"/>
  <c r="V2121" i="2"/>
  <c r="V2122" i="2"/>
  <c r="V2123" i="2"/>
  <c r="V2124" i="2"/>
  <c r="V2125" i="2"/>
  <c r="V2126" i="2"/>
  <c r="V2127" i="2"/>
  <c r="V2128" i="2"/>
  <c r="V2129" i="2"/>
  <c r="V2130" i="2"/>
  <c r="V2131" i="2"/>
  <c r="V2132" i="2"/>
  <c r="V2133" i="2"/>
  <c r="V2134" i="2"/>
  <c r="V2135" i="2"/>
  <c r="V2136" i="2"/>
  <c r="V2137" i="2"/>
  <c r="V2138" i="2"/>
  <c r="V2139" i="2"/>
  <c r="V2140" i="2"/>
  <c r="V2141" i="2"/>
  <c r="V2142" i="2"/>
  <c r="V2143" i="2"/>
  <c r="V2144" i="2"/>
  <c r="V2145" i="2"/>
  <c r="V2146" i="2"/>
  <c r="V2147" i="2"/>
  <c r="V2148" i="2"/>
  <c r="V2149" i="2"/>
  <c r="V2150" i="2"/>
  <c r="V2151" i="2"/>
  <c r="V2152" i="2"/>
  <c r="V2153" i="2"/>
  <c r="V2154" i="2"/>
  <c r="V2155" i="2"/>
  <c r="V2156" i="2"/>
  <c r="V2157" i="2"/>
  <c r="V2158" i="2"/>
  <c r="V2159" i="2"/>
  <c r="V2160" i="2"/>
  <c r="V2161" i="2"/>
  <c r="V2162" i="2"/>
  <c r="V2163" i="2"/>
  <c r="V2164" i="2"/>
  <c r="V2165" i="2"/>
  <c r="V2166" i="2"/>
  <c r="V2167" i="2"/>
  <c r="V2168" i="2"/>
  <c r="V2169" i="2"/>
  <c r="V2170" i="2"/>
  <c r="V2171" i="2"/>
  <c r="V2172" i="2"/>
  <c r="V2173" i="2"/>
  <c r="V2174" i="2"/>
  <c r="V2175" i="2"/>
  <c r="V2176" i="2"/>
  <c r="V2177" i="2"/>
  <c r="V2178" i="2"/>
  <c r="V2179" i="2"/>
  <c r="V2180" i="2"/>
  <c r="V2181" i="2"/>
  <c r="V2182" i="2"/>
  <c r="V2183" i="2"/>
  <c r="V2184" i="2"/>
  <c r="V2185" i="2"/>
  <c r="V2186" i="2"/>
  <c r="V2187" i="2"/>
  <c r="V2188" i="2"/>
  <c r="V2189" i="2"/>
  <c r="V2190" i="2"/>
  <c r="V2191" i="2"/>
  <c r="V2192" i="2"/>
  <c r="V2193" i="2"/>
  <c r="V2194" i="2"/>
  <c r="V2195" i="2"/>
  <c r="V2196" i="2"/>
  <c r="V2197" i="2"/>
  <c r="V2198" i="2"/>
  <c r="V2199" i="2"/>
  <c r="V2200" i="2"/>
  <c r="V2201" i="2"/>
  <c r="V2202" i="2"/>
  <c r="V2203" i="2"/>
  <c r="V2204" i="2"/>
  <c r="V2205" i="2"/>
  <c r="V2206" i="2"/>
  <c r="V2207" i="2"/>
  <c r="V2208" i="2"/>
  <c r="V2209" i="2"/>
  <c r="V2210" i="2"/>
  <c r="V2211" i="2"/>
  <c r="V2212" i="2"/>
  <c r="V2213" i="2"/>
  <c r="V2214" i="2"/>
  <c r="V2215" i="2"/>
  <c r="V2216" i="2"/>
  <c r="V2217" i="2"/>
  <c r="V2218" i="2"/>
  <c r="V2219" i="2"/>
  <c r="V2220" i="2"/>
  <c r="V2221" i="2"/>
  <c r="V2222" i="2"/>
  <c r="V2223" i="2"/>
  <c r="V2224" i="2"/>
  <c r="V2225" i="2"/>
  <c r="V2226" i="2"/>
  <c r="V2227" i="2"/>
  <c r="V2228" i="2"/>
  <c r="V2229" i="2"/>
  <c r="V2230" i="2"/>
  <c r="V2231" i="2"/>
  <c r="V2232" i="2"/>
  <c r="V2233" i="2"/>
  <c r="V2234" i="2"/>
  <c r="V2235" i="2"/>
  <c r="V2236" i="2"/>
  <c r="V2237" i="2"/>
  <c r="V2238" i="2"/>
  <c r="V2239" i="2"/>
  <c r="V2240" i="2"/>
  <c r="V2241" i="2"/>
  <c r="V2242" i="2"/>
  <c r="V2243" i="2"/>
  <c r="V2244" i="2"/>
  <c r="V2245" i="2"/>
  <c r="V2246" i="2"/>
  <c r="V2247" i="2"/>
  <c r="V2248" i="2"/>
  <c r="V2249" i="2"/>
  <c r="V2250" i="2"/>
  <c r="V2251" i="2"/>
  <c r="V2252" i="2"/>
  <c r="V2253" i="2"/>
  <c r="V2254" i="2"/>
  <c r="V2255" i="2"/>
  <c r="V2256" i="2"/>
  <c r="V2257" i="2"/>
  <c r="V2258" i="2"/>
  <c r="V2259" i="2"/>
  <c r="V2260" i="2"/>
  <c r="V2261" i="2"/>
  <c r="V2262" i="2"/>
  <c r="V2263" i="2"/>
  <c r="V2264" i="2"/>
  <c r="V2265" i="2"/>
  <c r="V2266" i="2"/>
  <c r="V2267" i="2"/>
  <c r="V2268" i="2"/>
  <c r="V2269" i="2"/>
  <c r="V2270" i="2"/>
  <c r="V2271" i="2"/>
  <c r="V2272" i="2"/>
  <c r="V2273" i="2"/>
  <c r="V2274" i="2"/>
  <c r="V2275" i="2"/>
  <c r="V2276" i="2"/>
  <c r="V2277" i="2"/>
  <c r="V2278" i="2"/>
  <c r="V2279" i="2"/>
  <c r="V2280" i="2"/>
  <c r="V2281" i="2"/>
  <c r="V2282" i="2"/>
  <c r="V2283" i="2"/>
  <c r="V2284" i="2"/>
  <c r="V2285" i="2"/>
  <c r="V2286" i="2"/>
  <c r="V2287" i="2"/>
  <c r="V2288" i="2"/>
  <c r="V2289" i="2"/>
  <c r="V2290" i="2"/>
  <c r="V2291" i="2"/>
  <c r="V2292" i="2"/>
  <c r="V2293" i="2"/>
  <c r="V2294" i="2"/>
  <c r="V2295" i="2"/>
  <c r="V2296" i="2"/>
  <c r="V2297" i="2"/>
  <c r="V2298" i="2"/>
  <c r="V2299" i="2"/>
  <c r="V2300" i="2"/>
  <c r="V2301" i="2"/>
  <c r="V2302" i="2"/>
  <c r="V2303" i="2"/>
  <c r="V2304" i="2"/>
  <c r="V2305" i="2"/>
  <c r="V2306" i="2"/>
  <c r="V2307" i="2"/>
  <c r="V2308" i="2"/>
  <c r="V2309" i="2"/>
  <c r="V2310" i="2"/>
  <c r="V2311" i="2"/>
  <c r="V2312" i="2"/>
  <c r="V2313" i="2"/>
  <c r="V2314" i="2"/>
  <c r="V2315" i="2"/>
  <c r="V2316" i="2"/>
  <c r="V2317" i="2"/>
  <c r="V2318" i="2"/>
  <c r="V2319" i="2"/>
  <c r="V2320" i="2"/>
  <c r="V2321" i="2"/>
  <c r="V2322" i="2"/>
  <c r="V2323" i="2"/>
  <c r="V2324" i="2"/>
  <c r="V2325" i="2"/>
  <c r="V2326" i="2"/>
  <c r="V2327" i="2"/>
  <c r="V2328" i="2"/>
  <c r="V2329" i="2"/>
  <c r="V2330" i="2"/>
  <c r="V2331" i="2"/>
  <c r="V2332" i="2"/>
  <c r="V2333" i="2"/>
  <c r="V2334" i="2"/>
  <c r="V2335" i="2"/>
  <c r="V2336" i="2"/>
  <c r="V2337" i="2"/>
  <c r="V2338" i="2"/>
  <c r="V2339" i="2"/>
  <c r="V2340" i="2"/>
  <c r="V2341" i="2"/>
  <c r="V2342" i="2"/>
  <c r="V2343" i="2"/>
  <c r="V2344" i="2"/>
  <c r="V2345" i="2"/>
  <c r="V2346" i="2"/>
  <c r="V2347" i="2"/>
  <c r="V2348" i="2"/>
  <c r="V2349" i="2"/>
  <c r="V2350" i="2"/>
  <c r="V2351" i="2"/>
  <c r="V2352" i="2"/>
  <c r="V2353" i="2"/>
  <c r="V2354" i="2"/>
  <c r="V2355" i="2"/>
  <c r="V2356" i="2"/>
  <c r="V2357" i="2"/>
  <c r="V2358" i="2"/>
  <c r="V2359" i="2"/>
  <c r="V2360" i="2"/>
  <c r="V2361" i="2"/>
  <c r="V2362" i="2"/>
  <c r="V2363" i="2"/>
  <c r="V2364" i="2"/>
  <c r="V2365" i="2"/>
  <c r="V2366" i="2"/>
  <c r="V2367" i="2"/>
  <c r="V2368" i="2"/>
  <c r="V2369" i="2"/>
  <c r="V2370" i="2"/>
  <c r="V2371" i="2"/>
  <c r="V2372" i="2"/>
  <c r="V2373" i="2"/>
  <c r="V2374" i="2"/>
  <c r="V2375" i="2"/>
  <c r="V2376" i="2"/>
  <c r="V2377" i="2"/>
  <c r="V2378" i="2"/>
  <c r="V2379" i="2"/>
  <c r="V2380" i="2"/>
  <c r="V2381" i="2"/>
  <c r="V2382" i="2"/>
  <c r="V2383" i="2"/>
  <c r="V2384" i="2"/>
  <c r="V2385" i="2"/>
  <c r="V2386" i="2"/>
  <c r="V2387" i="2"/>
  <c r="V2388" i="2"/>
  <c r="V2389" i="2"/>
  <c r="V2390" i="2"/>
  <c r="V2391" i="2"/>
  <c r="V2392" i="2"/>
  <c r="V2393" i="2"/>
  <c r="V2394" i="2"/>
  <c r="V2395" i="2"/>
  <c r="V2396" i="2"/>
  <c r="V2397" i="2"/>
  <c r="V2398" i="2"/>
  <c r="V2399" i="2"/>
  <c r="V2400" i="2"/>
  <c r="V2401" i="2"/>
  <c r="V2402" i="2"/>
  <c r="V2403" i="2"/>
  <c r="V2404" i="2"/>
  <c r="V2405" i="2"/>
  <c r="V2406" i="2"/>
  <c r="V2407" i="2"/>
  <c r="V2408" i="2"/>
  <c r="V2409" i="2"/>
  <c r="V2410" i="2"/>
  <c r="V2411" i="2"/>
  <c r="V2412" i="2"/>
  <c r="V2413" i="2"/>
  <c r="V2414" i="2"/>
  <c r="V2415" i="2"/>
  <c r="V2416" i="2"/>
  <c r="V2417" i="2"/>
  <c r="V2418" i="2"/>
  <c r="V2419" i="2"/>
  <c r="V2420" i="2"/>
  <c r="V2421" i="2"/>
  <c r="V2422" i="2"/>
  <c r="V2423" i="2"/>
  <c r="V2424" i="2"/>
  <c r="V2425" i="2"/>
  <c r="V2426" i="2"/>
  <c r="V2427" i="2"/>
  <c r="V2428" i="2"/>
  <c r="V2429" i="2"/>
  <c r="V2430" i="2"/>
  <c r="V2431" i="2"/>
  <c r="V2432" i="2"/>
  <c r="V2433" i="2"/>
  <c r="V2434" i="2"/>
  <c r="V2435" i="2"/>
  <c r="V2436" i="2"/>
  <c r="V2437" i="2"/>
  <c r="V2438" i="2"/>
  <c r="V2439" i="2"/>
  <c r="V2440" i="2"/>
  <c r="V2441" i="2"/>
  <c r="V2442" i="2"/>
  <c r="V2443" i="2"/>
  <c r="V2444" i="2"/>
  <c r="V2445" i="2"/>
  <c r="V2446" i="2"/>
  <c r="V2447" i="2"/>
  <c r="V2448" i="2"/>
  <c r="V2449" i="2"/>
  <c r="V2450" i="2"/>
  <c r="V2451" i="2"/>
  <c r="V2452" i="2"/>
  <c r="V2453" i="2"/>
  <c r="V2454" i="2"/>
  <c r="V2455" i="2"/>
  <c r="V2456" i="2"/>
  <c r="V2457" i="2"/>
  <c r="V2458" i="2"/>
  <c r="V2459" i="2"/>
  <c r="V2460" i="2"/>
  <c r="V2461" i="2"/>
  <c r="V2462" i="2"/>
  <c r="V2463" i="2"/>
  <c r="V2464" i="2"/>
  <c r="V2465" i="2"/>
  <c r="V2466" i="2"/>
  <c r="V2467" i="2"/>
  <c r="V2468" i="2"/>
  <c r="V2469" i="2"/>
  <c r="V2470" i="2"/>
  <c r="V2471" i="2"/>
  <c r="V2472" i="2"/>
  <c r="V2473" i="2"/>
  <c r="V2474" i="2"/>
  <c r="V2475" i="2"/>
  <c r="V2476" i="2"/>
  <c r="V2477" i="2"/>
  <c r="V2478" i="2"/>
  <c r="V2479" i="2"/>
  <c r="V2480" i="2"/>
  <c r="V2481" i="2"/>
  <c r="V2482" i="2"/>
  <c r="V2483" i="2"/>
  <c r="V2484" i="2"/>
  <c r="V2485" i="2"/>
  <c r="V2486" i="2"/>
  <c r="V2487" i="2"/>
  <c r="V2488" i="2"/>
  <c r="V2489" i="2"/>
  <c r="V2490" i="2"/>
  <c r="V2491" i="2"/>
  <c r="V2492" i="2"/>
  <c r="V2493" i="2"/>
  <c r="V2494" i="2"/>
  <c r="V2495" i="2"/>
  <c r="V2496" i="2"/>
  <c r="V2497" i="2"/>
  <c r="V2498" i="2"/>
  <c r="V2499" i="2"/>
  <c r="V2500" i="2"/>
  <c r="V2501" i="2"/>
  <c r="V2502" i="2"/>
  <c r="V2503" i="2"/>
  <c r="V2504" i="2"/>
  <c r="V2505" i="2"/>
  <c r="V2506" i="2"/>
  <c r="V2507" i="2"/>
  <c r="V2508" i="2"/>
  <c r="V2509" i="2"/>
  <c r="V2510" i="2"/>
  <c r="V2511" i="2"/>
  <c r="V2512" i="2"/>
  <c r="V2513" i="2"/>
  <c r="V2514" i="2"/>
  <c r="V2515" i="2"/>
  <c r="V2516" i="2"/>
  <c r="V2517" i="2"/>
  <c r="V2518" i="2"/>
  <c r="V2519" i="2"/>
  <c r="V2520" i="2"/>
  <c r="V2521" i="2"/>
  <c r="V2522" i="2"/>
  <c r="V2523" i="2"/>
  <c r="V2524" i="2"/>
  <c r="V2525" i="2"/>
  <c r="V2526" i="2"/>
  <c r="V2527" i="2"/>
  <c r="V2528" i="2"/>
  <c r="V2529" i="2"/>
  <c r="V2530" i="2"/>
  <c r="V2531" i="2"/>
  <c r="V2532" i="2"/>
  <c r="V2533" i="2"/>
  <c r="V2534" i="2"/>
  <c r="V2535" i="2"/>
  <c r="V2536" i="2"/>
  <c r="V2537" i="2"/>
  <c r="V2538" i="2"/>
  <c r="V2539" i="2"/>
  <c r="V2540" i="2"/>
  <c r="V2541" i="2"/>
  <c r="V2542" i="2"/>
  <c r="V2543" i="2"/>
  <c r="V2544" i="2"/>
  <c r="V2545" i="2"/>
  <c r="V2546" i="2"/>
  <c r="V2547" i="2"/>
  <c r="V2548" i="2"/>
  <c r="V2549" i="2"/>
  <c r="V2550" i="2"/>
  <c r="V2551" i="2"/>
  <c r="V2552" i="2"/>
  <c r="V2553" i="2"/>
  <c r="V2554" i="2"/>
  <c r="V2555" i="2"/>
  <c r="V2556" i="2"/>
  <c r="V2557" i="2"/>
  <c r="V2558" i="2"/>
  <c r="V2559" i="2"/>
  <c r="V2560" i="2"/>
  <c r="V2561" i="2"/>
  <c r="V2562" i="2"/>
  <c r="V2563" i="2"/>
  <c r="V2564" i="2"/>
  <c r="V2565" i="2"/>
  <c r="V2566" i="2"/>
  <c r="V2567" i="2"/>
  <c r="V2568" i="2"/>
  <c r="V2569" i="2"/>
  <c r="V2570" i="2"/>
  <c r="V2571" i="2"/>
  <c r="V2572" i="2"/>
  <c r="V2573" i="2"/>
  <c r="V2574" i="2"/>
  <c r="V2575" i="2"/>
  <c r="V2576" i="2"/>
  <c r="V2577" i="2"/>
  <c r="V2578" i="2"/>
  <c r="V2579" i="2"/>
  <c r="V2580" i="2"/>
  <c r="V2581" i="2"/>
  <c r="V2582" i="2"/>
  <c r="V2583" i="2"/>
  <c r="V2584" i="2"/>
  <c r="V2585" i="2"/>
  <c r="V2586" i="2"/>
  <c r="V2587" i="2"/>
  <c r="V2588" i="2"/>
  <c r="V2589" i="2"/>
  <c r="V2590" i="2"/>
  <c r="V2591" i="2"/>
  <c r="V2592" i="2"/>
  <c r="V2593" i="2"/>
  <c r="V2594" i="2"/>
  <c r="V2595" i="2"/>
  <c r="V2596" i="2"/>
  <c r="V2597" i="2"/>
  <c r="V2598" i="2"/>
  <c r="V2599" i="2"/>
  <c r="V2600" i="2"/>
  <c r="V2601" i="2"/>
  <c r="V2602" i="2"/>
  <c r="V2603" i="2"/>
  <c r="V2604" i="2"/>
  <c r="V2605" i="2"/>
  <c r="V2606" i="2"/>
  <c r="V2607" i="2"/>
  <c r="V2608" i="2"/>
  <c r="V2609" i="2"/>
  <c r="V2610" i="2"/>
  <c r="V2611" i="2"/>
  <c r="V2612" i="2"/>
  <c r="V2613" i="2"/>
  <c r="V2614" i="2"/>
  <c r="V2615" i="2"/>
  <c r="V2616" i="2"/>
  <c r="V2617" i="2"/>
  <c r="V2618" i="2"/>
  <c r="V2619" i="2"/>
  <c r="V2620" i="2"/>
  <c r="V2621" i="2"/>
  <c r="V2622" i="2"/>
  <c r="V2623" i="2"/>
  <c r="V2624" i="2"/>
  <c r="V2625" i="2"/>
  <c r="V2626" i="2"/>
  <c r="V2627" i="2"/>
  <c r="V2628" i="2"/>
  <c r="V2629" i="2"/>
  <c r="V2630" i="2"/>
  <c r="V2631" i="2"/>
  <c r="V2632" i="2"/>
  <c r="V2633" i="2"/>
  <c r="V2634" i="2"/>
  <c r="V2635" i="2"/>
  <c r="V2636" i="2"/>
  <c r="V2637" i="2"/>
  <c r="V2638" i="2"/>
  <c r="V2639" i="2"/>
  <c r="V2640" i="2"/>
  <c r="V2641" i="2"/>
  <c r="V2642" i="2"/>
  <c r="V2643" i="2"/>
  <c r="V2644" i="2"/>
  <c r="V2645" i="2"/>
  <c r="V2646" i="2"/>
  <c r="V2647" i="2"/>
  <c r="V2648" i="2"/>
  <c r="V2649" i="2"/>
  <c r="V2650" i="2"/>
  <c r="V2651" i="2"/>
  <c r="V2652" i="2"/>
  <c r="V2653" i="2"/>
  <c r="V2654" i="2"/>
  <c r="V2655" i="2"/>
  <c r="V2656" i="2"/>
  <c r="V2657" i="2"/>
  <c r="V2658" i="2"/>
  <c r="V2659" i="2"/>
  <c r="V2660" i="2"/>
  <c r="V2661" i="2"/>
  <c r="V2662" i="2"/>
  <c r="V2663" i="2"/>
  <c r="V2664" i="2"/>
  <c r="V2665" i="2"/>
  <c r="V2666" i="2"/>
  <c r="V2667" i="2"/>
  <c r="V2668" i="2"/>
  <c r="V2669" i="2"/>
  <c r="V2670" i="2"/>
  <c r="V2671" i="2"/>
  <c r="V2672" i="2"/>
  <c r="V2673" i="2"/>
  <c r="V2674" i="2"/>
  <c r="V2675" i="2"/>
  <c r="V2676" i="2"/>
  <c r="V2677" i="2"/>
  <c r="V2678" i="2"/>
  <c r="V2679" i="2"/>
  <c r="V2680" i="2"/>
  <c r="V2681" i="2"/>
  <c r="V2682" i="2"/>
  <c r="V2683" i="2"/>
  <c r="V2684" i="2"/>
  <c r="V2685" i="2"/>
  <c r="V2686" i="2"/>
  <c r="V2687" i="2"/>
  <c r="V2688" i="2"/>
  <c r="V2689" i="2"/>
  <c r="V2690" i="2"/>
  <c r="V2691" i="2"/>
  <c r="V2692" i="2"/>
  <c r="V2693" i="2"/>
  <c r="V2694" i="2"/>
  <c r="V2695" i="2"/>
  <c r="V2696" i="2"/>
  <c r="V2697" i="2"/>
  <c r="V2698" i="2"/>
  <c r="V2699" i="2"/>
  <c r="V2700" i="2"/>
  <c r="V2701" i="2"/>
  <c r="V2702" i="2"/>
  <c r="V2703" i="2"/>
  <c r="V2704" i="2"/>
  <c r="V2705" i="2"/>
  <c r="V2706" i="2"/>
  <c r="V2707" i="2"/>
  <c r="V2708" i="2"/>
  <c r="V2709" i="2"/>
  <c r="V2710" i="2"/>
  <c r="V2711" i="2"/>
  <c r="V2712" i="2"/>
  <c r="V2713" i="2"/>
  <c r="V2714" i="2"/>
  <c r="V2715" i="2"/>
  <c r="V2716" i="2"/>
  <c r="V2717" i="2"/>
  <c r="V2718" i="2"/>
  <c r="V2719" i="2"/>
  <c r="V2720" i="2"/>
  <c r="V2721" i="2"/>
  <c r="V2722" i="2"/>
  <c r="V2723" i="2"/>
  <c r="V2724" i="2"/>
  <c r="V2725" i="2"/>
  <c r="V2726" i="2"/>
  <c r="V2727" i="2"/>
  <c r="V2728" i="2"/>
  <c r="V2729" i="2"/>
  <c r="V2730" i="2"/>
  <c r="V2731" i="2"/>
  <c r="V2732" i="2"/>
  <c r="V2733" i="2"/>
  <c r="V2734" i="2"/>
  <c r="V2735" i="2"/>
  <c r="V2736" i="2"/>
  <c r="V2737" i="2"/>
  <c r="V2738" i="2"/>
  <c r="V2739" i="2"/>
  <c r="V2740" i="2"/>
  <c r="V2741" i="2"/>
  <c r="V2742" i="2"/>
  <c r="V2743" i="2"/>
  <c r="V2744" i="2"/>
  <c r="V2745" i="2"/>
  <c r="V2746" i="2"/>
  <c r="V2747" i="2"/>
  <c r="V2748" i="2"/>
  <c r="V2749" i="2"/>
  <c r="V2750" i="2"/>
  <c r="V2751" i="2"/>
  <c r="V2752" i="2"/>
  <c r="V2753" i="2"/>
  <c r="V2754" i="2"/>
  <c r="V2755" i="2"/>
  <c r="V2756" i="2"/>
  <c r="V2757" i="2"/>
  <c r="V2758" i="2"/>
  <c r="V2759" i="2"/>
  <c r="V2760" i="2"/>
  <c r="V2761" i="2"/>
  <c r="V2762" i="2"/>
  <c r="V2763" i="2"/>
  <c r="V2764" i="2"/>
  <c r="V2765" i="2"/>
  <c r="V2766" i="2"/>
  <c r="V2767" i="2"/>
  <c r="V2768" i="2"/>
  <c r="V2769" i="2"/>
  <c r="V2770" i="2"/>
  <c r="V2771" i="2"/>
  <c r="V2772" i="2"/>
  <c r="V2773" i="2"/>
  <c r="V2774" i="2"/>
  <c r="V2775" i="2"/>
  <c r="V2776" i="2"/>
  <c r="V2777" i="2"/>
  <c r="V2778" i="2"/>
  <c r="V2779" i="2"/>
  <c r="V2780" i="2"/>
  <c r="V2781" i="2"/>
  <c r="V2782" i="2"/>
  <c r="V2783" i="2"/>
  <c r="V2784" i="2"/>
  <c r="V2785" i="2"/>
  <c r="V2786" i="2"/>
  <c r="V2787" i="2"/>
  <c r="V2788" i="2"/>
  <c r="V2789" i="2"/>
  <c r="V2790" i="2"/>
  <c r="V2791" i="2"/>
  <c r="V2792" i="2"/>
  <c r="V2793" i="2"/>
  <c r="V2794" i="2"/>
  <c r="V2795" i="2"/>
  <c r="V2796" i="2"/>
  <c r="V2797" i="2"/>
  <c r="V2798" i="2"/>
  <c r="V2799" i="2"/>
  <c r="V2800" i="2"/>
  <c r="V2801" i="2"/>
  <c r="V2802" i="2"/>
  <c r="V2803" i="2"/>
  <c r="V2804" i="2"/>
  <c r="V2805" i="2"/>
  <c r="V2806" i="2"/>
  <c r="V2807" i="2"/>
  <c r="V2808" i="2"/>
  <c r="V2809" i="2"/>
  <c r="V2810" i="2"/>
  <c r="V2811" i="2"/>
  <c r="V2812" i="2"/>
  <c r="V2813" i="2"/>
  <c r="V2814" i="2"/>
  <c r="V2815" i="2"/>
  <c r="V2816" i="2"/>
  <c r="V2817" i="2"/>
  <c r="V2818" i="2"/>
  <c r="V2819" i="2"/>
  <c r="V2820" i="2"/>
  <c r="V2821" i="2"/>
  <c r="V2822" i="2"/>
  <c r="V2823" i="2"/>
  <c r="V2824" i="2"/>
  <c r="V2825" i="2"/>
  <c r="V2826" i="2"/>
  <c r="V2827" i="2"/>
  <c r="V2828" i="2"/>
  <c r="V2829" i="2"/>
  <c r="V2830" i="2"/>
  <c r="V2831" i="2"/>
  <c r="V2832" i="2"/>
  <c r="V2833" i="2"/>
  <c r="V2834" i="2"/>
  <c r="V2835" i="2"/>
  <c r="V2836" i="2"/>
  <c r="V2837" i="2"/>
  <c r="V2838" i="2"/>
  <c r="V2839" i="2"/>
  <c r="V2840" i="2"/>
  <c r="V2841" i="2"/>
  <c r="V2842" i="2"/>
  <c r="V2843" i="2"/>
  <c r="V2844" i="2"/>
  <c r="V2845" i="2"/>
  <c r="V2846" i="2"/>
  <c r="V2847" i="2"/>
  <c r="V2848" i="2"/>
  <c r="V2849" i="2"/>
  <c r="V2850" i="2"/>
  <c r="V2851" i="2"/>
  <c r="V2852" i="2"/>
  <c r="V2853" i="2"/>
  <c r="V2854" i="2"/>
  <c r="V2855" i="2"/>
  <c r="V2856" i="2"/>
  <c r="V2857" i="2"/>
  <c r="V2858" i="2"/>
  <c r="V2859" i="2"/>
  <c r="V2860" i="2"/>
  <c r="V2861" i="2"/>
  <c r="V2862" i="2"/>
  <c r="V2863" i="2"/>
  <c r="V2864" i="2"/>
  <c r="V2865" i="2"/>
  <c r="V2866" i="2"/>
  <c r="V2867" i="2"/>
  <c r="V2868" i="2"/>
  <c r="V2869" i="2"/>
  <c r="V2870" i="2"/>
  <c r="V2871" i="2"/>
  <c r="V2872" i="2"/>
  <c r="V2873" i="2"/>
  <c r="V2874" i="2"/>
  <c r="V2875" i="2"/>
  <c r="V2876" i="2"/>
  <c r="V2877" i="2"/>
  <c r="V2878" i="2"/>
  <c r="V2879" i="2"/>
  <c r="V2880" i="2"/>
  <c r="V2881" i="2"/>
  <c r="V2882" i="2"/>
  <c r="V2883" i="2"/>
  <c r="V2884" i="2"/>
  <c r="V2885" i="2"/>
  <c r="V2886" i="2"/>
  <c r="V2887" i="2"/>
  <c r="V2888" i="2"/>
  <c r="V2889" i="2"/>
  <c r="V2890" i="2"/>
  <c r="V2891" i="2"/>
  <c r="V2892" i="2"/>
  <c r="V2893" i="2"/>
  <c r="V2894" i="2"/>
  <c r="V2895" i="2"/>
  <c r="V2896" i="2"/>
  <c r="V2897" i="2"/>
  <c r="V2898" i="2"/>
  <c r="V2899" i="2"/>
  <c r="V2900" i="2"/>
  <c r="V2901" i="2"/>
  <c r="V2902" i="2"/>
  <c r="V2903" i="2"/>
  <c r="V2904" i="2"/>
  <c r="V2905" i="2"/>
  <c r="V2906" i="2"/>
  <c r="V2907" i="2"/>
  <c r="V2908" i="2"/>
  <c r="V2909" i="2"/>
  <c r="V2910" i="2"/>
  <c r="V2911" i="2"/>
  <c r="V2912" i="2"/>
  <c r="V2913" i="2"/>
  <c r="V2914" i="2"/>
  <c r="V2915" i="2"/>
  <c r="V2916" i="2"/>
  <c r="V2917" i="2"/>
  <c r="V2918" i="2"/>
  <c r="V2919" i="2"/>
  <c r="V2920" i="2"/>
  <c r="V2921" i="2"/>
  <c r="V2922" i="2"/>
  <c r="V2923" i="2"/>
  <c r="V2924" i="2"/>
  <c r="V2925" i="2"/>
  <c r="V2926" i="2"/>
  <c r="V2927" i="2"/>
  <c r="V2928" i="2"/>
  <c r="V2929" i="2"/>
  <c r="V2930" i="2"/>
  <c r="V2931" i="2"/>
  <c r="V2932" i="2"/>
  <c r="V2933" i="2"/>
  <c r="V2934" i="2"/>
  <c r="V2935" i="2"/>
  <c r="V2936" i="2"/>
  <c r="V2937" i="2"/>
  <c r="V2938" i="2"/>
  <c r="V2939" i="2"/>
  <c r="V2940" i="2"/>
  <c r="V2941" i="2"/>
  <c r="V2942" i="2"/>
  <c r="V2943" i="2"/>
  <c r="V2944" i="2"/>
  <c r="V2945" i="2"/>
  <c r="V2946" i="2"/>
  <c r="V2947" i="2"/>
  <c r="V2948" i="2"/>
  <c r="V2949" i="2"/>
  <c r="V2950" i="2"/>
  <c r="V2951" i="2"/>
  <c r="V2952" i="2"/>
  <c r="V2953" i="2"/>
  <c r="V2954" i="2"/>
  <c r="V2955" i="2"/>
  <c r="V2956" i="2"/>
  <c r="V2957" i="2"/>
  <c r="V2958" i="2"/>
  <c r="V2959" i="2"/>
  <c r="V2960" i="2"/>
  <c r="V2961" i="2"/>
  <c r="V2962" i="2"/>
  <c r="V2963" i="2"/>
  <c r="V2964" i="2"/>
  <c r="V2965" i="2"/>
  <c r="V2966" i="2"/>
  <c r="V2967" i="2"/>
  <c r="V2968" i="2"/>
  <c r="V2969" i="2"/>
  <c r="V2970" i="2"/>
  <c r="V2971" i="2"/>
  <c r="V2972" i="2"/>
  <c r="V2973" i="2"/>
  <c r="V2974" i="2"/>
  <c r="V2975" i="2"/>
  <c r="V2976" i="2"/>
  <c r="V2977" i="2"/>
  <c r="V2978" i="2"/>
  <c r="V2979" i="2"/>
  <c r="V2980" i="2"/>
  <c r="V2981" i="2"/>
  <c r="V2982" i="2"/>
  <c r="V2983" i="2"/>
  <c r="V2984" i="2"/>
  <c r="V2985" i="2"/>
  <c r="V2986" i="2"/>
  <c r="V2987" i="2"/>
  <c r="V2988" i="2"/>
  <c r="V2989" i="2"/>
  <c r="V2990" i="2"/>
  <c r="V2991" i="2"/>
  <c r="V2992" i="2"/>
  <c r="V2993" i="2"/>
  <c r="V2994" i="2"/>
  <c r="V2995" i="2"/>
  <c r="V2996" i="2"/>
  <c r="V2997" i="2"/>
  <c r="V2998" i="2"/>
  <c r="V2999" i="2"/>
  <c r="V3000" i="2"/>
  <c r="V3001" i="2"/>
  <c r="V3002" i="2"/>
  <c r="V3003" i="2"/>
  <c r="V3004" i="2"/>
  <c r="V3005" i="2"/>
  <c r="V3006" i="2"/>
  <c r="V3007" i="2"/>
  <c r="V3008" i="2"/>
  <c r="V3009" i="2"/>
  <c r="V3010" i="2"/>
  <c r="V3011" i="2"/>
  <c r="V3012" i="2"/>
  <c r="V3013" i="2"/>
  <c r="V3014" i="2"/>
  <c r="V3015" i="2"/>
  <c r="V3016" i="2"/>
  <c r="V3017" i="2"/>
  <c r="V3018" i="2"/>
  <c r="V3019" i="2"/>
  <c r="V3020" i="2"/>
  <c r="V3021" i="2"/>
  <c r="V3022" i="2"/>
  <c r="V3023" i="2"/>
  <c r="V3024" i="2"/>
  <c r="V3025" i="2"/>
  <c r="V3026" i="2"/>
  <c r="V3027" i="2"/>
  <c r="V3028" i="2"/>
  <c r="V3029" i="2"/>
  <c r="V3030" i="2"/>
  <c r="V3031" i="2"/>
  <c r="V3032" i="2"/>
  <c r="V3033" i="2"/>
  <c r="V3034" i="2"/>
  <c r="V3035" i="2"/>
  <c r="V3036" i="2"/>
  <c r="V3037" i="2"/>
  <c r="V3038" i="2"/>
  <c r="V3039" i="2"/>
  <c r="V3040" i="2"/>
  <c r="V3041" i="2"/>
  <c r="V3042" i="2"/>
  <c r="V3043" i="2"/>
  <c r="V3044" i="2"/>
  <c r="V3045" i="2"/>
  <c r="V3046" i="2"/>
  <c r="V3047" i="2"/>
  <c r="V3048" i="2"/>
  <c r="V3049" i="2"/>
  <c r="V3050" i="2"/>
  <c r="V3051" i="2"/>
  <c r="V3052" i="2"/>
  <c r="V3053" i="2"/>
  <c r="V3054" i="2"/>
  <c r="V3055" i="2"/>
  <c r="V3056" i="2"/>
  <c r="V3057" i="2"/>
  <c r="V3058" i="2"/>
  <c r="V3059" i="2"/>
  <c r="V3060" i="2"/>
  <c r="V3061" i="2"/>
  <c r="V3062" i="2"/>
  <c r="V3063" i="2"/>
  <c r="V3064" i="2"/>
  <c r="V3065" i="2"/>
  <c r="V3066" i="2"/>
  <c r="V3067" i="2"/>
  <c r="V3068" i="2"/>
  <c r="V3069" i="2"/>
  <c r="V3070" i="2"/>
  <c r="V3071" i="2"/>
  <c r="V3072" i="2"/>
  <c r="V3073" i="2"/>
  <c r="V3074" i="2"/>
  <c r="V3075" i="2"/>
  <c r="V3076" i="2"/>
  <c r="V3077" i="2"/>
  <c r="V3078" i="2"/>
  <c r="V3079" i="2"/>
  <c r="V3080" i="2"/>
  <c r="V3081" i="2"/>
  <c r="V3082" i="2"/>
  <c r="V3083" i="2"/>
  <c r="V3084" i="2"/>
  <c r="V3085" i="2"/>
  <c r="V3086" i="2"/>
  <c r="V3087" i="2"/>
  <c r="V3088" i="2"/>
  <c r="V3089" i="2"/>
  <c r="V3090" i="2"/>
  <c r="V3091" i="2"/>
  <c r="V3092" i="2"/>
  <c r="V3093" i="2"/>
  <c r="V3094" i="2"/>
  <c r="V3095" i="2"/>
  <c r="V3096" i="2"/>
  <c r="V3097" i="2"/>
  <c r="V3098" i="2"/>
  <c r="V3099" i="2"/>
  <c r="V3100" i="2"/>
  <c r="V3101" i="2"/>
  <c r="V3102" i="2"/>
  <c r="V3103" i="2"/>
  <c r="V3104" i="2"/>
  <c r="V3105" i="2"/>
  <c r="V3106" i="2"/>
  <c r="V3107" i="2"/>
  <c r="V3108" i="2"/>
  <c r="V3109" i="2"/>
  <c r="V3110" i="2"/>
  <c r="V3111" i="2"/>
  <c r="V3112" i="2"/>
  <c r="V3113" i="2"/>
  <c r="V3114" i="2"/>
  <c r="V3115" i="2"/>
  <c r="V3116" i="2"/>
  <c r="V3117" i="2"/>
  <c r="V3118" i="2"/>
  <c r="V3119" i="2"/>
  <c r="V3120" i="2"/>
  <c r="V3121" i="2"/>
  <c r="V3122" i="2"/>
  <c r="V3123" i="2"/>
  <c r="V3124" i="2"/>
  <c r="V3125" i="2"/>
  <c r="V3126" i="2"/>
  <c r="V3127" i="2"/>
  <c r="V3128" i="2"/>
  <c r="V3129" i="2"/>
  <c r="V3130" i="2"/>
  <c r="V3131" i="2"/>
  <c r="V3132" i="2"/>
  <c r="V3133" i="2"/>
  <c r="V3134" i="2"/>
  <c r="V3135" i="2"/>
  <c r="V3136" i="2"/>
  <c r="V3137" i="2"/>
  <c r="V3138" i="2"/>
  <c r="V3139" i="2"/>
  <c r="V3140" i="2"/>
  <c r="V3141" i="2"/>
  <c r="V3142" i="2"/>
  <c r="V3143" i="2"/>
  <c r="V3144" i="2"/>
  <c r="V3145" i="2"/>
  <c r="V3146" i="2"/>
  <c r="V3147" i="2"/>
  <c r="V3148" i="2"/>
  <c r="V3149" i="2"/>
  <c r="V3150" i="2"/>
  <c r="V3151" i="2"/>
  <c r="V3152" i="2"/>
  <c r="V3153" i="2"/>
  <c r="V3154" i="2"/>
  <c r="V3155" i="2"/>
  <c r="V3156" i="2"/>
  <c r="V3157" i="2"/>
  <c r="V3158" i="2"/>
  <c r="V3159" i="2"/>
  <c r="V3160" i="2"/>
  <c r="V3161" i="2"/>
  <c r="V3162" i="2"/>
  <c r="V3163" i="2"/>
  <c r="V3164" i="2"/>
  <c r="V3165" i="2"/>
  <c r="V3166" i="2"/>
  <c r="V3167" i="2"/>
  <c r="V3168" i="2"/>
  <c r="V3169" i="2"/>
  <c r="V3170" i="2"/>
  <c r="V3171" i="2"/>
  <c r="V3172" i="2"/>
  <c r="V3173" i="2"/>
  <c r="V3174" i="2"/>
  <c r="V3175" i="2"/>
  <c r="V3176" i="2"/>
  <c r="V3177" i="2"/>
  <c r="V3178" i="2"/>
  <c r="V3179" i="2"/>
  <c r="V3180" i="2"/>
  <c r="V3181" i="2"/>
  <c r="V3182" i="2"/>
  <c r="V3183" i="2"/>
  <c r="V3184" i="2"/>
  <c r="V3185" i="2"/>
  <c r="V3186" i="2"/>
  <c r="V3187" i="2"/>
  <c r="V3188" i="2"/>
  <c r="V3189" i="2"/>
  <c r="V3190" i="2"/>
  <c r="V3191" i="2"/>
  <c r="V3192" i="2"/>
  <c r="V3193" i="2"/>
  <c r="V3194" i="2"/>
  <c r="V3195" i="2"/>
  <c r="V3196" i="2"/>
  <c r="V3197" i="2"/>
  <c r="V3198" i="2"/>
  <c r="V3199" i="2"/>
  <c r="V3200" i="2"/>
  <c r="V3201" i="2"/>
  <c r="V3202" i="2"/>
  <c r="V3203" i="2"/>
  <c r="V3204" i="2"/>
  <c r="V3205" i="2"/>
  <c r="V3206" i="2"/>
  <c r="V3207" i="2"/>
  <c r="V3208" i="2"/>
  <c r="V3209" i="2"/>
  <c r="V3210" i="2"/>
  <c r="V3211" i="2"/>
  <c r="V3212" i="2"/>
  <c r="V3213" i="2"/>
  <c r="V3214" i="2"/>
  <c r="V3215" i="2"/>
  <c r="V3216" i="2"/>
  <c r="V3217" i="2"/>
  <c r="V3218" i="2"/>
  <c r="V3219" i="2"/>
  <c r="V3220" i="2"/>
  <c r="V3221" i="2"/>
  <c r="V3222" i="2"/>
  <c r="V3223" i="2"/>
  <c r="V3224" i="2"/>
  <c r="V3225" i="2"/>
  <c r="V3226" i="2"/>
  <c r="V3227" i="2"/>
  <c r="V3228" i="2"/>
  <c r="V3229" i="2"/>
  <c r="V3230" i="2"/>
  <c r="V3231" i="2"/>
  <c r="V3232" i="2"/>
  <c r="V3233" i="2"/>
  <c r="V3234" i="2"/>
  <c r="V3235" i="2"/>
  <c r="V3236" i="2"/>
  <c r="V3237" i="2"/>
  <c r="V3238" i="2"/>
  <c r="V3239" i="2"/>
  <c r="V3240" i="2"/>
  <c r="V3241" i="2"/>
  <c r="V3242" i="2"/>
  <c r="V3243" i="2"/>
  <c r="V3244" i="2"/>
  <c r="V3245" i="2"/>
  <c r="V3246" i="2"/>
  <c r="V3247" i="2"/>
  <c r="V3248" i="2"/>
  <c r="V3249" i="2"/>
  <c r="V3250" i="2"/>
  <c r="V3251" i="2"/>
  <c r="V3252" i="2"/>
  <c r="V3253" i="2"/>
  <c r="V3254" i="2"/>
  <c r="V3255" i="2"/>
  <c r="V3256" i="2"/>
  <c r="V3257" i="2"/>
  <c r="V3258" i="2"/>
  <c r="V3259" i="2"/>
  <c r="V3260" i="2"/>
  <c r="V3261" i="2"/>
  <c r="V3262" i="2"/>
  <c r="V3263" i="2"/>
  <c r="V3264" i="2"/>
  <c r="V3265" i="2"/>
  <c r="V3266" i="2"/>
  <c r="V3267" i="2"/>
  <c r="V3268" i="2"/>
  <c r="V3269" i="2"/>
  <c r="V3270" i="2"/>
  <c r="V3271" i="2"/>
  <c r="V3272" i="2"/>
  <c r="V3273" i="2"/>
  <c r="V3274" i="2"/>
  <c r="V3275" i="2"/>
  <c r="V3276" i="2"/>
  <c r="V3277" i="2"/>
  <c r="V3278" i="2"/>
  <c r="V3279" i="2"/>
  <c r="V3280" i="2"/>
  <c r="V3281" i="2"/>
  <c r="V3282" i="2"/>
  <c r="V3283" i="2"/>
  <c r="V3284" i="2"/>
  <c r="V3285" i="2"/>
  <c r="V3286" i="2"/>
  <c r="V3287" i="2"/>
  <c r="V3288" i="2"/>
  <c r="V3289" i="2"/>
  <c r="V3290" i="2"/>
  <c r="V3291" i="2"/>
  <c r="V3292" i="2"/>
  <c r="V3293" i="2"/>
  <c r="V3294" i="2"/>
  <c r="V3295" i="2"/>
  <c r="V3296" i="2"/>
  <c r="V3297" i="2"/>
  <c r="V3298" i="2"/>
  <c r="V3299" i="2"/>
  <c r="V3300" i="2"/>
  <c r="V3301" i="2"/>
  <c r="V3302" i="2"/>
  <c r="V3303" i="2"/>
  <c r="V3304" i="2"/>
  <c r="V3305" i="2"/>
  <c r="V3306" i="2"/>
  <c r="V3307" i="2"/>
  <c r="V3308" i="2"/>
  <c r="V3309" i="2"/>
  <c r="V3310" i="2"/>
  <c r="V3311" i="2"/>
  <c r="V3312" i="2"/>
  <c r="V3313" i="2"/>
  <c r="V3314" i="2"/>
  <c r="V3315" i="2"/>
  <c r="V3316" i="2"/>
  <c r="V3317" i="2"/>
  <c r="V3318" i="2"/>
  <c r="V3319" i="2"/>
  <c r="V3320" i="2"/>
  <c r="V3321" i="2"/>
  <c r="V3322" i="2"/>
  <c r="V3323" i="2"/>
  <c r="V3324" i="2"/>
  <c r="V3325" i="2"/>
  <c r="V3326" i="2"/>
  <c r="V3327" i="2"/>
  <c r="V3328" i="2"/>
  <c r="V3329" i="2"/>
  <c r="V3330" i="2"/>
  <c r="V3331" i="2"/>
  <c r="V3332" i="2"/>
  <c r="V3333" i="2"/>
  <c r="V3334" i="2"/>
  <c r="V3335" i="2"/>
  <c r="V3336" i="2"/>
  <c r="V3337" i="2"/>
  <c r="V3338" i="2"/>
  <c r="V3339" i="2"/>
  <c r="V3340" i="2"/>
  <c r="V3341" i="2"/>
  <c r="V3342" i="2"/>
  <c r="V3343" i="2"/>
  <c r="V3344" i="2"/>
  <c r="V3345" i="2"/>
  <c r="V3346" i="2"/>
  <c r="V3347" i="2"/>
  <c r="V3348" i="2"/>
  <c r="V3349" i="2"/>
  <c r="V3350" i="2"/>
  <c r="V3351" i="2"/>
  <c r="V3352" i="2"/>
  <c r="V3353" i="2"/>
  <c r="V3354" i="2"/>
  <c r="V3355" i="2"/>
  <c r="V3356" i="2"/>
  <c r="V3357" i="2"/>
  <c r="V3358" i="2"/>
  <c r="V3359" i="2"/>
  <c r="V3360" i="2"/>
  <c r="V3361" i="2"/>
  <c r="V3362" i="2"/>
  <c r="V3363" i="2"/>
  <c r="V3364" i="2"/>
  <c r="V3365" i="2"/>
  <c r="V3366" i="2"/>
  <c r="V3367" i="2"/>
  <c r="V3368" i="2"/>
  <c r="V3369" i="2"/>
  <c r="V3370" i="2"/>
  <c r="V3371" i="2"/>
  <c r="V3372" i="2"/>
  <c r="V3373" i="2"/>
  <c r="V3374" i="2"/>
  <c r="V3375" i="2"/>
  <c r="V3376" i="2"/>
  <c r="V3377" i="2"/>
  <c r="V3378" i="2"/>
  <c r="V3379" i="2"/>
  <c r="V3380" i="2"/>
  <c r="V3381" i="2"/>
  <c r="V3382" i="2"/>
  <c r="V3383" i="2"/>
  <c r="V3384" i="2"/>
  <c r="V3385" i="2"/>
  <c r="V3386" i="2"/>
  <c r="V3387" i="2"/>
  <c r="V3388" i="2"/>
  <c r="V3389" i="2"/>
  <c r="V3390" i="2"/>
  <c r="V3391" i="2"/>
  <c r="V3392" i="2"/>
  <c r="V3393" i="2"/>
  <c r="V3394" i="2"/>
  <c r="V3395" i="2"/>
  <c r="V3396" i="2"/>
  <c r="V3397" i="2"/>
  <c r="V3398" i="2"/>
  <c r="V3399" i="2"/>
  <c r="V3400" i="2"/>
  <c r="V3401" i="2"/>
  <c r="V3402" i="2"/>
  <c r="V3403" i="2"/>
  <c r="V3404" i="2"/>
  <c r="V3405" i="2"/>
  <c r="V3406" i="2"/>
  <c r="V3407" i="2"/>
  <c r="V3408" i="2"/>
  <c r="V3409" i="2"/>
  <c r="V3410" i="2"/>
  <c r="V3411" i="2"/>
  <c r="V3412" i="2"/>
  <c r="V3413" i="2"/>
  <c r="V3414" i="2"/>
  <c r="V3415" i="2"/>
  <c r="V3416" i="2"/>
  <c r="V3417" i="2"/>
  <c r="V3418" i="2"/>
  <c r="V3419" i="2"/>
  <c r="V3420" i="2"/>
  <c r="V3421" i="2"/>
  <c r="V3422" i="2"/>
  <c r="V3423" i="2"/>
  <c r="V3424" i="2"/>
  <c r="V3425" i="2"/>
  <c r="V3426" i="2"/>
  <c r="V3427" i="2"/>
  <c r="V3428" i="2"/>
  <c r="V3429" i="2"/>
  <c r="V3430" i="2"/>
  <c r="V3431" i="2"/>
  <c r="V3432" i="2"/>
  <c r="V3433" i="2"/>
  <c r="V3434" i="2"/>
  <c r="V3435" i="2"/>
  <c r="V3436" i="2"/>
  <c r="V3437" i="2"/>
  <c r="V3438" i="2"/>
  <c r="V3439" i="2"/>
  <c r="V3440" i="2"/>
  <c r="V3441" i="2"/>
  <c r="V3442" i="2"/>
  <c r="V3443" i="2"/>
  <c r="V3444" i="2"/>
  <c r="V3445" i="2"/>
  <c r="V3446" i="2"/>
  <c r="V3447" i="2"/>
  <c r="V3448" i="2"/>
  <c r="V3449" i="2"/>
  <c r="V3450" i="2"/>
  <c r="V3451" i="2"/>
  <c r="V3452" i="2"/>
  <c r="V3453" i="2"/>
  <c r="V3454" i="2"/>
  <c r="V3455" i="2"/>
  <c r="V3456" i="2"/>
  <c r="V3457" i="2"/>
  <c r="V3458" i="2"/>
  <c r="V3459" i="2"/>
  <c r="V3460" i="2"/>
  <c r="V3461" i="2"/>
  <c r="V3462" i="2"/>
  <c r="V3463" i="2"/>
  <c r="V3464" i="2"/>
  <c r="V3465" i="2"/>
  <c r="V3466" i="2"/>
  <c r="V3467" i="2"/>
  <c r="V3468" i="2"/>
  <c r="V3469" i="2"/>
  <c r="V3470" i="2"/>
  <c r="V3471" i="2"/>
  <c r="V3472" i="2"/>
  <c r="V3473" i="2"/>
  <c r="V3474" i="2"/>
  <c r="V3475" i="2"/>
  <c r="V3476" i="2"/>
  <c r="V3477" i="2"/>
  <c r="V3478" i="2"/>
  <c r="V3479" i="2"/>
  <c r="V3480" i="2"/>
  <c r="V3481" i="2"/>
  <c r="V3482" i="2"/>
  <c r="V3483" i="2"/>
  <c r="V3484" i="2"/>
  <c r="V3485" i="2"/>
  <c r="V3486" i="2"/>
  <c r="V3487" i="2"/>
  <c r="V3488" i="2"/>
  <c r="V3489" i="2"/>
  <c r="V3490" i="2"/>
  <c r="V3491" i="2"/>
  <c r="V3492" i="2"/>
  <c r="V3493" i="2"/>
  <c r="V3494" i="2"/>
  <c r="V3495" i="2"/>
  <c r="V3496" i="2"/>
  <c r="V3497" i="2"/>
  <c r="V3498" i="2"/>
  <c r="V3499" i="2"/>
  <c r="V3500" i="2"/>
  <c r="V3501" i="2"/>
  <c r="V3502" i="2"/>
  <c r="V3503" i="2"/>
  <c r="V3504" i="2"/>
  <c r="V3505" i="2"/>
  <c r="V3506" i="2"/>
  <c r="V3507" i="2"/>
  <c r="V3508" i="2"/>
  <c r="V3509" i="2"/>
  <c r="V3510" i="2"/>
  <c r="V3511" i="2"/>
  <c r="V3512" i="2"/>
  <c r="V3513" i="2"/>
  <c r="V3514" i="2"/>
  <c r="V3515" i="2"/>
  <c r="V3516" i="2"/>
  <c r="V3517" i="2"/>
  <c r="V3518" i="2"/>
  <c r="V3519" i="2"/>
  <c r="V3520" i="2"/>
  <c r="V3521" i="2"/>
  <c r="V3522" i="2"/>
  <c r="V3523" i="2"/>
  <c r="V3524" i="2"/>
  <c r="V3525" i="2"/>
  <c r="V3526" i="2"/>
  <c r="V3527" i="2"/>
  <c r="V3528" i="2"/>
  <c r="V3529" i="2"/>
  <c r="V3530" i="2"/>
  <c r="V3531" i="2"/>
  <c r="V3532" i="2"/>
  <c r="V3533" i="2"/>
  <c r="V3534" i="2"/>
  <c r="V3535" i="2"/>
  <c r="V3536" i="2"/>
  <c r="V3537" i="2"/>
  <c r="V3538" i="2"/>
  <c r="V3539" i="2"/>
  <c r="V3540" i="2"/>
  <c r="V3541" i="2"/>
  <c r="V3542" i="2"/>
  <c r="V3543" i="2"/>
  <c r="V3544" i="2"/>
  <c r="V3545" i="2"/>
  <c r="V3546" i="2"/>
  <c r="V3547" i="2"/>
  <c r="V3548" i="2"/>
  <c r="V3549" i="2"/>
  <c r="V3550" i="2"/>
  <c r="V3551" i="2"/>
  <c r="V3552" i="2"/>
  <c r="V3553" i="2"/>
  <c r="V3554" i="2"/>
  <c r="V3555" i="2"/>
  <c r="V3556" i="2"/>
  <c r="V3557" i="2"/>
  <c r="V3558" i="2"/>
  <c r="V3559" i="2"/>
  <c r="V3560" i="2"/>
  <c r="V3561" i="2"/>
  <c r="V3562" i="2"/>
  <c r="V3563" i="2"/>
  <c r="V3564" i="2"/>
  <c r="V3565" i="2"/>
  <c r="V3566" i="2"/>
  <c r="V3567" i="2"/>
  <c r="V3568" i="2"/>
  <c r="V3569" i="2"/>
  <c r="V3570" i="2"/>
  <c r="V3571" i="2"/>
  <c r="V3572" i="2"/>
  <c r="V3573" i="2"/>
  <c r="V3574" i="2"/>
  <c r="V3575" i="2"/>
  <c r="V3576" i="2"/>
  <c r="V3577" i="2"/>
  <c r="V3578" i="2"/>
  <c r="V3579" i="2"/>
  <c r="V3580" i="2"/>
  <c r="V3581" i="2"/>
  <c r="V3582" i="2"/>
  <c r="V3583" i="2"/>
  <c r="V3584" i="2"/>
  <c r="V3585" i="2"/>
  <c r="V3586" i="2"/>
  <c r="V3587" i="2"/>
  <c r="V3588" i="2"/>
  <c r="V3589" i="2"/>
  <c r="V3590" i="2"/>
  <c r="V3591" i="2"/>
  <c r="V3592" i="2"/>
  <c r="V3593" i="2"/>
  <c r="V3594" i="2"/>
  <c r="V3595" i="2"/>
  <c r="V3596" i="2"/>
  <c r="V3597" i="2"/>
  <c r="V3598" i="2"/>
  <c r="V3599" i="2"/>
  <c r="V3600" i="2"/>
  <c r="V3601" i="2"/>
  <c r="V3602" i="2"/>
  <c r="V3603" i="2"/>
  <c r="V3604" i="2"/>
  <c r="V3605" i="2"/>
  <c r="V3606" i="2"/>
  <c r="V3607" i="2"/>
  <c r="V3608" i="2"/>
  <c r="V3609" i="2"/>
  <c r="V3610" i="2"/>
  <c r="V3611" i="2"/>
  <c r="V3612" i="2"/>
  <c r="V3613" i="2"/>
  <c r="V3614" i="2"/>
  <c r="V3615" i="2"/>
  <c r="V3616" i="2"/>
  <c r="V3617" i="2"/>
  <c r="V3618" i="2"/>
  <c r="V3619" i="2"/>
  <c r="V3620" i="2"/>
  <c r="V3621" i="2"/>
  <c r="V3622" i="2"/>
  <c r="V3623" i="2"/>
  <c r="V3624" i="2"/>
  <c r="V3625" i="2"/>
  <c r="V3626" i="2"/>
  <c r="V3627" i="2"/>
  <c r="V3628" i="2"/>
  <c r="V3629" i="2"/>
  <c r="V3630" i="2"/>
  <c r="V3631" i="2"/>
  <c r="V3632" i="2"/>
  <c r="V3633" i="2"/>
  <c r="V3634" i="2"/>
  <c r="V3635" i="2"/>
  <c r="V3636" i="2"/>
  <c r="V3637" i="2"/>
  <c r="V3638" i="2"/>
  <c r="V3639" i="2"/>
  <c r="V3640" i="2"/>
  <c r="V3641" i="2"/>
  <c r="V3642" i="2"/>
  <c r="V3643" i="2"/>
  <c r="V3644" i="2"/>
  <c r="V3645" i="2"/>
  <c r="V3646" i="2"/>
  <c r="V3647" i="2"/>
  <c r="V3648" i="2"/>
  <c r="V3649" i="2"/>
  <c r="V3650" i="2"/>
  <c r="V3651" i="2"/>
  <c r="V3652" i="2"/>
  <c r="V3653" i="2"/>
  <c r="V3654" i="2"/>
  <c r="V3655" i="2"/>
  <c r="V3656" i="2"/>
  <c r="V3657" i="2"/>
  <c r="V3658" i="2"/>
  <c r="V3659" i="2"/>
  <c r="V3660" i="2"/>
  <c r="V3661" i="2"/>
  <c r="V3662" i="2"/>
  <c r="V3663" i="2"/>
  <c r="V3664" i="2"/>
  <c r="V3665" i="2"/>
  <c r="V3666" i="2"/>
  <c r="V3667" i="2"/>
  <c r="V3668" i="2"/>
  <c r="V3669" i="2"/>
  <c r="V3670" i="2"/>
  <c r="V3671" i="2"/>
  <c r="V3672" i="2"/>
  <c r="V3673" i="2"/>
  <c r="V3674" i="2"/>
  <c r="V3675" i="2"/>
  <c r="V3676" i="2"/>
  <c r="V3677" i="2"/>
  <c r="V3678" i="2"/>
  <c r="V3679" i="2"/>
  <c r="V3680" i="2"/>
  <c r="V3681" i="2"/>
  <c r="V3682" i="2"/>
  <c r="V3683" i="2"/>
  <c r="V3684" i="2"/>
  <c r="V3685" i="2"/>
  <c r="V3686" i="2"/>
  <c r="V3687" i="2"/>
  <c r="V3688" i="2"/>
  <c r="V3689" i="2"/>
  <c r="V3690" i="2"/>
  <c r="V3691" i="2"/>
  <c r="V3692" i="2"/>
  <c r="V3693" i="2"/>
  <c r="V3694" i="2"/>
  <c r="V3695" i="2"/>
  <c r="V3696" i="2"/>
  <c r="V3697" i="2"/>
  <c r="V3698" i="2"/>
  <c r="V3699" i="2"/>
  <c r="V3700" i="2"/>
  <c r="V3701" i="2"/>
  <c r="V3702" i="2"/>
  <c r="V3703" i="2"/>
  <c r="V3704" i="2"/>
  <c r="V3705" i="2"/>
  <c r="V3706" i="2"/>
  <c r="V3707" i="2"/>
  <c r="V3708" i="2"/>
  <c r="V3709" i="2"/>
  <c r="V3710" i="2"/>
  <c r="V3711" i="2"/>
  <c r="V3712" i="2"/>
  <c r="V3713" i="2"/>
  <c r="V3714" i="2"/>
  <c r="V3715" i="2"/>
  <c r="V3716" i="2"/>
  <c r="V3717" i="2"/>
  <c r="V3718" i="2"/>
  <c r="V3719" i="2"/>
  <c r="V3720" i="2"/>
  <c r="V3721" i="2"/>
  <c r="V3722" i="2"/>
  <c r="V3723" i="2"/>
  <c r="V3724" i="2"/>
  <c r="V3725" i="2"/>
  <c r="V3726" i="2"/>
  <c r="V3727" i="2"/>
  <c r="V3728" i="2"/>
  <c r="V3729" i="2"/>
  <c r="V3730" i="2"/>
  <c r="V3731" i="2"/>
  <c r="V3732" i="2"/>
  <c r="V3733" i="2"/>
  <c r="V3734" i="2"/>
  <c r="V3735" i="2"/>
  <c r="V3736" i="2"/>
  <c r="V3737" i="2"/>
  <c r="V3738" i="2"/>
  <c r="V3739" i="2"/>
  <c r="V3740" i="2"/>
  <c r="V3741" i="2"/>
  <c r="V3742" i="2"/>
  <c r="V3743" i="2"/>
  <c r="V3744" i="2"/>
  <c r="V3745" i="2"/>
  <c r="V3746" i="2"/>
  <c r="V3747" i="2"/>
  <c r="V3748" i="2"/>
  <c r="V3749" i="2"/>
  <c r="V3750" i="2"/>
  <c r="V3751" i="2"/>
  <c r="V3752" i="2"/>
  <c r="V3753" i="2"/>
  <c r="V3754" i="2"/>
  <c r="V3755" i="2"/>
  <c r="V3756" i="2"/>
  <c r="V3757" i="2"/>
  <c r="V3758" i="2"/>
  <c r="V3759" i="2"/>
  <c r="V3760" i="2"/>
  <c r="V3761" i="2"/>
  <c r="V3762" i="2"/>
  <c r="V3763" i="2"/>
  <c r="V3764" i="2"/>
  <c r="V3765" i="2"/>
  <c r="V3766" i="2"/>
  <c r="V3767" i="2"/>
  <c r="V3768" i="2"/>
  <c r="V2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T206" i="2"/>
  <c r="T207" i="2"/>
  <c r="T208" i="2"/>
  <c r="T209" i="2"/>
  <c r="T210" i="2"/>
  <c r="T211" i="2"/>
  <c r="T212" i="2"/>
  <c r="T213" i="2"/>
  <c r="T214" i="2"/>
  <c r="T215" i="2"/>
  <c r="T216" i="2"/>
  <c r="T217" i="2"/>
  <c r="T218" i="2"/>
  <c r="T219" i="2"/>
  <c r="T220" i="2"/>
  <c r="T221" i="2"/>
  <c r="T222" i="2"/>
  <c r="T223" i="2"/>
  <c r="T224" i="2"/>
  <c r="T225" i="2"/>
  <c r="T226" i="2"/>
  <c r="T227" i="2"/>
  <c r="T228" i="2"/>
  <c r="T229" i="2"/>
  <c r="T230" i="2"/>
  <c r="T231" i="2"/>
  <c r="T232" i="2"/>
  <c r="T233" i="2"/>
  <c r="T234" i="2"/>
  <c r="T235" i="2"/>
  <c r="T236" i="2"/>
  <c r="T237" i="2"/>
  <c r="T238" i="2"/>
  <c r="T239" i="2"/>
  <c r="T240" i="2"/>
  <c r="T241" i="2"/>
  <c r="T242" i="2"/>
  <c r="T243" i="2"/>
  <c r="T244" i="2"/>
  <c r="T245" i="2"/>
  <c r="T246" i="2"/>
  <c r="T247" i="2"/>
  <c r="T248" i="2"/>
  <c r="T249" i="2"/>
  <c r="T250" i="2"/>
  <c r="T251" i="2"/>
  <c r="T252" i="2"/>
  <c r="T253" i="2"/>
  <c r="T254" i="2"/>
  <c r="T255" i="2"/>
  <c r="T256" i="2"/>
  <c r="T257" i="2"/>
  <c r="T258" i="2"/>
  <c r="T259" i="2"/>
  <c r="T260" i="2"/>
  <c r="T261" i="2"/>
  <c r="T262" i="2"/>
  <c r="T263" i="2"/>
  <c r="T264" i="2"/>
  <c r="T265" i="2"/>
  <c r="T266" i="2"/>
  <c r="T267" i="2"/>
  <c r="T268" i="2"/>
  <c r="T269" i="2"/>
  <c r="T270" i="2"/>
  <c r="T271" i="2"/>
  <c r="T272" i="2"/>
  <c r="T273" i="2"/>
  <c r="T274" i="2"/>
  <c r="T275" i="2"/>
  <c r="T276" i="2"/>
  <c r="T277" i="2"/>
  <c r="T278" i="2"/>
  <c r="T279" i="2"/>
  <c r="T280" i="2"/>
  <c r="T281" i="2"/>
  <c r="T282" i="2"/>
  <c r="T283" i="2"/>
  <c r="T284" i="2"/>
  <c r="T285" i="2"/>
  <c r="T286" i="2"/>
  <c r="T287" i="2"/>
  <c r="T288" i="2"/>
  <c r="T289" i="2"/>
  <c r="T290" i="2"/>
  <c r="T291" i="2"/>
  <c r="T292" i="2"/>
  <c r="T293" i="2"/>
  <c r="T294" i="2"/>
  <c r="T295" i="2"/>
  <c r="T296" i="2"/>
  <c r="T297" i="2"/>
  <c r="T298" i="2"/>
  <c r="T299" i="2"/>
  <c r="T300" i="2"/>
  <c r="T301" i="2"/>
  <c r="T302" i="2"/>
  <c r="T303" i="2"/>
  <c r="T304" i="2"/>
  <c r="T305" i="2"/>
  <c r="T306" i="2"/>
  <c r="T307" i="2"/>
  <c r="T308" i="2"/>
  <c r="T309" i="2"/>
  <c r="T310" i="2"/>
  <c r="T311" i="2"/>
  <c r="T312" i="2"/>
  <c r="T313" i="2"/>
  <c r="T314" i="2"/>
  <c r="T315" i="2"/>
  <c r="T316" i="2"/>
  <c r="T317" i="2"/>
  <c r="T318" i="2"/>
  <c r="T319" i="2"/>
  <c r="T320" i="2"/>
  <c r="T321" i="2"/>
  <c r="T322" i="2"/>
  <c r="T323" i="2"/>
  <c r="T324" i="2"/>
  <c r="T325" i="2"/>
  <c r="T326" i="2"/>
  <c r="T327" i="2"/>
  <c r="T328" i="2"/>
  <c r="T329" i="2"/>
  <c r="T330" i="2"/>
  <c r="T331" i="2"/>
  <c r="T332" i="2"/>
  <c r="T333" i="2"/>
  <c r="T334" i="2"/>
  <c r="T335" i="2"/>
  <c r="T336" i="2"/>
  <c r="T337" i="2"/>
  <c r="T338" i="2"/>
  <c r="T339" i="2"/>
  <c r="T340" i="2"/>
  <c r="T341" i="2"/>
  <c r="T342" i="2"/>
  <c r="T343" i="2"/>
  <c r="T344" i="2"/>
  <c r="T345" i="2"/>
  <c r="T346" i="2"/>
  <c r="T347" i="2"/>
  <c r="T348" i="2"/>
  <c r="T349" i="2"/>
  <c r="T350" i="2"/>
  <c r="T351" i="2"/>
  <c r="T352" i="2"/>
  <c r="T353" i="2"/>
  <c r="T354" i="2"/>
  <c r="T355" i="2"/>
  <c r="T356" i="2"/>
  <c r="T357" i="2"/>
  <c r="T358" i="2"/>
  <c r="T359" i="2"/>
  <c r="T360" i="2"/>
  <c r="T361" i="2"/>
  <c r="T362" i="2"/>
  <c r="T363" i="2"/>
  <c r="T364" i="2"/>
  <c r="T365" i="2"/>
  <c r="T366" i="2"/>
  <c r="T367" i="2"/>
  <c r="T368" i="2"/>
  <c r="T369" i="2"/>
  <c r="T370" i="2"/>
  <c r="T371" i="2"/>
  <c r="T372" i="2"/>
  <c r="T373" i="2"/>
  <c r="T374" i="2"/>
  <c r="T375" i="2"/>
  <c r="T376" i="2"/>
  <c r="T377" i="2"/>
  <c r="T378" i="2"/>
  <c r="T379" i="2"/>
  <c r="T380" i="2"/>
  <c r="T381" i="2"/>
  <c r="T382" i="2"/>
  <c r="T383" i="2"/>
  <c r="T384" i="2"/>
  <c r="T385" i="2"/>
  <c r="T386" i="2"/>
  <c r="T387" i="2"/>
  <c r="T388" i="2"/>
  <c r="T389" i="2"/>
  <c r="T390" i="2"/>
  <c r="T391" i="2"/>
  <c r="T392" i="2"/>
  <c r="T393" i="2"/>
  <c r="T394" i="2"/>
  <c r="T395" i="2"/>
  <c r="T396" i="2"/>
  <c r="T397" i="2"/>
  <c r="T398" i="2"/>
  <c r="T399" i="2"/>
  <c r="T400" i="2"/>
  <c r="T401" i="2"/>
  <c r="T402" i="2"/>
  <c r="T403" i="2"/>
  <c r="T404" i="2"/>
  <c r="T405" i="2"/>
  <c r="T406" i="2"/>
  <c r="T407" i="2"/>
  <c r="T408" i="2"/>
  <c r="T409" i="2"/>
  <c r="T410" i="2"/>
  <c r="T411" i="2"/>
  <c r="T412" i="2"/>
  <c r="T413" i="2"/>
  <c r="T414" i="2"/>
  <c r="T415" i="2"/>
  <c r="T416" i="2"/>
  <c r="T417" i="2"/>
  <c r="T418" i="2"/>
  <c r="T419" i="2"/>
  <c r="T420" i="2"/>
  <c r="T421" i="2"/>
  <c r="T422" i="2"/>
  <c r="T423" i="2"/>
  <c r="T424" i="2"/>
  <c r="T425" i="2"/>
  <c r="T426" i="2"/>
  <c r="T427" i="2"/>
  <c r="T428" i="2"/>
  <c r="T429" i="2"/>
  <c r="T430" i="2"/>
  <c r="T431" i="2"/>
  <c r="T432" i="2"/>
  <c r="T433" i="2"/>
  <c r="T434" i="2"/>
  <c r="T435" i="2"/>
  <c r="T436" i="2"/>
  <c r="T437" i="2"/>
  <c r="T438" i="2"/>
  <c r="T439" i="2"/>
  <c r="T440" i="2"/>
  <c r="T441" i="2"/>
  <c r="T442" i="2"/>
  <c r="T443" i="2"/>
  <c r="T444" i="2"/>
  <c r="T445" i="2"/>
  <c r="T446" i="2"/>
  <c r="T447" i="2"/>
  <c r="T448" i="2"/>
  <c r="T449" i="2"/>
  <c r="T450" i="2"/>
  <c r="T451" i="2"/>
  <c r="T452" i="2"/>
  <c r="T453" i="2"/>
  <c r="T454" i="2"/>
  <c r="T455" i="2"/>
  <c r="T456" i="2"/>
  <c r="T457" i="2"/>
  <c r="T458" i="2"/>
  <c r="T459" i="2"/>
  <c r="T460" i="2"/>
  <c r="T461" i="2"/>
  <c r="T462" i="2"/>
  <c r="T463" i="2"/>
  <c r="T464" i="2"/>
  <c r="T465" i="2"/>
  <c r="T466" i="2"/>
  <c r="T467" i="2"/>
  <c r="T468" i="2"/>
  <c r="T469" i="2"/>
  <c r="T470" i="2"/>
  <c r="T471" i="2"/>
  <c r="T472" i="2"/>
  <c r="T473" i="2"/>
  <c r="T474" i="2"/>
  <c r="T475" i="2"/>
  <c r="T476" i="2"/>
  <c r="T477" i="2"/>
  <c r="T478" i="2"/>
  <c r="T479" i="2"/>
  <c r="T480" i="2"/>
  <c r="T481" i="2"/>
  <c r="T482" i="2"/>
  <c r="T483" i="2"/>
  <c r="T484" i="2"/>
  <c r="T485" i="2"/>
  <c r="T486" i="2"/>
  <c r="T487" i="2"/>
  <c r="T488" i="2"/>
  <c r="T489" i="2"/>
  <c r="T490" i="2"/>
  <c r="T491" i="2"/>
  <c r="T492" i="2"/>
  <c r="T493" i="2"/>
  <c r="T494" i="2"/>
  <c r="T495" i="2"/>
  <c r="T496" i="2"/>
  <c r="T497" i="2"/>
  <c r="T498" i="2"/>
  <c r="T499" i="2"/>
  <c r="T500" i="2"/>
  <c r="T501" i="2"/>
  <c r="T502" i="2"/>
  <c r="T503" i="2"/>
  <c r="T504" i="2"/>
  <c r="T505" i="2"/>
  <c r="T506" i="2"/>
  <c r="T507" i="2"/>
  <c r="T508" i="2"/>
  <c r="T509" i="2"/>
  <c r="T510" i="2"/>
  <c r="T511" i="2"/>
  <c r="T512" i="2"/>
  <c r="T513" i="2"/>
  <c r="T514" i="2"/>
  <c r="T515" i="2"/>
  <c r="T516" i="2"/>
  <c r="T517" i="2"/>
  <c r="T518" i="2"/>
  <c r="T519" i="2"/>
  <c r="T520" i="2"/>
  <c r="T521" i="2"/>
  <c r="T522" i="2"/>
  <c r="T523" i="2"/>
  <c r="T524" i="2"/>
  <c r="T525" i="2"/>
  <c r="T526" i="2"/>
  <c r="T527" i="2"/>
  <c r="T528" i="2"/>
  <c r="T529" i="2"/>
  <c r="T530" i="2"/>
  <c r="T531" i="2"/>
  <c r="T532" i="2"/>
  <c r="T533" i="2"/>
  <c r="T534" i="2"/>
  <c r="T535" i="2"/>
  <c r="T536" i="2"/>
  <c r="T537" i="2"/>
  <c r="T538" i="2"/>
  <c r="T539" i="2"/>
  <c r="T540" i="2"/>
  <c r="T541" i="2"/>
  <c r="T542" i="2"/>
  <c r="T543" i="2"/>
  <c r="T544" i="2"/>
  <c r="T545" i="2"/>
  <c r="T546" i="2"/>
  <c r="T547" i="2"/>
  <c r="T548" i="2"/>
  <c r="T549" i="2"/>
  <c r="T550" i="2"/>
  <c r="T551" i="2"/>
  <c r="T552" i="2"/>
  <c r="T553" i="2"/>
  <c r="T554" i="2"/>
  <c r="T555" i="2"/>
  <c r="T556" i="2"/>
  <c r="T557" i="2"/>
  <c r="T558" i="2"/>
  <c r="T559" i="2"/>
  <c r="T560" i="2"/>
  <c r="T561" i="2"/>
  <c r="T562" i="2"/>
  <c r="T563" i="2"/>
  <c r="T564" i="2"/>
  <c r="T565" i="2"/>
  <c r="T566" i="2"/>
  <c r="T567" i="2"/>
  <c r="T568" i="2"/>
  <c r="T569" i="2"/>
  <c r="T570" i="2"/>
  <c r="T571" i="2"/>
  <c r="T572" i="2"/>
  <c r="T573" i="2"/>
  <c r="T574" i="2"/>
  <c r="T575" i="2"/>
  <c r="T576" i="2"/>
  <c r="T577" i="2"/>
  <c r="T578" i="2"/>
  <c r="T579" i="2"/>
  <c r="T580" i="2"/>
  <c r="T581" i="2"/>
  <c r="T582" i="2"/>
  <c r="T583" i="2"/>
  <c r="T584" i="2"/>
  <c r="T585" i="2"/>
  <c r="T586" i="2"/>
  <c r="T587" i="2"/>
  <c r="T588" i="2"/>
  <c r="T589" i="2"/>
  <c r="T590" i="2"/>
  <c r="T591" i="2"/>
  <c r="T592" i="2"/>
  <c r="T593" i="2"/>
  <c r="T594" i="2"/>
  <c r="T595" i="2"/>
  <c r="T596" i="2"/>
  <c r="T597" i="2"/>
  <c r="T598" i="2"/>
  <c r="T599" i="2"/>
  <c r="T600" i="2"/>
  <c r="T601" i="2"/>
  <c r="T602" i="2"/>
  <c r="T603" i="2"/>
  <c r="T604" i="2"/>
  <c r="T605" i="2"/>
  <c r="T606" i="2"/>
  <c r="T607" i="2"/>
  <c r="T608" i="2"/>
  <c r="T609" i="2"/>
  <c r="T610" i="2"/>
  <c r="T611" i="2"/>
  <c r="T612" i="2"/>
  <c r="T613" i="2"/>
  <c r="T614" i="2"/>
  <c r="T615" i="2"/>
  <c r="T616" i="2"/>
  <c r="T617" i="2"/>
  <c r="T618" i="2"/>
  <c r="T619" i="2"/>
  <c r="T620" i="2"/>
  <c r="T621" i="2"/>
  <c r="T622" i="2"/>
  <c r="T623" i="2"/>
  <c r="T624" i="2"/>
  <c r="T625" i="2"/>
  <c r="T626" i="2"/>
  <c r="T627" i="2"/>
  <c r="T628" i="2"/>
  <c r="T629" i="2"/>
  <c r="T630" i="2"/>
  <c r="T631" i="2"/>
  <c r="T632" i="2"/>
  <c r="T633" i="2"/>
  <c r="T634" i="2"/>
  <c r="T635" i="2"/>
  <c r="T636" i="2"/>
  <c r="T637" i="2"/>
  <c r="T638" i="2"/>
  <c r="T639" i="2"/>
  <c r="T640" i="2"/>
  <c r="T641" i="2"/>
  <c r="T642" i="2"/>
  <c r="T643" i="2"/>
  <c r="T644" i="2"/>
  <c r="T645" i="2"/>
  <c r="T646" i="2"/>
  <c r="T647" i="2"/>
  <c r="T648" i="2"/>
  <c r="T649" i="2"/>
  <c r="T650" i="2"/>
  <c r="T651" i="2"/>
  <c r="T652" i="2"/>
  <c r="T653" i="2"/>
  <c r="T654" i="2"/>
  <c r="T655" i="2"/>
  <c r="T656" i="2"/>
  <c r="T657" i="2"/>
  <c r="T658" i="2"/>
  <c r="T659" i="2"/>
  <c r="T660" i="2"/>
  <c r="T661" i="2"/>
  <c r="T662" i="2"/>
  <c r="T663" i="2"/>
  <c r="T664" i="2"/>
  <c r="T665" i="2"/>
  <c r="T666" i="2"/>
  <c r="T667" i="2"/>
  <c r="T668" i="2"/>
  <c r="T669" i="2"/>
  <c r="T670" i="2"/>
  <c r="T671" i="2"/>
  <c r="T672" i="2"/>
  <c r="T673" i="2"/>
  <c r="T674" i="2"/>
  <c r="T675" i="2"/>
  <c r="T676" i="2"/>
  <c r="T677" i="2"/>
  <c r="T678" i="2"/>
  <c r="T679" i="2"/>
  <c r="T680" i="2"/>
  <c r="T681" i="2"/>
  <c r="T682" i="2"/>
  <c r="T683" i="2"/>
  <c r="T684" i="2"/>
  <c r="T685" i="2"/>
  <c r="T686" i="2"/>
  <c r="T687" i="2"/>
  <c r="T688" i="2"/>
  <c r="T689" i="2"/>
  <c r="T690" i="2"/>
  <c r="T691" i="2"/>
  <c r="T692" i="2"/>
  <c r="T693" i="2"/>
  <c r="T694" i="2"/>
  <c r="T695" i="2"/>
  <c r="T696" i="2"/>
  <c r="T697" i="2"/>
  <c r="T698" i="2"/>
  <c r="T699" i="2"/>
  <c r="T700" i="2"/>
  <c r="T701" i="2"/>
  <c r="T702" i="2"/>
  <c r="T703" i="2"/>
  <c r="T704" i="2"/>
  <c r="T705" i="2"/>
  <c r="T706" i="2"/>
  <c r="T707" i="2"/>
  <c r="T708" i="2"/>
  <c r="T709" i="2"/>
  <c r="T710" i="2"/>
  <c r="T711" i="2"/>
  <c r="T712" i="2"/>
  <c r="T713" i="2"/>
  <c r="T714" i="2"/>
  <c r="T715" i="2"/>
  <c r="T716" i="2"/>
  <c r="T717" i="2"/>
  <c r="T718" i="2"/>
  <c r="T719" i="2"/>
  <c r="T720" i="2"/>
  <c r="T721" i="2"/>
  <c r="T722" i="2"/>
  <c r="T723" i="2"/>
  <c r="T724" i="2"/>
  <c r="T725" i="2"/>
  <c r="T726" i="2"/>
  <c r="T727" i="2"/>
  <c r="T728" i="2"/>
  <c r="T729" i="2"/>
  <c r="T730" i="2"/>
  <c r="T731" i="2"/>
  <c r="T732" i="2"/>
  <c r="T733" i="2"/>
  <c r="T734" i="2"/>
  <c r="T735" i="2"/>
  <c r="T736" i="2"/>
  <c r="T737" i="2"/>
  <c r="T738" i="2"/>
  <c r="T739" i="2"/>
  <c r="T740" i="2"/>
  <c r="T741" i="2"/>
  <c r="T742" i="2"/>
  <c r="T743" i="2"/>
  <c r="T744" i="2"/>
  <c r="T745" i="2"/>
  <c r="T746" i="2"/>
  <c r="T747" i="2"/>
  <c r="T748" i="2"/>
  <c r="T749" i="2"/>
  <c r="T750" i="2"/>
  <c r="T751" i="2"/>
  <c r="T752" i="2"/>
  <c r="T753" i="2"/>
  <c r="T754" i="2"/>
  <c r="T755" i="2"/>
  <c r="T756" i="2"/>
  <c r="T757" i="2"/>
  <c r="T758" i="2"/>
  <c r="T759" i="2"/>
  <c r="T760" i="2"/>
  <c r="T761" i="2"/>
  <c r="T762" i="2"/>
  <c r="T763" i="2"/>
  <c r="T764" i="2"/>
  <c r="T765" i="2"/>
  <c r="T766" i="2"/>
  <c r="T767" i="2"/>
  <c r="T768" i="2"/>
  <c r="T769" i="2"/>
  <c r="T770" i="2"/>
  <c r="T771" i="2"/>
  <c r="T772" i="2"/>
  <c r="T773" i="2"/>
  <c r="T774" i="2"/>
  <c r="T775" i="2"/>
  <c r="T776" i="2"/>
  <c r="T777" i="2"/>
  <c r="T778" i="2"/>
  <c r="T779" i="2"/>
  <c r="T780" i="2"/>
  <c r="T781" i="2"/>
  <c r="T782" i="2"/>
  <c r="T783" i="2"/>
  <c r="T784" i="2"/>
  <c r="T785" i="2"/>
  <c r="T786" i="2"/>
  <c r="T787" i="2"/>
  <c r="T788" i="2"/>
  <c r="T789" i="2"/>
  <c r="T790" i="2"/>
  <c r="T791" i="2"/>
  <c r="T792" i="2"/>
  <c r="T793" i="2"/>
  <c r="T794" i="2"/>
  <c r="T795" i="2"/>
  <c r="T796" i="2"/>
  <c r="T797" i="2"/>
  <c r="T798" i="2"/>
  <c r="T799" i="2"/>
  <c r="T800" i="2"/>
  <c r="T801" i="2"/>
  <c r="T802" i="2"/>
  <c r="T803" i="2"/>
  <c r="T804" i="2"/>
  <c r="T805" i="2"/>
  <c r="T806" i="2"/>
  <c r="T807" i="2"/>
  <c r="T808" i="2"/>
  <c r="T809" i="2"/>
  <c r="T810" i="2"/>
  <c r="T811" i="2"/>
  <c r="T812" i="2"/>
  <c r="T813" i="2"/>
  <c r="T814" i="2"/>
  <c r="T815" i="2"/>
  <c r="T816" i="2"/>
  <c r="T817" i="2"/>
  <c r="T818" i="2"/>
  <c r="T819" i="2"/>
  <c r="T820" i="2"/>
  <c r="T821" i="2"/>
  <c r="T822" i="2"/>
  <c r="T823" i="2"/>
  <c r="T824" i="2"/>
  <c r="T825" i="2"/>
  <c r="T826" i="2"/>
  <c r="T827" i="2"/>
  <c r="T828" i="2"/>
  <c r="T829" i="2"/>
  <c r="T830" i="2"/>
  <c r="T831" i="2"/>
  <c r="T832" i="2"/>
  <c r="T833" i="2"/>
  <c r="T834" i="2"/>
  <c r="T835" i="2"/>
  <c r="T836" i="2"/>
  <c r="T837" i="2"/>
  <c r="T838" i="2"/>
  <c r="T839" i="2"/>
  <c r="T840" i="2"/>
  <c r="T841" i="2"/>
  <c r="T842" i="2"/>
  <c r="T843" i="2"/>
  <c r="T844" i="2"/>
  <c r="T845" i="2"/>
  <c r="T846" i="2"/>
  <c r="T847" i="2"/>
  <c r="T848" i="2"/>
  <c r="T849" i="2"/>
  <c r="T850" i="2"/>
  <c r="T851" i="2"/>
  <c r="T852" i="2"/>
  <c r="T853" i="2"/>
  <c r="T854" i="2"/>
  <c r="T855" i="2"/>
  <c r="T856" i="2"/>
  <c r="T857" i="2"/>
  <c r="T858" i="2"/>
  <c r="T859" i="2"/>
  <c r="T860" i="2"/>
  <c r="T861" i="2"/>
  <c r="T862" i="2"/>
  <c r="T863" i="2"/>
  <c r="T864" i="2"/>
  <c r="T865" i="2"/>
  <c r="T866" i="2"/>
  <c r="T867" i="2"/>
  <c r="T868" i="2"/>
  <c r="T869" i="2"/>
  <c r="T870" i="2"/>
  <c r="T871" i="2"/>
  <c r="T872" i="2"/>
  <c r="T873" i="2"/>
  <c r="T874" i="2"/>
  <c r="T875" i="2"/>
  <c r="T876" i="2"/>
  <c r="T877" i="2"/>
  <c r="T878" i="2"/>
  <c r="T879" i="2"/>
  <c r="T880" i="2"/>
  <c r="T881" i="2"/>
  <c r="T882" i="2"/>
  <c r="T883" i="2"/>
  <c r="T884" i="2"/>
  <c r="T885" i="2"/>
  <c r="T886" i="2"/>
  <c r="T887" i="2"/>
  <c r="T888" i="2"/>
  <c r="T889" i="2"/>
  <c r="T890" i="2"/>
  <c r="T891" i="2"/>
  <c r="T892" i="2"/>
  <c r="T893" i="2"/>
  <c r="T894" i="2"/>
  <c r="T895" i="2"/>
  <c r="T896" i="2"/>
  <c r="T897" i="2"/>
  <c r="T898" i="2"/>
  <c r="T899" i="2"/>
  <c r="T900" i="2"/>
  <c r="T901" i="2"/>
  <c r="T902" i="2"/>
  <c r="T903" i="2"/>
  <c r="T904" i="2"/>
  <c r="T905" i="2"/>
  <c r="T906" i="2"/>
  <c r="T907" i="2"/>
  <c r="T908" i="2"/>
  <c r="T909" i="2"/>
  <c r="T910" i="2"/>
  <c r="T911" i="2"/>
  <c r="T912" i="2"/>
  <c r="T913" i="2"/>
  <c r="T914" i="2"/>
  <c r="T915" i="2"/>
  <c r="T916" i="2"/>
  <c r="T917" i="2"/>
  <c r="T918" i="2"/>
  <c r="T919" i="2"/>
  <c r="T920" i="2"/>
  <c r="T921" i="2"/>
  <c r="T922" i="2"/>
  <c r="T923" i="2"/>
  <c r="T924" i="2"/>
  <c r="T925" i="2"/>
  <c r="T926" i="2"/>
  <c r="T927" i="2"/>
  <c r="T928" i="2"/>
  <c r="T929" i="2"/>
  <c r="T930" i="2"/>
  <c r="T931" i="2"/>
  <c r="T932" i="2"/>
  <c r="T933" i="2"/>
  <c r="T934" i="2"/>
  <c r="T935" i="2"/>
  <c r="T936" i="2"/>
  <c r="T937" i="2"/>
  <c r="T938" i="2"/>
  <c r="T939" i="2"/>
  <c r="T940" i="2"/>
  <c r="T941" i="2"/>
  <c r="T942" i="2"/>
  <c r="T943" i="2"/>
  <c r="T944" i="2"/>
  <c r="T945" i="2"/>
  <c r="T946" i="2"/>
  <c r="T947" i="2"/>
  <c r="T948" i="2"/>
  <c r="T949" i="2"/>
  <c r="T950" i="2"/>
  <c r="T951" i="2"/>
  <c r="T952" i="2"/>
  <c r="T953" i="2"/>
  <c r="T954" i="2"/>
  <c r="T955" i="2"/>
  <c r="T956" i="2"/>
  <c r="T957" i="2"/>
  <c r="T958" i="2"/>
  <c r="T959" i="2"/>
  <c r="T960" i="2"/>
  <c r="T961" i="2"/>
  <c r="T962" i="2"/>
  <c r="T963" i="2"/>
  <c r="T964" i="2"/>
  <c r="T965" i="2"/>
  <c r="T966" i="2"/>
  <c r="T967" i="2"/>
  <c r="T968" i="2"/>
  <c r="T969" i="2"/>
  <c r="T970" i="2"/>
  <c r="T971" i="2"/>
  <c r="T972" i="2"/>
  <c r="T973" i="2"/>
  <c r="T974" i="2"/>
  <c r="T975" i="2"/>
  <c r="T976" i="2"/>
  <c r="T977" i="2"/>
  <c r="T978" i="2"/>
  <c r="T979" i="2"/>
  <c r="T980" i="2"/>
  <c r="T981" i="2"/>
  <c r="T982" i="2"/>
  <c r="T983" i="2"/>
  <c r="T984" i="2"/>
  <c r="T985" i="2"/>
  <c r="T986" i="2"/>
  <c r="T987" i="2"/>
  <c r="T988" i="2"/>
  <c r="T989" i="2"/>
  <c r="T990" i="2"/>
  <c r="T991" i="2"/>
  <c r="T992" i="2"/>
  <c r="T993" i="2"/>
  <c r="T994" i="2"/>
  <c r="T995" i="2"/>
  <c r="T996" i="2"/>
  <c r="T997" i="2"/>
  <c r="T998" i="2"/>
  <c r="T999" i="2"/>
  <c r="T1000" i="2"/>
  <c r="T1001" i="2"/>
  <c r="T1002" i="2"/>
  <c r="T1003" i="2"/>
  <c r="T1004" i="2"/>
  <c r="T1005" i="2"/>
  <c r="T1006" i="2"/>
  <c r="T1007" i="2"/>
  <c r="T1008" i="2"/>
  <c r="T1009" i="2"/>
  <c r="T1010" i="2"/>
  <c r="T1011" i="2"/>
  <c r="T1012" i="2"/>
  <c r="T1013" i="2"/>
  <c r="T1014" i="2"/>
  <c r="T1015" i="2"/>
  <c r="T1016" i="2"/>
  <c r="T1017" i="2"/>
  <c r="T1018" i="2"/>
  <c r="T1019" i="2"/>
  <c r="T1020" i="2"/>
  <c r="T1021" i="2"/>
  <c r="T1022" i="2"/>
  <c r="T1023" i="2"/>
  <c r="T1024" i="2"/>
  <c r="T1025" i="2"/>
  <c r="T1026" i="2"/>
  <c r="T1027" i="2"/>
  <c r="T1028" i="2"/>
  <c r="T1029" i="2"/>
  <c r="T1030" i="2"/>
  <c r="T1031" i="2"/>
  <c r="T1032" i="2"/>
  <c r="T1033" i="2"/>
  <c r="T1034" i="2"/>
  <c r="T1035" i="2"/>
  <c r="T1036" i="2"/>
  <c r="T1037" i="2"/>
  <c r="T1038" i="2"/>
  <c r="T1039" i="2"/>
  <c r="T1040" i="2"/>
  <c r="T1041" i="2"/>
  <c r="T1042" i="2"/>
  <c r="T1043" i="2"/>
  <c r="T1044" i="2"/>
  <c r="T1045" i="2"/>
  <c r="T1046" i="2"/>
  <c r="T1047" i="2"/>
  <c r="T1048" i="2"/>
  <c r="T1049" i="2"/>
  <c r="T1050" i="2"/>
  <c r="T1051" i="2"/>
  <c r="T1052" i="2"/>
  <c r="T1053" i="2"/>
  <c r="T1054" i="2"/>
  <c r="T1055" i="2"/>
  <c r="T1056" i="2"/>
  <c r="T1057" i="2"/>
  <c r="T1058" i="2"/>
  <c r="T1059" i="2"/>
  <c r="T1060" i="2"/>
  <c r="T1061" i="2"/>
  <c r="T1062" i="2"/>
  <c r="T1063" i="2"/>
  <c r="T1064" i="2"/>
  <c r="T1065" i="2"/>
  <c r="T1066" i="2"/>
  <c r="T1067" i="2"/>
  <c r="T1068" i="2"/>
  <c r="T1069" i="2"/>
  <c r="T1070" i="2"/>
  <c r="T1071" i="2"/>
  <c r="T1072" i="2"/>
  <c r="T1073" i="2"/>
  <c r="T1074" i="2"/>
  <c r="T1075" i="2"/>
  <c r="T1076" i="2"/>
  <c r="T1077" i="2"/>
  <c r="T1078" i="2"/>
  <c r="T1079" i="2"/>
  <c r="T1080" i="2"/>
  <c r="T1081" i="2"/>
  <c r="T1082" i="2"/>
  <c r="T1083" i="2"/>
  <c r="T1084" i="2"/>
  <c r="T1085" i="2"/>
  <c r="T1086" i="2"/>
  <c r="T1087" i="2"/>
  <c r="T1088" i="2"/>
  <c r="T1089" i="2"/>
  <c r="T1090" i="2"/>
  <c r="T1091" i="2"/>
  <c r="T1092" i="2"/>
  <c r="T1093" i="2"/>
  <c r="T1094" i="2"/>
  <c r="T1095" i="2"/>
  <c r="T1096" i="2"/>
  <c r="T1097" i="2"/>
  <c r="T1098" i="2"/>
  <c r="T1099" i="2"/>
  <c r="T1100" i="2"/>
  <c r="T1101" i="2"/>
  <c r="T1102" i="2"/>
  <c r="T1103" i="2"/>
  <c r="T1104" i="2"/>
  <c r="T1105" i="2"/>
  <c r="T1106" i="2"/>
  <c r="T1107" i="2"/>
  <c r="T1108" i="2"/>
  <c r="T1109" i="2"/>
  <c r="T1110" i="2"/>
  <c r="T1111" i="2"/>
  <c r="T1112" i="2"/>
  <c r="T1113" i="2"/>
  <c r="T1114" i="2"/>
  <c r="T1115" i="2"/>
  <c r="T1116" i="2"/>
  <c r="T1117" i="2"/>
  <c r="T1118" i="2"/>
  <c r="T1119" i="2"/>
  <c r="T1120" i="2"/>
  <c r="T1121" i="2"/>
  <c r="T1122" i="2"/>
  <c r="T1123" i="2"/>
  <c r="T1124" i="2"/>
  <c r="T1125" i="2"/>
  <c r="T1126" i="2"/>
  <c r="T1127" i="2"/>
  <c r="T1128" i="2"/>
  <c r="T1129" i="2"/>
  <c r="T1130" i="2"/>
  <c r="T1131" i="2"/>
  <c r="T1132" i="2"/>
  <c r="T1133" i="2"/>
  <c r="T1134" i="2"/>
  <c r="T1135" i="2"/>
  <c r="T1136" i="2"/>
  <c r="T1137" i="2"/>
  <c r="T1138" i="2"/>
  <c r="T1139" i="2"/>
  <c r="T1140" i="2"/>
  <c r="T1141" i="2"/>
  <c r="T1142" i="2"/>
  <c r="T1143" i="2"/>
  <c r="T1144" i="2"/>
  <c r="T1145" i="2"/>
  <c r="T1146" i="2"/>
  <c r="T1147" i="2"/>
  <c r="T1148" i="2"/>
  <c r="T1149" i="2"/>
  <c r="T1150" i="2"/>
  <c r="T1151" i="2"/>
  <c r="T1152" i="2"/>
  <c r="T1153" i="2"/>
  <c r="T1154" i="2"/>
  <c r="T1155" i="2"/>
  <c r="T1156" i="2"/>
  <c r="T1157" i="2"/>
  <c r="T1158" i="2"/>
  <c r="T1159" i="2"/>
  <c r="T1160" i="2"/>
  <c r="T1161" i="2"/>
  <c r="T1162" i="2"/>
  <c r="T1163" i="2"/>
  <c r="T1164" i="2"/>
  <c r="T1165" i="2"/>
  <c r="T1166" i="2"/>
  <c r="T1167" i="2"/>
  <c r="T1168" i="2"/>
  <c r="T1169" i="2"/>
  <c r="T1170" i="2"/>
  <c r="T1171" i="2"/>
  <c r="T1172" i="2"/>
  <c r="T1173" i="2"/>
  <c r="T1174" i="2"/>
  <c r="T1175" i="2"/>
  <c r="T1176" i="2"/>
  <c r="T1177" i="2"/>
  <c r="T1178" i="2"/>
  <c r="T1179" i="2"/>
  <c r="T1180" i="2"/>
  <c r="T1181" i="2"/>
  <c r="T1182" i="2"/>
  <c r="T1183" i="2"/>
  <c r="T1184" i="2"/>
  <c r="T1185" i="2"/>
  <c r="T1186" i="2"/>
  <c r="T1187" i="2"/>
  <c r="T1188" i="2"/>
  <c r="T1189" i="2"/>
  <c r="T1190" i="2"/>
  <c r="T1191" i="2"/>
  <c r="T1192" i="2"/>
  <c r="T1193" i="2"/>
  <c r="T1194" i="2"/>
  <c r="T1195" i="2"/>
  <c r="T1196" i="2"/>
  <c r="T1197" i="2"/>
  <c r="T1198" i="2"/>
  <c r="T1199" i="2"/>
  <c r="T1200" i="2"/>
  <c r="T1201" i="2"/>
  <c r="T1202" i="2"/>
  <c r="T1203" i="2"/>
  <c r="T1204" i="2"/>
  <c r="T1205" i="2"/>
  <c r="T1206" i="2"/>
  <c r="T1207" i="2"/>
  <c r="T1208" i="2"/>
  <c r="T1209" i="2"/>
  <c r="T1210" i="2"/>
  <c r="T1211" i="2"/>
  <c r="T1212" i="2"/>
  <c r="T1213" i="2"/>
  <c r="T1214" i="2"/>
  <c r="T1215" i="2"/>
  <c r="T1216" i="2"/>
  <c r="T1217" i="2"/>
  <c r="T1218" i="2"/>
  <c r="T1219" i="2"/>
  <c r="T1220" i="2"/>
  <c r="T1221" i="2"/>
  <c r="T1222" i="2"/>
  <c r="T1223" i="2"/>
  <c r="T1224" i="2"/>
  <c r="T1225" i="2"/>
  <c r="T1226" i="2"/>
  <c r="T1227" i="2"/>
  <c r="T1228" i="2"/>
  <c r="T1229" i="2"/>
  <c r="T1230" i="2"/>
  <c r="T1231" i="2"/>
  <c r="T1232" i="2"/>
  <c r="T1233" i="2"/>
  <c r="T1234" i="2"/>
  <c r="T1235" i="2"/>
  <c r="T1236" i="2"/>
  <c r="T1237" i="2"/>
  <c r="T1238" i="2"/>
  <c r="T1239" i="2"/>
  <c r="T1240" i="2"/>
  <c r="T1241" i="2"/>
  <c r="T1242" i="2"/>
  <c r="T1243" i="2"/>
  <c r="T1244" i="2"/>
  <c r="T1245" i="2"/>
  <c r="T1246" i="2"/>
  <c r="T1247" i="2"/>
  <c r="T1248" i="2"/>
  <c r="T1249" i="2"/>
  <c r="T1250" i="2"/>
  <c r="T1251" i="2"/>
  <c r="T1252" i="2"/>
  <c r="T1253" i="2"/>
  <c r="T1254" i="2"/>
  <c r="T1255" i="2"/>
  <c r="T1256" i="2"/>
  <c r="T1257" i="2"/>
  <c r="T1258" i="2"/>
  <c r="T1259" i="2"/>
  <c r="T1260" i="2"/>
  <c r="T1261" i="2"/>
  <c r="T1262" i="2"/>
  <c r="T1263" i="2"/>
  <c r="T1264" i="2"/>
  <c r="T1265" i="2"/>
  <c r="T1266" i="2"/>
  <c r="T1267" i="2"/>
  <c r="T1268" i="2"/>
  <c r="T1269" i="2"/>
  <c r="T1270" i="2"/>
  <c r="T1271" i="2"/>
  <c r="T1272" i="2"/>
  <c r="T1273" i="2"/>
  <c r="T1274" i="2"/>
  <c r="T1275" i="2"/>
  <c r="T1276" i="2"/>
  <c r="T1277" i="2"/>
  <c r="T1278" i="2"/>
  <c r="T1279" i="2"/>
  <c r="T1280" i="2"/>
  <c r="T1281" i="2"/>
  <c r="T1282" i="2"/>
  <c r="T1283" i="2"/>
  <c r="T1284" i="2"/>
  <c r="T1285" i="2"/>
  <c r="T1286" i="2"/>
  <c r="T1287" i="2"/>
  <c r="T1288" i="2"/>
  <c r="T1289" i="2"/>
  <c r="T1290" i="2"/>
  <c r="T1291" i="2"/>
  <c r="T1292" i="2"/>
  <c r="T1293" i="2"/>
  <c r="T1294" i="2"/>
  <c r="T1295" i="2"/>
  <c r="T1296" i="2"/>
  <c r="T1297" i="2"/>
  <c r="T1298" i="2"/>
  <c r="T1299" i="2"/>
  <c r="T1300" i="2"/>
  <c r="T1301" i="2"/>
  <c r="T1302" i="2"/>
  <c r="T1303" i="2"/>
  <c r="T1304" i="2"/>
  <c r="T1305" i="2"/>
  <c r="T1306" i="2"/>
  <c r="T1307" i="2"/>
  <c r="T1308" i="2"/>
  <c r="T1309" i="2"/>
  <c r="T1310" i="2"/>
  <c r="T1311" i="2"/>
  <c r="T1312" i="2"/>
  <c r="T1313" i="2"/>
  <c r="T1314" i="2"/>
  <c r="T1315" i="2"/>
  <c r="T1316" i="2"/>
  <c r="T1317" i="2"/>
  <c r="T1318" i="2"/>
  <c r="T1319" i="2"/>
  <c r="T1320" i="2"/>
  <c r="T1321" i="2"/>
  <c r="T1322" i="2"/>
  <c r="T1323" i="2"/>
  <c r="T1324" i="2"/>
  <c r="T1325" i="2"/>
  <c r="T1326" i="2"/>
  <c r="T1327" i="2"/>
  <c r="T1328" i="2"/>
  <c r="T1329" i="2"/>
  <c r="T1330" i="2"/>
  <c r="T1331" i="2"/>
  <c r="T1332" i="2"/>
  <c r="T1333" i="2"/>
  <c r="T1334" i="2"/>
  <c r="T1335" i="2"/>
  <c r="T1336" i="2"/>
  <c r="T1337" i="2"/>
  <c r="T1338" i="2"/>
  <c r="T1339" i="2"/>
  <c r="T1340" i="2"/>
  <c r="T1341" i="2"/>
  <c r="T1342" i="2"/>
  <c r="T1343" i="2"/>
  <c r="T1344" i="2"/>
  <c r="T1345" i="2"/>
  <c r="T1346" i="2"/>
  <c r="T1347" i="2"/>
  <c r="T1348" i="2"/>
  <c r="T1349" i="2"/>
  <c r="T1350" i="2"/>
  <c r="T1351" i="2"/>
  <c r="T1352" i="2"/>
  <c r="T1353" i="2"/>
  <c r="T1354" i="2"/>
  <c r="T1355" i="2"/>
  <c r="T1356" i="2"/>
  <c r="T1357" i="2"/>
  <c r="T1358" i="2"/>
  <c r="T1359" i="2"/>
  <c r="T1360" i="2"/>
  <c r="T1361" i="2"/>
  <c r="T1362" i="2"/>
  <c r="T1363" i="2"/>
  <c r="T1364" i="2"/>
  <c r="T1365" i="2"/>
  <c r="T1366" i="2"/>
  <c r="T1367" i="2"/>
  <c r="T1368" i="2"/>
  <c r="T1369" i="2"/>
  <c r="T1370" i="2"/>
  <c r="T1371" i="2"/>
  <c r="T1372" i="2"/>
  <c r="T1373" i="2"/>
  <c r="T1374" i="2"/>
  <c r="T1375" i="2"/>
  <c r="T1376" i="2"/>
  <c r="T1377" i="2"/>
  <c r="T1378" i="2"/>
  <c r="T1379" i="2"/>
  <c r="T1380" i="2"/>
  <c r="T1381" i="2"/>
  <c r="T1382" i="2"/>
  <c r="T1383" i="2"/>
  <c r="T1384" i="2"/>
  <c r="T1385" i="2"/>
  <c r="T1386" i="2"/>
  <c r="T1387" i="2"/>
  <c r="T1388" i="2"/>
  <c r="T1389" i="2"/>
  <c r="T1390" i="2"/>
  <c r="T1391" i="2"/>
  <c r="T1392" i="2"/>
  <c r="T1393" i="2"/>
  <c r="T1394" i="2"/>
  <c r="T1395" i="2"/>
  <c r="T1396" i="2"/>
  <c r="T1397" i="2"/>
  <c r="T1398" i="2"/>
  <c r="T1399" i="2"/>
  <c r="T1400" i="2"/>
  <c r="T1401" i="2"/>
  <c r="T1402" i="2"/>
  <c r="T1403" i="2"/>
  <c r="T1404" i="2"/>
  <c r="T1405" i="2"/>
  <c r="T1406" i="2"/>
  <c r="T1407" i="2"/>
  <c r="T1408" i="2"/>
  <c r="T1409" i="2"/>
  <c r="T1410" i="2"/>
  <c r="T1411" i="2"/>
  <c r="T1412" i="2"/>
  <c r="T1413" i="2"/>
  <c r="T1414" i="2"/>
  <c r="T1415" i="2"/>
  <c r="T1416" i="2"/>
  <c r="T1417" i="2"/>
  <c r="T1418" i="2"/>
  <c r="T1419" i="2"/>
  <c r="T1420" i="2"/>
  <c r="T1421" i="2"/>
  <c r="T1422" i="2"/>
  <c r="T1423" i="2"/>
  <c r="T1424" i="2"/>
  <c r="T1425" i="2"/>
  <c r="T1426" i="2"/>
  <c r="T1427" i="2"/>
  <c r="T1428" i="2"/>
  <c r="T1429" i="2"/>
  <c r="T1430" i="2"/>
  <c r="T1431" i="2"/>
  <c r="T1432" i="2"/>
  <c r="T1433" i="2"/>
  <c r="T1434" i="2"/>
  <c r="T1435" i="2"/>
  <c r="T1436" i="2"/>
  <c r="T1437" i="2"/>
  <c r="T1438" i="2"/>
  <c r="T1439" i="2"/>
  <c r="T1440" i="2"/>
  <c r="T1441" i="2"/>
  <c r="T1442" i="2"/>
  <c r="T1443" i="2"/>
  <c r="T1444" i="2"/>
  <c r="T1445" i="2"/>
  <c r="T1446" i="2"/>
  <c r="T1447" i="2"/>
  <c r="T1448" i="2"/>
  <c r="T1449" i="2"/>
  <c r="T1450" i="2"/>
  <c r="T1451" i="2"/>
  <c r="T1452" i="2"/>
  <c r="T1453" i="2"/>
  <c r="T1454" i="2"/>
  <c r="T1455" i="2"/>
  <c r="T1456" i="2"/>
  <c r="T1457" i="2"/>
  <c r="T1458" i="2"/>
  <c r="T1459" i="2"/>
  <c r="T1460" i="2"/>
  <c r="T1461" i="2"/>
  <c r="T1462" i="2"/>
  <c r="T1463" i="2"/>
  <c r="T1464" i="2"/>
  <c r="T1465" i="2"/>
  <c r="T1466" i="2"/>
  <c r="T1467" i="2"/>
  <c r="T1468" i="2"/>
  <c r="T1469" i="2"/>
  <c r="T1470" i="2"/>
  <c r="T1471" i="2"/>
  <c r="T1472" i="2"/>
  <c r="T1473" i="2"/>
  <c r="T1474" i="2"/>
  <c r="T1475" i="2"/>
  <c r="T1476" i="2"/>
  <c r="T1477" i="2"/>
  <c r="T1478" i="2"/>
  <c r="T1479" i="2"/>
  <c r="T1480" i="2"/>
  <c r="T1481" i="2"/>
  <c r="T1482" i="2"/>
  <c r="T1483" i="2"/>
  <c r="T1484" i="2"/>
  <c r="T1485" i="2"/>
  <c r="T1486" i="2"/>
  <c r="T1487" i="2"/>
  <c r="T1488" i="2"/>
  <c r="T1489" i="2"/>
  <c r="T1490" i="2"/>
  <c r="T1491" i="2"/>
  <c r="T1492" i="2"/>
  <c r="T1493" i="2"/>
  <c r="T1494" i="2"/>
  <c r="T1495" i="2"/>
  <c r="T1496" i="2"/>
  <c r="T1497" i="2"/>
  <c r="T1498" i="2"/>
  <c r="T1499" i="2"/>
  <c r="T1500" i="2"/>
  <c r="T1501" i="2"/>
  <c r="T1502" i="2"/>
  <c r="T1503" i="2"/>
  <c r="T1504" i="2"/>
  <c r="T1505" i="2"/>
  <c r="T1506" i="2"/>
  <c r="T1507" i="2"/>
  <c r="T1508" i="2"/>
  <c r="T1509" i="2"/>
  <c r="T1510" i="2"/>
  <c r="T1511" i="2"/>
  <c r="T1512" i="2"/>
  <c r="T1513" i="2"/>
  <c r="T1514" i="2"/>
  <c r="T1515" i="2"/>
  <c r="T1516" i="2"/>
  <c r="T1517" i="2"/>
  <c r="T1518" i="2"/>
  <c r="T1519" i="2"/>
  <c r="T1520" i="2"/>
  <c r="T1521" i="2"/>
  <c r="T1522" i="2"/>
  <c r="T1523" i="2"/>
  <c r="T1524" i="2"/>
  <c r="T1525" i="2"/>
  <c r="T1526" i="2"/>
  <c r="T1527" i="2"/>
  <c r="T1528" i="2"/>
  <c r="T1529" i="2"/>
  <c r="T1530" i="2"/>
  <c r="T1531" i="2"/>
  <c r="T1532" i="2"/>
  <c r="T1533" i="2"/>
  <c r="T1534" i="2"/>
  <c r="T1535" i="2"/>
  <c r="T1536" i="2"/>
  <c r="T1537" i="2"/>
  <c r="T1538" i="2"/>
  <c r="T1539" i="2"/>
  <c r="T1540" i="2"/>
  <c r="T1541" i="2"/>
  <c r="T1542" i="2"/>
  <c r="T1543" i="2"/>
  <c r="T1544" i="2"/>
  <c r="T1545" i="2"/>
  <c r="T1546" i="2"/>
  <c r="T1547" i="2"/>
  <c r="T1548" i="2"/>
  <c r="T1549" i="2"/>
  <c r="T1550" i="2"/>
  <c r="T1551" i="2"/>
  <c r="T1552" i="2"/>
  <c r="T1553" i="2"/>
  <c r="T1554" i="2"/>
  <c r="T1555" i="2"/>
  <c r="T1556" i="2"/>
  <c r="T1557" i="2"/>
  <c r="T1558" i="2"/>
  <c r="T1559" i="2"/>
  <c r="T1560" i="2"/>
  <c r="T1561" i="2"/>
  <c r="T1562" i="2"/>
  <c r="T1563" i="2"/>
  <c r="T1564" i="2"/>
  <c r="T1565" i="2"/>
  <c r="T1566" i="2"/>
  <c r="T1567" i="2"/>
  <c r="T1568" i="2"/>
  <c r="T1569" i="2"/>
  <c r="T1570" i="2"/>
  <c r="T1571" i="2"/>
  <c r="T1572" i="2"/>
  <c r="T1573" i="2"/>
  <c r="T1574" i="2"/>
  <c r="T1575" i="2"/>
  <c r="T1576" i="2"/>
  <c r="T1577" i="2"/>
  <c r="T1578" i="2"/>
  <c r="T1579" i="2"/>
  <c r="T1580" i="2"/>
  <c r="T1581" i="2"/>
  <c r="T1582" i="2"/>
  <c r="T1583" i="2"/>
  <c r="T1584" i="2"/>
  <c r="T1585" i="2"/>
  <c r="T1586" i="2"/>
  <c r="T1587" i="2"/>
  <c r="T1588" i="2"/>
  <c r="T1589" i="2"/>
  <c r="T1590" i="2"/>
  <c r="T1591" i="2"/>
  <c r="T1592" i="2"/>
  <c r="T1593" i="2"/>
  <c r="T1594" i="2"/>
  <c r="T1595" i="2"/>
  <c r="T1596" i="2"/>
  <c r="T1597" i="2"/>
  <c r="T1598" i="2"/>
  <c r="T1599" i="2"/>
  <c r="T1600" i="2"/>
  <c r="T1601" i="2"/>
  <c r="T1602" i="2"/>
  <c r="T1603" i="2"/>
  <c r="T1604" i="2"/>
  <c r="T1605" i="2"/>
  <c r="T1606" i="2"/>
  <c r="T1607" i="2"/>
  <c r="T1608" i="2"/>
  <c r="T1609" i="2"/>
  <c r="T1610" i="2"/>
  <c r="T1611" i="2"/>
  <c r="T1612" i="2"/>
  <c r="T1613" i="2"/>
  <c r="T1614" i="2"/>
  <c r="T1615" i="2"/>
  <c r="T1616" i="2"/>
  <c r="T1617" i="2"/>
  <c r="T1618" i="2"/>
  <c r="T1619" i="2"/>
  <c r="T1620" i="2"/>
  <c r="T1621" i="2"/>
  <c r="T1622" i="2"/>
  <c r="T1623" i="2"/>
  <c r="T1624" i="2"/>
  <c r="T1625" i="2"/>
  <c r="T1626" i="2"/>
  <c r="T1627" i="2"/>
  <c r="T1628" i="2"/>
  <c r="T1629" i="2"/>
  <c r="T1630" i="2"/>
  <c r="T1631" i="2"/>
  <c r="T1632" i="2"/>
  <c r="T1633" i="2"/>
  <c r="T1634" i="2"/>
  <c r="T1635" i="2"/>
  <c r="T1636" i="2"/>
  <c r="T1637" i="2"/>
  <c r="T1638" i="2"/>
  <c r="T1639" i="2"/>
  <c r="T1640" i="2"/>
  <c r="T1641" i="2"/>
  <c r="T1642" i="2"/>
  <c r="T1643" i="2"/>
  <c r="T1644" i="2"/>
  <c r="T1645" i="2"/>
  <c r="T1646" i="2"/>
  <c r="T1647" i="2"/>
  <c r="T1648" i="2"/>
  <c r="T1649" i="2"/>
  <c r="T1650" i="2"/>
  <c r="T1651" i="2"/>
  <c r="T1652" i="2"/>
  <c r="T1653" i="2"/>
  <c r="T1654" i="2"/>
  <c r="T1655" i="2"/>
  <c r="T1656" i="2"/>
  <c r="T1657" i="2"/>
  <c r="T1658" i="2"/>
  <c r="T1659" i="2"/>
  <c r="T1660" i="2"/>
  <c r="T1661" i="2"/>
  <c r="T1662" i="2"/>
  <c r="T1663" i="2"/>
  <c r="T1664" i="2"/>
  <c r="T1665" i="2"/>
  <c r="T1666" i="2"/>
  <c r="T1667" i="2"/>
  <c r="T1668" i="2"/>
  <c r="T1669" i="2"/>
  <c r="T1670" i="2"/>
  <c r="T1671" i="2"/>
  <c r="T1672" i="2"/>
  <c r="T1673" i="2"/>
  <c r="T1674" i="2"/>
  <c r="T1675" i="2"/>
  <c r="T1676" i="2"/>
  <c r="T1677" i="2"/>
  <c r="T1678" i="2"/>
  <c r="T1679" i="2"/>
  <c r="T1680" i="2"/>
  <c r="T1681" i="2"/>
  <c r="T1682" i="2"/>
  <c r="T1683" i="2"/>
  <c r="T1684" i="2"/>
  <c r="T1685" i="2"/>
  <c r="T1686" i="2"/>
  <c r="T1687" i="2"/>
  <c r="T1688" i="2"/>
  <c r="T1689" i="2"/>
  <c r="T1690" i="2"/>
  <c r="T1691" i="2"/>
  <c r="T1692" i="2"/>
  <c r="T1693" i="2"/>
  <c r="T1694" i="2"/>
  <c r="T1695" i="2"/>
  <c r="T1696" i="2"/>
  <c r="T1697" i="2"/>
  <c r="T1698" i="2"/>
  <c r="T1699" i="2"/>
  <c r="T1700" i="2"/>
  <c r="T1701" i="2"/>
  <c r="T1702" i="2"/>
  <c r="T1703" i="2"/>
  <c r="T1704" i="2"/>
  <c r="T1705" i="2"/>
  <c r="T1706" i="2"/>
  <c r="T1707" i="2"/>
  <c r="T1708" i="2"/>
  <c r="T1709" i="2"/>
  <c r="T1710" i="2"/>
  <c r="T1711" i="2"/>
  <c r="T1712" i="2"/>
  <c r="T1713" i="2"/>
  <c r="T1714" i="2"/>
  <c r="T1715" i="2"/>
  <c r="T1716" i="2"/>
  <c r="T1717" i="2"/>
  <c r="T1718" i="2"/>
  <c r="T1719" i="2"/>
  <c r="T1720" i="2"/>
  <c r="T1721" i="2"/>
  <c r="T1722" i="2"/>
  <c r="T1723" i="2"/>
  <c r="T1724" i="2"/>
  <c r="T1725" i="2"/>
  <c r="T1726" i="2"/>
  <c r="T1727" i="2"/>
  <c r="T1728" i="2"/>
  <c r="T1729" i="2"/>
  <c r="T1730" i="2"/>
  <c r="T1731" i="2"/>
  <c r="T1732" i="2"/>
  <c r="T1733" i="2"/>
  <c r="T1734" i="2"/>
  <c r="T1735" i="2"/>
  <c r="T1736" i="2"/>
  <c r="T1737" i="2"/>
  <c r="T1738" i="2"/>
  <c r="T1739" i="2"/>
  <c r="T1740" i="2"/>
  <c r="T1741" i="2"/>
  <c r="T1742" i="2"/>
  <c r="T1743" i="2"/>
  <c r="T1744" i="2"/>
  <c r="T1745" i="2"/>
  <c r="T1746" i="2"/>
  <c r="T1747" i="2"/>
  <c r="T1748" i="2"/>
  <c r="T1749" i="2"/>
  <c r="T1750" i="2"/>
  <c r="T1751" i="2"/>
  <c r="T1752" i="2"/>
  <c r="T1753" i="2"/>
  <c r="T1754" i="2"/>
  <c r="T1755" i="2"/>
  <c r="T1756" i="2"/>
  <c r="T1757" i="2"/>
  <c r="T1758" i="2"/>
  <c r="T1759" i="2"/>
  <c r="T1760" i="2"/>
  <c r="T1761" i="2"/>
  <c r="T1762" i="2"/>
  <c r="T1763" i="2"/>
  <c r="T1764" i="2"/>
  <c r="T1765" i="2"/>
  <c r="T1766" i="2"/>
  <c r="T1767" i="2"/>
  <c r="T1768" i="2"/>
  <c r="T1769" i="2"/>
  <c r="T1770" i="2"/>
  <c r="T1771" i="2"/>
  <c r="T1772" i="2"/>
  <c r="T1773" i="2"/>
  <c r="T1774" i="2"/>
  <c r="T1775" i="2"/>
  <c r="T1776" i="2"/>
  <c r="T1777" i="2"/>
  <c r="T1778" i="2"/>
  <c r="T1779" i="2"/>
  <c r="T1780" i="2"/>
  <c r="T1781" i="2"/>
  <c r="T1782" i="2"/>
  <c r="T1783" i="2"/>
  <c r="T1784" i="2"/>
  <c r="T1785" i="2"/>
  <c r="T1786" i="2"/>
  <c r="T1787" i="2"/>
  <c r="T1788" i="2"/>
  <c r="T1789" i="2"/>
  <c r="T1790" i="2"/>
  <c r="T1791" i="2"/>
  <c r="T1792" i="2"/>
  <c r="T1793" i="2"/>
  <c r="T1794" i="2"/>
  <c r="T1795" i="2"/>
  <c r="T1796" i="2"/>
  <c r="T1797" i="2"/>
  <c r="T1798" i="2"/>
  <c r="T1799" i="2"/>
  <c r="T1800" i="2"/>
  <c r="T1801" i="2"/>
  <c r="T1802" i="2"/>
  <c r="T1803" i="2"/>
  <c r="T1804" i="2"/>
  <c r="T1805" i="2"/>
  <c r="T1806" i="2"/>
  <c r="T1807" i="2"/>
  <c r="T1808" i="2"/>
  <c r="T1809" i="2"/>
  <c r="T1810" i="2"/>
  <c r="T1811" i="2"/>
  <c r="T1812" i="2"/>
  <c r="T1813" i="2"/>
  <c r="T1814" i="2"/>
  <c r="T1815" i="2"/>
  <c r="T1816" i="2"/>
  <c r="T1817" i="2"/>
  <c r="T1818" i="2"/>
  <c r="T1819" i="2"/>
  <c r="T1820" i="2"/>
  <c r="T1821" i="2"/>
  <c r="T1822" i="2"/>
  <c r="T1823" i="2"/>
  <c r="T1824" i="2"/>
  <c r="T1825" i="2"/>
  <c r="T1826" i="2"/>
  <c r="T1827" i="2"/>
  <c r="T1828" i="2"/>
  <c r="T1829" i="2"/>
  <c r="T1830" i="2"/>
  <c r="T1831" i="2"/>
  <c r="T1832" i="2"/>
  <c r="T1833" i="2"/>
  <c r="T1834" i="2"/>
  <c r="T1835" i="2"/>
  <c r="T1836" i="2"/>
  <c r="T1837" i="2"/>
  <c r="T1838" i="2"/>
  <c r="T1839" i="2"/>
  <c r="T1840" i="2"/>
  <c r="T1841" i="2"/>
  <c r="T1842" i="2"/>
  <c r="T1843" i="2"/>
  <c r="T1844" i="2"/>
  <c r="T1845" i="2"/>
  <c r="T1846" i="2"/>
  <c r="T1847" i="2"/>
  <c r="T1848" i="2"/>
  <c r="T1849" i="2"/>
  <c r="T1850" i="2"/>
  <c r="T1851" i="2"/>
  <c r="T1852" i="2"/>
  <c r="T1853" i="2"/>
  <c r="T1854" i="2"/>
  <c r="T1855" i="2"/>
  <c r="T1856" i="2"/>
  <c r="T1857" i="2"/>
  <c r="T1858" i="2"/>
  <c r="T1859" i="2"/>
  <c r="T1860" i="2"/>
  <c r="T1861" i="2"/>
  <c r="T1862" i="2"/>
  <c r="T1863" i="2"/>
  <c r="T1864" i="2"/>
  <c r="T1865" i="2"/>
  <c r="T1866" i="2"/>
  <c r="T1867" i="2"/>
  <c r="T1868" i="2"/>
  <c r="T1869" i="2"/>
  <c r="T1870" i="2"/>
  <c r="T1871" i="2"/>
  <c r="T1872" i="2"/>
  <c r="T1873" i="2"/>
  <c r="T1874" i="2"/>
  <c r="T1875" i="2"/>
  <c r="T1876" i="2"/>
  <c r="T1877" i="2"/>
  <c r="T1878" i="2"/>
  <c r="T1879" i="2"/>
  <c r="T1880" i="2"/>
  <c r="T1881" i="2"/>
  <c r="T1882" i="2"/>
  <c r="T1883" i="2"/>
  <c r="T1884" i="2"/>
  <c r="T1885" i="2"/>
  <c r="T1886" i="2"/>
  <c r="T1887" i="2"/>
  <c r="T1888" i="2"/>
  <c r="T1889" i="2"/>
  <c r="T1890" i="2"/>
  <c r="T1891" i="2"/>
  <c r="T1892" i="2"/>
  <c r="T1893" i="2"/>
  <c r="T1894" i="2"/>
  <c r="T1895" i="2"/>
  <c r="T1896" i="2"/>
  <c r="T1897" i="2"/>
  <c r="T1898" i="2"/>
  <c r="T1899" i="2"/>
  <c r="T1900" i="2"/>
  <c r="T1901" i="2"/>
  <c r="T1902" i="2"/>
  <c r="T1903" i="2"/>
  <c r="T1904" i="2"/>
  <c r="T1905" i="2"/>
  <c r="T1906" i="2"/>
  <c r="T1907" i="2"/>
  <c r="T1908" i="2"/>
  <c r="T1909" i="2"/>
  <c r="T1910" i="2"/>
  <c r="T1911" i="2"/>
  <c r="T1912" i="2"/>
  <c r="T1913" i="2"/>
  <c r="T1914" i="2"/>
  <c r="T1915" i="2"/>
  <c r="T1916" i="2"/>
  <c r="T1917" i="2"/>
  <c r="T1918" i="2"/>
  <c r="T1919" i="2"/>
  <c r="T1920" i="2"/>
  <c r="T1921" i="2"/>
  <c r="T1922" i="2"/>
  <c r="T1923" i="2"/>
  <c r="T1924" i="2"/>
  <c r="T1925" i="2"/>
  <c r="T1926" i="2"/>
  <c r="T1927" i="2"/>
  <c r="T1928" i="2"/>
  <c r="T1929" i="2"/>
  <c r="T1930" i="2"/>
  <c r="T1931" i="2"/>
  <c r="T1932" i="2"/>
  <c r="T1933" i="2"/>
  <c r="T1934" i="2"/>
  <c r="T1935" i="2"/>
  <c r="T1936" i="2"/>
  <c r="T1937" i="2"/>
  <c r="T1938" i="2"/>
  <c r="T1939" i="2"/>
  <c r="T1940" i="2"/>
  <c r="T1941" i="2"/>
  <c r="T1942" i="2"/>
  <c r="T1943" i="2"/>
  <c r="T1944" i="2"/>
  <c r="T1945" i="2"/>
  <c r="T1946" i="2"/>
  <c r="T1947" i="2"/>
  <c r="T1948" i="2"/>
  <c r="T1949" i="2"/>
  <c r="T1950" i="2"/>
  <c r="T1951" i="2"/>
  <c r="T1952" i="2"/>
  <c r="T1953" i="2"/>
  <c r="T1954" i="2"/>
  <c r="T1955" i="2"/>
  <c r="T1956" i="2"/>
  <c r="T1957" i="2"/>
  <c r="T1958" i="2"/>
  <c r="T1959" i="2"/>
  <c r="T1960" i="2"/>
  <c r="T1961" i="2"/>
  <c r="T1962" i="2"/>
  <c r="T1963" i="2"/>
  <c r="T1964" i="2"/>
  <c r="T1965" i="2"/>
  <c r="T1966" i="2"/>
  <c r="T1967" i="2"/>
  <c r="T1968" i="2"/>
  <c r="T1969" i="2"/>
  <c r="T1970" i="2"/>
  <c r="T1971" i="2"/>
  <c r="T1972" i="2"/>
  <c r="T1973" i="2"/>
  <c r="T1974" i="2"/>
  <c r="T1975" i="2"/>
  <c r="T1976" i="2"/>
  <c r="T1977" i="2"/>
  <c r="T1978" i="2"/>
  <c r="T1979" i="2"/>
  <c r="T1980" i="2"/>
  <c r="T1981" i="2"/>
  <c r="T1982" i="2"/>
  <c r="T1983" i="2"/>
  <c r="T1984" i="2"/>
  <c r="T1985" i="2"/>
  <c r="T1986" i="2"/>
  <c r="T1987" i="2"/>
  <c r="T1988" i="2"/>
  <c r="T1989" i="2"/>
  <c r="T1990" i="2"/>
  <c r="T1991" i="2"/>
  <c r="T1992" i="2"/>
  <c r="T1993" i="2"/>
  <c r="T1994" i="2"/>
  <c r="T1995" i="2"/>
  <c r="T1996" i="2"/>
  <c r="T1997" i="2"/>
  <c r="T1998" i="2"/>
  <c r="T1999" i="2"/>
  <c r="T2000" i="2"/>
  <c r="T2001" i="2"/>
  <c r="T2002" i="2"/>
  <c r="T2003" i="2"/>
  <c r="T2004" i="2"/>
  <c r="T2005" i="2"/>
  <c r="T2006" i="2"/>
  <c r="T2007" i="2"/>
  <c r="T2008" i="2"/>
  <c r="T2009" i="2"/>
  <c r="T2010" i="2"/>
  <c r="T2011" i="2"/>
  <c r="T2012" i="2"/>
  <c r="T2013" i="2"/>
  <c r="T2014" i="2"/>
  <c r="T2015" i="2"/>
  <c r="T2016" i="2"/>
  <c r="T2017" i="2"/>
  <c r="T2018" i="2"/>
  <c r="T2019" i="2"/>
  <c r="T2020" i="2"/>
  <c r="T2021" i="2"/>
  <c r="T2022" i="2"/>
  <c r="T2023" i="2"/>
  <c r="T2024" i="2"/>
  <c r="T2025" i="2"/>
  <c r="T2026" i="2"/>
  <c r="T2027" i="2"/>
  <c r="T2028" i="2"/>
  <c r="T2029" i="2"/>
  <c r="T2030" i="2"/>
  <c r="T2031" i="2"/>
  <c r="T2032" i="2"/>
  <c r="T2033" i="2"/>
  <c r="T2034" i="2"/>
  <c r="T2035" i="2"/>
  <c r="T2036" i="2"/>
  <c r="T2037" i="2"/>
  <c r="T2038" i="2"/>
  <c r="T2039" i="2"/>
  <c r="T2040" i="2"/>
  <c r="T2041" i="2"/>
  <c r="T2042" i="2"/>
  <c r="T2043" i="2"/>
  <c r="T2044" i="2"/>
  <c r="T2045" i="2"/>
  <c r="T2046" i="2"/>
  <c r="T2047" i="2"/>
  <c r="T2048" i="2"/>
  <c r="T2049" i="2"/>
  <c r="T2050" i="2"/>
  <c r="T2051" i="2"/>
  <c r="T2052" i="2"/>
  <c r="T2053" i="2"/>
  <c r="T2054" i="2"/>
  <c r="T2055" i="2"/>
  <c r="T2056" i="2"/>
  <c r="T2057" i="2"/>
  <c r="T2058" i="2"/>
  <c r="T2059" i="2"/>
  <c r="T2060" i="2"/>
  <c r="T2061" i="2"/>
  <c r="T2062" i="2"/>
  <c r="T2063" i="2"/>
  <c r="T2064" i="2"/>
  <c r="T2065" i="2"/>
  <c r="T2066" i="2"/>
  <c r="T2067" i="2"/>
  <c r="T2068" i="2"/>
  <c r="T2069" i="2"/>
  <c r="T2070" i="2"/>
  <c r="T2071" i="2"/>
  <c r="T2072" i="2"/>
  <c r="T2073" i="2"/>
  <c r="T2074" i="2"/>
  <c r="T2075" i="2"/>
  <c r="T2076" i="2"/>
  <c r="T2077" i="2"/>
  <c r="T2078" i="2"/>
  <c r="T2079" i="2"/>
  <c r="T2080" i="2"/>
  <c r="T2081" i="2"/>
  <c r="T2082" i="2"/>
  <c r="T2083" i="2"/>
  <c r="T2084" i="2"/>
  <c r="T2085" i="2"/>
  <c r="T2086" i="2"/>
  <c r="T2087" i="2"/>
  <c r="T2088" i="2"/>
  <c r="T2089" i="2"/>
  <c r="T2090" i="2"/>
  <c r="T2091" i="2"/>
  <c r="T2092" i="2"/>
  <c r="T2093" i="2"/>
  <c r="T2094" i="2"/>
  <c r="T2095" i="2"/>
  <c r="T2096" i="2"/>
  <c r="T2097" i="2"/>
  <c r="T2098" i="2"/>
  <c r="T2099" i="2"/>
  <c r="T2100" i="2"/>
  <c r="T2101" i="2"/>
  <c r="T2102" i="2"/>
  <c r="T2103" i="2"/>
  <c r="T2104" i="2"/>
  <c r="T2105" i="2"/>
  <c r="T2106" i="2"/>
  <c r="T2107" i="2"/>
  <c r="T2108" i="2"/>
  <c r="T2109" i="2"/>
  <c r="T2110" i="2"/>
  <c r="T2111" i="2"/>
  <c r="T2112" i="2"/>
  <c r="T2113" i="2"/>
  <c r="T2114" i="2"/>
  <c r="T2115" i="2"/>
  <c r="T2116" i="2"/>
  <c r="T2117" i="2"/>
  <c r="T2118" i="2"/>
  <c r="T2119" i="2"/>
  <c r="T2120" i="2"/>
  <c r="T2121" i="2"/>
  <c r="T2122" i="2"/>
  <c r="T2123" i="2"/>
  <c r="T2124" i="2"/>
  <c r="T2125" i="2"/>
  <c r="T2126" i="2"/>
  <c r="T2127" i="2"/>
  <c r="T2128" i="2"/>
  <c r="T2129" i="2"/>
  <c r="T2130" i="2"/>
  <c r="T2131" i="2"/>
  <c r="T2132" i="2"/>
  <c r="T2133" i="2"/>
  <c r="T2134" i="2"/>
  <c r="T2135" i="2"/>
  <c r="T2136" i="2"/>
  <c r="T2137" i="2"/>
  <c r="T2138" i="2"/>
  <c r="T2139" i="2"/>
  <c r="T2140" i="2"/>
  <c r="T2141" i="2"/>
  <c r="T2142" i="2"/>
  <c r="T2143" i="2"/>
  <c r="T2144" i="2"/>
  <c r="T2145" i="2"/>
  <c r="T2146" i="2"/>
  <c r="T2147" i="2"/>
  <c r="T2148" i="2"/>
  <c r="T2149" i="2"/>
  <c r="T2150" i="2"/>
  <c r="T2151" i="2"/>
  <c r="T2152" i="2"/>
  <c r="T2153" i="2"/>
  <c r="T2154" i="2"/>
  <c r="T2155" i="2"/>
  <c r="T2156" i="2"/>
  <c r="T2157" i="2"/>
  <c r="T2158" i="2"/>
  <c r="T2159" i="2"/>
  <c r="T2160" i="2"/>
  <c r="T2161" i="2"/>
  <c r="T2162" i="2"/>
  <c r="T2163" i="2"/>
  <c r="T2164" i="2"/>
  <c r="T2165" i="2"/>
  <c r="T2166" i="2"/>
  <c r="T2167" i="2"/>
  <c r="T2168" i="2"/>
  <c r="T2169" i="2"/>
  <c r="T2170" i="2"/>
  <c r="T2171" i="2"/>
  <c r="T2172" i="2"/>
  <c r="T2173" i="2"/>
  <c r="T2174" i="2"/>
  <c r="T2175" i="2"/>
  <c r="T2176" i="2"/>
  <c r="T2177" i="2"/>
  <c r="T2178" i="2"/>
  <c r="T2179" i="2"/>
  <c r="T2180" i="2"/>
  <c r="T2181" i="2"/>
  <c r="T2182" i="2"/>
  <c r="T2183" i="2"/>
  <c r="T2184" i="2"/>
  <c r="T2185" i="2"/>
  <c r="T2186" i="2"/>
  <c r="T2187" i="2"/>
  <c r="T2188" i="2"/>
  <c r="T2189" i="2"/>
  <c r="T2190" i="2"/>
  <c r="T2191" i="2"/>
  <c r="T2192" i="2"/>
  <c r="T2193" i="2"/>
  <c r="T2194" i="2"/>
  <c r="T2195" i="2"/>
  <c r="T2196" i="2"/>
  <c r="T2197" i="2"/>
  <c r="T2198" i="2"/>
  <c r="T2199" i="2"/>
  <c r="T2200" i="2"/>
  <c r="T2201" i="2"/>
  <c r="T2202" i="2"/>
  <c r="T2203" i="2"/>
  <c r="T2204" i="2"/>
  <c r="T2205" i="2"/>
  <c r="T2206" i="2"/>
  <c r="T2207" i="2"/>
  <c r="T2208" i="2"/>
  <c r="T2209" i="2"/>
  <c r="T2210" i="2"/>
  <c r="T2211" i="2"/>
  <c r="T2212" i="2"/>
  <c r="T2213" i="2"/>
  <c r="T2214" i="2"/>
  <c r="T2215" i="2"/>
  <c r="T2216" i="2"/>
  <c r="T2217" i="2"/>
  <c r="T2218" i="2"/>
  <c r="T2219" i="2"/>
  <c r="T2220" i="2"/>
  <c r="T2221" i="2"/>
  <c r="T2222" i="2"/>
  <c r="T2223" i="2"/>
  <c r="T2224" i="2"/>
  <c r="T2225" i="2"/>
  <c r="T2226" i="2"/>
  <c r="T2227" i="2"/>
  <c r="T2228" i="2"/>
  <c r="T2229" i="2"/>
  <c r="T2230" i="2"/>
  <c r="T2231" i="2"/>
  <c r="T2232" i="2"/>
  <c r="T2233" i="2"/>
  <c r="T2234" i="2"/>
  <c r="T2235" i="2"/>
  <c r="T2236" i="2"/>
  <c r="T2237" i="2"/>
  <c r="T2238" i="2"/>
  <c r="T2239" i="2"/>
  <c r="T2240" i="2"/>
  <c r="T2241" i="2"/>
  <c r="T2242" i="2"/>
  <c r="T2243" i="2"/>
  <c r="T2244" i="2"/>
  <c r="T2245" i="2"/>
  <c r="T2246" i="2"/>
  <c r="T2247" i="2"/>
  <c r="T2248" i="2"/>
  <c r="T2249" i="2"/>
  <c r="T2250" i="2"/>
  <c r="T2251" i="2"/>
  <c r="T2252" i="2"/>
  <c r="T2253" i="2"/>
  <c r="T2254" i="2"/>
  <c r="T2255" i="2"/>
  <c r="T2256" i="2"/>
  <c r="T2257" i="2"/>
  <c r="T2258" i="2"/>
  <c r="T2259" i="2"/>
  <c r="T2260" i="2"/>
  <c r="T2261" i="2"/>
  <c r="T2262" i="2"/>
  <c r="T2263" i="2"/>
  <c r="T2264" i="2"/>
  <c r="T2265" i="2"/>
  <c r="T2266" i="2"/>
  <c r="T2267" i="2"/>
  <c r="T2268" i="2"/>
  <c r="T2269" i="2"/>
  <c r="T2270" i="2"/>
  <c r="T2271" i="2"/>
  <c r="T2272" i="2"/>
  <c r="T2273" i="2"/>
  <c r="T2274" i="2"/>
  <c r="T2275" i="2"/>
  <c r="T2276" i="2"/>
  <c r="T2277" i="2"/>
  <c r="T2278" i="2"/>
  <c r="T2279" i="2"/>
  <c r="T2280" i="2"/>
  <c r="T2281" i="2"/>
  <c r="T2282" i="2"/>
  <c r="T2283" i="2"/>
  <c r="T2284" i="2"/>
  <c r="T2285" i="2"/>
  <c r="T2286" i="2"/>
  <c r="T2287" i="2"/>
  <c r="T2288" i="2"/>
  <c r="T2289" i="2"/>
  <c r="T2290" i="2"/>
  <c r="T2291" i="2"/>
  <c r="T2292" i="2"/>
  <c r="T2293" i="2"/>
  <c r="T2294" i="2"/>
  <c r="T2295" i="2"/>
  <c r="T2296" i="2"/>
  <c r="T2297" i="2"/>
  <c r="T2298" i="2"/>
  <c r="T2299" i="2"/>
  <c r="T2300" i="2"/>
  <c r="T2301" i="2"/>
  <c r="T2302" i="2"/>
  <c r="T2303" i="2"/>
  <c r="T2304" i="2"/>
  <c r="T2305" i="2"/>
  <c r="T2306" i="2"/>
  <c r="T2307" i="2"/>
  <c r="T2308" i="2"/>
  <c r="T2309" i="2"/>
  <c r="T2310" i="2"/>
  <c r="T2311" i="2"/>
  <c r="T2312" i="2"/>
  <c r="T2313" i="2"/>
  <c r="T2314" i="2"/>
  <c r="T2315" i="2"/>
  <c r="T2316" i="2"/>
  <c r="T2317" i="2"/>
  <c r="T2318" i="2"/>
  <c r="T2319" i="2"/>
  <c r="T2320" i="2"/>
  <c r="T2321" i="2"/>
  <c r="T2322" i="2"/>
  <c r="T2323" i="2"/>
  <c r="T2324" i="2"/>
  <c r="T2325" i="2"/>
  <c r="T2326" i="2"/>
  <c r="T2327" i="2"/>
  <c r="T2328" i="2"/>
  <c r="T2329" i="2"/>
  <c r="T2330" i="2"/>
  <c r="T2331" i="2"/>
  <c r="T2332" i="2"/>
  <c r="T2333" i="2"/>
  <c r="T2334" i="2"/>
  <c r="T2335" i="2"/>
  <c r="T2336" i="2"/>
  <c r="T2337" i="2"/>
  <c r="T2338" i="2"/>
  <c r="T2339" i="2"/>
  <c r="T2340" i="2"/>
  <c r="T2341" i="2"/>
  <c r="T2342" i="2"/>
  <c r="T2343" i="2"/>
  <c r="T2344" i="2"/>
  <c r="T2345" i="2"/>
  <c r="T2346" i="2"/>
  <c r="T2347" i="2"/>
  <c r="T2348" i="2"/>
  <c r="T2349" i="2"/>
  <c r="T2350" i="2"/>
  <c r="T2351" i="2"/>
  <c r="T2352" i="2"/>
  <c r="T2353" i="2"/>
  <c r="T2354" i="2"/>
  <c r="T2355" i="2"/>
  <c r="T2356" i="2"/>
  <c r="T2357" i="2"/>
  <c r="T2358" i="2"/>
  <c r="T2359" i="2"/>
  <c r="T2360" i="2"/>
  <c r="T2361" i="2"/>
  <c r="T2362" i="2"/>
  <c r="T2363" i="2"/>
  <c r="T2364" i="2"/>
  <c r="T2365" i="2"/>
  <c r="T2366" i="2"/>
  <c r="T2367" i="2"/>
  <c r="T2368" i="2"/>
  <c r="T2369" i="2"/>
  <c r="T2370" i="2"/>
  <c r="T2371" i="2"/>
  <c r="T2372" i="2"/>
  <c r="T2373" i="2"/>
  <c r="T2374" i="2"/>
  <c r="T2375" i="2"/>
  <c r="T2376" i="2"/>
  <c r="T2377" i="2"/>
  <c r="T2378" i="2"/>
  <c r="T2379" i="2"/>
  <c r="T2380" i="2"/>
  <c r="T2381" i="2"/>
  <c r="T2382" i="2"/>
  <c r="T2383" i="2"/>
  <c r="T2384" i="2"/>
  <c r="T2385" i="2"/>
  <c r="T2386" i="2"/>
  <c r="T2387" i="2"/>
  <c r="T2388" i="2"/>
  <c r="T2389" i="2"/>
  <c r="T2390" i="2"/>
  <c r="T2391" i="2"/>
  <c r="T2392" i="2"/>
  <c r="T2393" i="2"/>
  <c r="T2394" i="2"/>
  <c r="T2395" i="2"/>
  <c r="T2396" i="2"/>
  <c r="T2397" i="2"/>
  <c r="T2398" i="2"/>
  <c r="T2399" i="2"/>
  <c r="T2400" i="2"/>
  <c r="T2401" i="2"/>
  <c r="T2402" i="2"/>
  <c r="T2403" i="2"/>
  <c r="T2404" i="2"/>
  <c r="T2405" i="2"/>
  <c r="T2406" i="2"/>
  <c r="T2407" i="2"/>
  <c r="T2408" i="2"/>
  <c r="T2409" i="2"/>
  <c r="T2410" i="2"/>
  <c r="T2411" i="2"/>
  <c r="T2412" i="2"/>
  <c r="T2413" i="2"/>
  <c r="T2414" i="2"/>
  <c r="T2415" i="2"/>
  <c r="T2416" i="2"/>
  <c r="T2417" i="2"/>
  <c r="T2418" i="2"/>
  <c r="T2419" i="2"/>
  <c r="T2420" i="2"/>
  <c r="T2421" i="2"/>
  <c r="T2422" i="2"/>
  <c r="T2423" i="2"/>
  <c r="T2424" i="2"/>
  <c r="T2425" i="2"/>
  <c r="T2426" i="2"/>
  <c r="T2427" i="2"/>
  <c r="T2428" i="2"/>
  <c r="T2429" i="2"/>
  <c r="T2430" i="2"/>
  <c r="T2431" i="2"/>
  <c r="T2432" i="2"/>
  <c r="T2433" i="2"/>
  <c r="T2434" i="2"/>
  <c r="T2435" i="2"/>
  <c r="T2436" i="2"/>
  <c r="T2437" i="2"/>
  <c r="T2438" i="2"/>
  <c r="T2439" i="2"/>
  <c r="T2440" i="2"/>
  <c r="T2441" i="2"/>
  <c r="T2442" i="2"/>
  <c r="T2443" i="2"/>
  <c r="T2444" i="2"/>
  <c r="T2445" i="2"/>
  <c r="T2446" i="2"/>
  <c r="T2447" i="2"/>
  <c r="T2448" i="2"/>
  <c r="T2449" i="2"/>
  <c r="T2450" i="2"/>
  <c r="T2451" i="2"/>
  <c r="T2452" i="2"/>
  <c r="T2453" i="2"/>
  <c r="T2454" i="2"/>
  <c r="T2455" i="2"/>
  <c r="T2456" i="2"/>
  <c r="T2457" i="2"/>
  <c r="T2458" i="2"/>
  <c r="T2459" i="2"/>
  <c r="T2460" i="2"/>
  <c r="T2461" i="2"/>
  <c r="T2462" i="2"/>
  <c r="T2463" i="2"/>
  <c r="T2464" i="2"/>
  <c r="T2465" i="2"/>
  <c r="T2466" i="2"/>
  <c r="T2467" i="2"/>
  <c r="T2468" i="2"/>
  <c r="T2469" i="2"/>
  <c r="T2470" i="2"/>
  <c r="T2471" i="2"/>
  <c r="T2472" i="2"/>
  <c r="T2473" i="2"/>
  <c r="T2474" i="2"/>
  <c r="T2475" i="2"/>
  <c r="T2476" i="2"/>
  <c r="T2477" i="2"/>
  <c r="T2478" i="2"/>
  <c r="T2479" i="2"/>
  <c r="T2480" i="2"/>
  <c r="T2481" i="2"/>
  <c r="T2482" i="2"/>
  <c r="T2483" i="2"/>
  <c r="T2484" i="2"/>
  <c r="T2485" i="2"/>
  <c r="T2486" i="2"/>
  <c r="T2487" i="2"/>
  <c r="T2488" i="2"/>
  <c r="T2489" i="2"/>
  <c r="T2490" i="2"/>
  <c r="T2491" i="2"/>
  <c r="T2492" i="2"/>
  <c r="T2493" i="2"/>
  <c r="T2494" i="2"/>
  <c r="T2495" i="2"/>
  <c r="T2496" i="2"/>
  <c r="T2497" i="2"/>
  <c r="T2498" i="2"/>
  <c r="T2499" i="2"/>
  <c r="T2500" i="2"/>
  <c r="T2501" i="2"/>
  <c r="T2502" i="2"/>
  <c r="T2503" i="2"/>
  <c r="T2504" i="2"/>
  <c r="T2505" i="2"/>
  <c r="T2506" i="2"/>
  <c r="T2507" i="2"/>
  <c r="T2508" i="2"/>
  <c r="T2509" i="2"/>
  <c r="T2510" i="2"/>
  <c r="T2511" i="2"/>
  <c r="T2512" i="2"/>
  <c r="T2513" i="2"/>
  <c r="T2514" i="2"/>
  <c r="T2515" i="2"/>
  <c r="T2516" i="2"/>
  <c r="T2517" i="2"/>
  <c r="T2518" i="2"/>
  <c r="T2519" i="2"/>
  <c r="T2520" i="2"/>
  <c r="T2521" i="2"/>
  <c r="T2522" i="2"/>
  <c r="T2523" i="2"/>
  <c r="T2524" i="2"/>
  <c r="T2525" i="2"/>
  <c r="T2526" i="2"/>
  <c r="T2527" i="2"/>
  <c r="T2528" i="2"/>
  <c r="T2529" i="2"/>
  <c r="T2530" i="2"/>
  <c r="T2531" i="2"/>
  <c r="T2532" i="2"/>
  <c r="T2533" i="2"/>
  <c r="T2534" i="2"/>
  <c r="T2535" i="2"/>
  <c r="T2536" i="2"/>
  <c r="T2537" i="2"/>
  <c r="T2538" i="2"/>
  <c r="T2539" i="2"/>
  <c r="T2540" i="2"/>
  <c r="T2541" i="2"/>
  <c r="T2542" i="2"/>
  <c r="T2543" i="2"/>
  <c r="T2544" i="2"/>
  <c r="T2545" i="2"/>
  <c r="T2546" i="2"/>
  <c r="T2547" i="2"/>
  <c r="T2548" i="2"/>
  <c r="T2549" i="2"/>
  <c r="T2550" i="2"/>
  <c r="T2551" i="2"/>
  <c r="T2552" i="2"/>
  <c r="T2553" i="2"/>
  <c r="T2554" i="2"/>
  <c r="T2555" i="2"/>
  <c r="T2556" i="2"/>
  <c r="T2557" i="2"/>
  <c r="T2558" i="2"/>
  <c r="T2559" i="2"/>
  <c r="T2560" i="2"/>
  <c r="T2561" i="2"/>
  <c r="T2562" i="2"/>
  <c r="T2563" i="2"/>
  <c r="T2564" i="2"/>
  <c r="T2565" i="2"/>
  <c r="T2566" i="2"/>
  <c r="T2567" i="2"/>
  <c r="T2568" i="2"/>
  <c r="T2569" i="2"/>
  <c r="T2570" i="2"/>
  <c r="T2571" i="2"/>
  <c r="T2572" i="2"/>
  <c r="T2573" i="2"/>
  <c r="T2574" i="2"/>
  <c r="T2575" i="2"/>
  <c r="T2576" i="2"/>
  <c r="T2577" i="2"/>
  <c r="T2578" i="2"/>
  <c r="T2579" i="2"/>
  <c r="T2580" i="2"/>
  <c r="T2581" i="2"/>
  <c r="T2582" i="2"/>
  <c r="T2583" i="2"/>
  <c r="T2584" i="2"/>
  <c r="T2585" i="2"/>
  <c r="T2586" i="2"/>
  <c r="T2587" i="2"/>
  <c r="T2588" i="2"/>
  <c r="T2589" i="2"/>
  <c r="T2590" i="2"/>
  <c r="T2591" i="2"/>
  <c r="T2592" i="2"/>
  <c r="T2593" i="2"/>
  <c r="T2594" i="2"/>
  <c r="T2595" i="2"/>
  <c r="T2596" i="2"/>
  <c r="T2597" i="2"/>
  <c r="T2598" i="2"/>
  <c r="T2599" i="2"/>
  <c r="T2600" i="2"/>
  <c r="T2601" i="2"/>
  <c r="T2602" i="2"/>
  <c r="T2603" i="2"/>
  <c r="T2604" i="2"/>
  <c r="T2605" i="2"/>
  <c r="T2606" i="2"/>
  <c r="T2607" i="2"/>
  <c r="T2608" i="2"/>
  <c r="T2609" i="2"/>
  <c r="T2610" i="2"/>
  <c r="T2611" i="2"/>
  <c r="T2612" i="2"/>
  <c r="T2613" i="2"/>
  <c r="T2614" i="2"/>
  <c r="T2615" i="2"/>
  <c r="T2616" i="2"/>
  <c r="T2617" i="2"/>
  <c r="T2618" i="2"/>
  <c r="T2619" i="2"/>
  <c r="T2620" i="2"/>
  <c r="T2621" i="2"/>
  <c r="T2622" i="2"/>
  <c r="T2623" i="2"/>
  <c r="T2624" i="2"/>
  <c r="T2625" i="2"/>
  <c r="T2626" i="2"/>
  <c r="T2627" i="2"/>
  <c r="T2628" i="2"/>
  <c r="T2629" i="2"/>
  <c r="T2630" i="2"/>
  <c r="T2631" i="2"/>
  <c r="T2632" i="2"/>
  <c r="T2633" i="2"/>
  <c r="T2634" i="2"/>
  <c r="T2635" i="2"/>
  <c r="T2636" i="2"/>
  <c r="T2637" i="2"/>
  <c r="T2638" i="2"/>
  <c r="T2639" i="2"/>
  <c r="T2640" i="2"/>
  <c r="T2641" i="2"/>
  <c r="T2642" i="2"/>
  <c r="T2643" i="2"/>
  <c r="T2644" i="2"/>
  <c r="T2645" i="2"/>
  <c r="T2646" i="2"/>
  <c r="T2647" i="2"/>
  <c r="T2648" i="2"/>
  <c r="T2649" i="2"/>
  <c r="T2650" i="2"/>
  <c r="T2651" i="2"/>
  <c r="T2652" i="2"/>
  <c r="T2653" i="2"/>
  <c r="T2654" i="2"/>
  <c r="T2655" i="2"/>
  <c r="T2656" i="2"/>
  <c r="T2657" i="2"/>
  <c r="T2658" i="2"/>
  <c r="T2659" i="2"/>
  <c r="T2660" i="2"/>
  <c r="T2661" i="2"/>
  <c r="T2662" i="2"/>
  <c r="T2663" i="2"/>
  <c r="T2664" i="2"/>
  <c r="T2665" i="2"/>
  <c r="T2666" i="2"/>
  <c r="T2667" i="2"/>
  <c r="T2668" i="2"/>
  <c r="T2669" i="2"/>
  <c r="T2670" i="2"/>
  <c r="T2671" i="2"/>
  <c r="T2672" i="2"/>
  <c r="T2673" i="2"/>
  <c r="T2674" i="2"/>
  <c r="T2675" i="2"/>
  <c r="T2676" i="2"/>
  <c r="T2677" i="2"/>
  <c r="T2678" i="2"/>
  <c r="T2679" i="2"/>
  <c r="T2680" i="2"/>
  <c r="T2681" i="2"/>
  <c r="T2682" i="2"/>
  <c r="T2683" i="2"/>
  <c r="T2684" i="2"/>
  <c r="T2685" i="2"/>
  <c r="T2686" i="2"/>
  <c r="T2687" i="2"/>
  <c r="T2688" i="2"/>
  <c r="T2689" i="2"/>
  <c r="T2690" i="2"/>
  <c r="T2691" i="2"/>
  <c r="T2692" i="2"/>
  <c r="T2693" i="2"/>
  <c r="T2694" i="2"/>
  <c r="T2695" i="2"/>
  <c r="T2696" i="2"/>
  <c r="T2697" i="2"/>
  <c r="T2698" i="2"/>
  <c r="T2699" i="2"/>
  <c r="T2700" i="2"/>
  <c r="T2701" i="2"/>
  <c r="T2702" i="2"/>
  <c r="T2703" i="2"/>
  <c r="T2704" i="2"/>
  <c r="T2705" i="2"/>
  <c r="T2706" i="2"/>
  <c r="T2707" i="2"/>
  <c r="T2708" i="2"/>
  <c r="T2709" i="2"/>
  <c r="T2710" i="2"/>
  <c r="T2711" i="2"/>
  <c r="T2712" i="2"/>
  <c r="T2713" i="2"/>
  <c r="T2714" i="2"/>
  <c r="T2715" i="2"/>
  <c r="T2716" i="2"/>
  <c r="T2717" i="2"/>
  <c r="T2718" i="2"/>
  <c r="T2719" i="2"/>
  <c r="T2720" i="2"/>
  <c r="T2721" i="2"/>
  <c r="T2722" i="2"/>
  <c r="T2723" i="2"/>
  <c r="T2724" i="2"/>
  <c r="T2725" i="2"/>
  <c r="T2726" i="2"/>
  <c r="T2727" i="2"/>
  <c r="T2728" i="2"/>
  <c r="T2729" i="2"/>
  <c r="T2730" i="2"/>
  <c r="T2731" i="2"/>
  <c r="T2732" i="2"/>
  <c r="T2733" i="2"/>
  <c r="T2734" i="2"/>
  <c r="T2735" i="2"/>
  <c r="T2736" i="2"/>
  <c r="T2737" i="2"/>
  <c r="T2738" i="2"/>
  <c r="T2739" i="2"/>
  <c r="T2740" i="2"/>
  <c r="T2741" i="2"/>
  <c r="T2742" i="2"/>
  <c r="T2743" i="2"/>
  <c r="T2744" i="2"/>
  <c r="T2745" i="2"/>
  <c r="T2746" i="2"/>
  <c r="T2747" i="2"/>
  <c r="T2748" i="2"/>
  <c r="T2749" i="2"/>
  <c r="T2750" i="2"/>
  <c r="T2751" i="2"/>
  <c r="T2752" i="2"/>
  <c r="T2753" i="2"/>
  <c r="T2754" i="2"/>
  <c r="T2755" i="2"/>
  <c r="T2756" i="2"/>
  <c r="T2757" i="2"/>
  <c r="T2758" i="2"/>
  <c r="T2759" i="2"/>
  <c r="T2760" i="2"/>
  <c r="T2761" i="2"/>
  <c r="T2762" i="2"/>
  <c r="T2763" i="2"/>
  <c r="T2764" i="2"/>
  <c r="T2765" i="2"/>
  <c r="T2766" i="2"/>
  <c r="T2767" i="2"/>
  <c r="T2768" i="2"/>
  <c r="T2769" i="2"/>
  <c r="T2770" i="2"/>
  <c r="T2771" i="2"/>
  <c r="T2772" i="2"/>
  <c r="T2773" i="2"/>
  <c r="T2774" i="2"/>
  <c r="T2775" i="2"/>
  <c r="T2776" i="2"/>
  <c r="T2777" i="2"/>
  <c r="T2778" i="2"/>
  <c r="T2779" i="2"/>
  <c r="T2780" i="2"/>
  <c r="T2781" i="2"/>
  <c r="T2782" i="2"/>
  <c r="T2783" i="2"/>
  <c r="T2784" i="2"/>
  <c r="T2785" i="2"/>
  <c r="T2786" i="2"/>
  <c r="T2787" i="2"/>
  <c r="T2788" i="2"/>
  <c r="T2789" i="2"/>
  <c r="T2790" i="2"/>
  <c r="T2791" i="2"/>
  <c r="T2792" i="2"/>
  <c r="T2793" i="2"/>
  <c r="T2794" i="2"/>
  <c r="T2795" i="2"/>
  <c r="T2796" i="2"/>
  <c r="T2797" i="2"/>
  <c r="T2798" i="2"/>
  <c r="T2799" i="2"/>
  <c r="T2800" i="2"/>
  <c r="T2801" i="2"/>
  <c r="T2802" i="2"/>
  <c r="T2803" i="2"/>
  <c r="T2804" i="2"/>
  <c r="T2805" i="2"/>
  <c r="T2806" i="2"/>
  <c r="T2807" i="2"/>
  <c r="T2808" i="2"/>
  <c r="T2809" i="2"/>
  <c r="T2810" i="2"/>
  <c r="T2811" i="2"/>
  <c r="T2812" i="2"/>
  <c r="T2813" i="2"/>
  <c r="T2814" i="2"/>
  <c r="T2815" i="2"/>
  <c r="T2816" i="2"/>
  <c r="T2817" i="2"/>
  <c r="T2818" i="2"/>
  <c r="T2819" i="2"/>
  <c r="T2820" i="2"/>
  <c r="T2821" i="2"/>
  <c r="T2822" i="2"/>
  <c r="T2823" i="2"/>
  <c r="T2824" i="2"/>
  <c r="T2825" i="2"/>
  <c r="T2826" i="2"/>
  <c r="T2827" i="2"/>
  <c r="T2828" i="2"/>
  <c r="T2829" i="2"/>
  <c r="T2830" i="2"/>
  <c r="T2831" i="2"/>
  <c r="T2832" i="2"/>
  <c r="T2833" i="2"/>
  <c r="T2834" i="2"/>
  <c r="T2835" i="2"/>
  <c r="T2836" i="2"/>
  <c r="T2837" i="2"/>
  <c r="T2838" i="2"/>
  <c r="T2839" i="2"/>
  <c r="T2840" i="2"/>
  <c r="T2841" i="2"/>
  <c r="T2842" i="2"/>
  <c r="T2843" i="2"/>
  <c r="T2844" i="2"/>
  <c r="T2845" i="2"/>
  <c r="T2846" i="2"/>
  <c r="T2847" i="2"/>
  <c r="T2848" i="2"/>
  <c r="T2849" i="2"/>
  <c r="T2850" i="2"/>
  <c r="T2851" i="2"/>
  <c r="T2852" i="2"/>
  <c r="T2853" i="2"/>
  <c r="T2854" i="2"/>
  <c r="T2855" i="2"/>
  <c r="T2856" i="2"/>
  <c r="T2857" i="2"/>
  <c r="T2858" i="2"/>
  <c r="T2859" i="2"/>
  <c r="T2860" i="2"/>
  <c r="T2861" i="2"/>
  <c r="T2862" i="2"/>
  <c r="T2863" i="2"/>
  <c r="T2864" i="2"/>
  <c r="T2865" i="2"/>
  <c r="T2866" i="2"/>
  <c r="T2867" i="2"/>
  <c r="T2868" i="2"/>
  <c r="T2869" i="2"/>
  <c r="T2870" i="2"/>
  <c r="T2871" i="2"/>
  <c r="T2872" i="2"/>
  <c r="T2873" i="2"/>
  <c r="T2874" i="2"/>
  <c r="T2875" i="2"/>
  <c r="T2876" i="2"/>
  <c r="T2877" i="2"/>
  <c r="T2878" i="2"/>
  <c r="T2879" i="2"/>
  <c r="T2880" i="2"/>
  <c r="T2881" i="2"/>
  <c r="T2882" i="2"/>
  <c r="T2883" i="2"/>
  <c r="T2884" i="2"/>
  <c r="T2885" i="2"/>
  <c r="T2886" i="2"/>
  <c r="T2887" i="2"/>
  <c r="T2888" i="2"/>
  <c r="T2889" i="2"/>
  <c r="T2890" i="2"/>
  <c r="T2891" i="2"/>
  <c r="T2892" i="2"/>
  <c r="T2893" i="2"/>
  <c r="T2894" i="2"/>
  <c r="T2895" i="2"/>
  <c r="T2896" i="2"/>
  <c r="T2897" i="2"/>
  <c r="T2898" i="2"/>
  <c r="T2899" i="2"/>
  <c r="T2900" i="2"/>
  <c r="T2901" i="2"/>
  <c r="T2902" i="2"/>
  <c r="T2903" i="2"/>
  <c r="T2904" i="2"/>
  <c r="T2905" i="2"/>
  <c r="T2906" i="2"/>
  <c r="T2907" i="2"/>
  <c r="T2908" i="2"/>
  <c r="T2909" i="2"/>
  <c r="T2910" i="2"/>
  <c r="T2911" i="2"/>
  <c r="T2912" i="2"/>
  <c r="T2913" i="2"/>
  <c r="T2914" i="2"/>
  <c r="T2915" i="2"/>
  <c r="T2916" i="2"/>
  <c r="T2917" i="2"/>
  <c r="T2918" i="2"/>
  <c r="T2919" i="2"/>
  <c r="T2920" i="2"/>
  <c r="T2921" i="2"/>
  <c r="T2922" i="2"/>
  <c r="T2923" i="2"/>
  <c r="T2924" i="2"/>
  <c r="T2925" i="2"/>
  <c r="T2926" i="2"/>
  <c r="T2927" i="2"/>
  <c r="T2928" i="2"/>
  <c r="T2929" i="2"/>
  <c r="T2930" i="2"/>
  <c r="T2931" i="2"/>
  <c r="T2932" i="2"/>
  <c r="T2933" i="2"/>
  <c r="T2934" i="2"/>
  <c r="T2935" i="2"/>
  <c r="T2936" i="2"/>
  <c r="T2937" i="2"/>
  <c r="T2938" i="2"/>
  <c r="T2939" i="2"/>
  <c r="T2940" i="2"/>
  <c r="T2941" i="2"/>
  <c r="T2942" i="2"/>
  <c r="T2943" i="2"/>
  <c r="T2944" i="2"/>
  <c r="T2945" i="2"/>
  <c r="T2946" i="2"/>
  <c r="T2947" i="2"/>
  <c r="T2948" i="2"/>
  <c r="T2949" i="2"/>
  <c r="T2950" i="2"/>
  <c r="T2951" i="2"/>
  <c r="T2952" i="2"/>
  <c r="T2953" i="2"/>
  <c r="T2954" i="2"/>
  <c r="T2955" i="2"/>
  <c r="T2956" i="2"/>
  <c r="T2957" i="2"/>
  <c r="T2958" i="2"/>
  <c r="T2959" i="2"/>
  <c r="T2960" i="2"/>
  <c r="T2961" i="2"/>
  <c r="T2962" i="2"/>
  <c r="T2963" i="2"/>
  <c r="T2964" i="2"/>
  <c r="T2965" i="2"/>
  <c r="T2966" i="2"/>
  <c r="T2967" i="2"/>
  <c r="T2968" i="2"/>
  <c r="T2969" i="2"/>
  <c r="T2970" i="2"/>
  <c r="T2971" i="2"/>
  <c r="T2972" i="2"/>
  <c r="T2973" i="2"/>
  <c r="T2974" i="2"/>
  <c r="T2975" i="2"/>
  <c r="T2976" i="2"/>
  <c r="T2977" i="2"/>
  <c r="T2978" i="2"/>
  <c r="T2979" i="2"/>
  <c r="T2980" i="2"/>
  <c r="T2981" i="2"/>
  <c r="T2982" i="2"/>
  <c r="T2983" i="2"/>
  <c r="T2984" i="2"/>
  <c r="T2985" i="2"/>
  <c r="T2986" i="2"/>
  <c r="T2987" i="2"/>
  <c r="T2988" i="2"/>
  <c r="T2989" i="2"/>
  <c r="T2990" i="2"/>
  <c r="T2991" i="2"/>
  <c r="T2992" i="2"/>
  <c r="T2993" i="2"/>
  <c r="T2994" i="2"/>
  <c r="T2995" i="2"/>
  <c r="T2996" i="2"/>
  <c r="T2997" i="2"/>
  <c r="T2998" i="2"/>
  <c r="T2999" i="2"/>
  <c r="T3000" i="2"/>
  <c r="T3001" i="2"/>
  <c r="T3002" i="2"/>
  <c r="T3003" i="2"/>
  <c r="T3004" i="2"/>
  <c r="T3005" i="2"/>
  <c r="T3006" i="2"/>
  <c r="T3007" i="2"/>
  <c r="T3008" i="2"/>
  <c r="T3009" i="2"/>
  <c r="T3010" i="2"/>
  <c r="T3011" i="2"/>
  <c r="T3012" i="2"/>
  <c r="T3013" i="2"/>
  <c r="T3014" i="2"/>
  <c r="T3015" i="2"/>
  <c r="T3016" i="2"/>
  <c r="T3017" i="2"/>
  <c r="T3018" i="2"/>
  <c r="T3019" i="2"/>
  <c r="T3020" i="2"/>
  <c r="T3021" i="2"/>
  <c r="T3022" i="2"/>
  <c r="T3023" i="2"/>
  <c r="T3024" i="2"/>
  <c r="T3025" i="2"/>
  <c r="T3026" i="2"/>
  <c r="T3027" i="2"/>
  <c r="T3028" i="2"/>
  <c r="T3029" i="2"/>
  <c r="T3030" i="2"/>
  <c r="T3031" i="2"/>
  <c r="T3032" i="2"/>
  <c r="T3033" i="2"/>
  <c r="T3034" i="2"/>
  <c r="T3035" i="2"/>
  <c r="T3036" i="2"/>
  <c r="T3037" i="2"/>
  <c r="T3038" i="2"/>
  <c r="T3039" i="2"/>
  <c r="T3040" i="2"/>
  <c r="T3041" i="2"/>
  <c r="T3042" i="2"/>
  <c r="T3043" i="2"/>
  <c r="T3044" i="2"/>
  <c r="T3045" i="2"/>
  <c r="T3046" i="2"/>
  <c r="T3047" i="2"/>
  <c r="T3048" i="2"/>
  <c r="T3049" i="2"/>
  <c r="T3050" i="2"/>
  <c r="T3051" i="2"/>
  <c r="T3052" i="2"/>
  <c r="T3053" i="2"/>
  <c r="T3054" i="2"/>
  <c r="T3055" i="2"/>
  <c r="T3056" i="2"/>
  <c r="T3057" i="2"/>
  <c r="T3058" i="2"/>
  <c r="T3059" i="2"/>
  <c r="T3060" i="2"/>
  <c r="T3061" i="2"/>
  <c r="T3062" i="2"/>
  <c r="T3063" i="2"/>
  <c r="T3064" i="2"/>
  <c r="T3065" i="2"/>
  <c r="T3066" i="2"/>
  <c r="T3067" i="2"/>
  <c r="T3068" i="2"/>
  <c r="T3069" i="2"/>
  <c r="T3070" i="2"/>
  <c r="T3071" i="2"/>
  <c r="T3072" i="2"/>
  <c r="T3073" i="2"/>
  <c r="T3074" i="2"/>
  <c r="T3075" i="2"/>
  <c r="T3076" i="2"/>
  <c r="T3077" i="2"/>
  <c r="T3078" i="2"/>
  <c r="T3079" i="2"/>
  <c r="T3080" i="2"/>
  <c r="T3081" i="2"/>
  <c r="T3082" i="2"/>
  <c r="T3083" i="2"/>
  <c r="T3084" i="2"/>
  <c r="T3085" i="2"/>
  <c r="T3086" i="2"/>
  <c r="T3087" i="2"/>
  <c r="T3088" i="2"/>
  <c r="T3089" i="2"/>
  <c r="T3090" i="2"/>
  <c r="T3091" i="2"/>
  <c r="T3092" i="2"/>
  <c r="T3093" i="2"/>
  <c r="T3094" i="2"/>
  <c r="T3095" i="2"/>
  <c r="T3096" i="2"/>
  <c r="T3097" i="2"/>
  <c r="T3098" i="2"/>
  <c r="T3099" i="2"/>
  <c r="T3100" i="2"/>
  <c r="T3101" i="2"/>
  <c r="T3102" i="2"/>
  <c r="T3103" i="2"/>
  <c r="T3104" i="2"/>
  <c r="T3105" i="2"/>
  <c r="T3106" i="2"/>
  <c r="T3107" i="2"/>
  <c r="T3108" i="2"/>
  <c r="T3109" i="2"/>
  <c r="T3110" i="2"/>
  <c r="T3111" i="2"/>
  <c r="T3112" i="2"/>
  <c r="T3113" i="2"/>
  <c r="T3114" i="2"/>
  <c r="T3115" i="2"/>
  <c r="T3116" i="2"/>
  <c r="T3117" i="2"/>
  <c r="T3118" i="2"/>
  <c r="T3119" i="2"/>
  <c r="T3120" i="2"/>
  <c r="T3121" i="2"/>
  <c r="T3122" i="2"/>
  <c r="T3123" i="2"/>
  <c r="T3124" i="2"/>
  <c r="T3125" i="2"/>
  <c r="T3126" i="2"/>
  <c r="T3127" i="2"/>
  <c r="T3128" i="2"/>
  <c r="T3129" i="2"/>
  <c r="T3130" i="2"/>
  <c r="T3131" i="2"/>
  <c r="T3132" i="2"/>
  <c r="T3133" i="2"/>
  <c r="T3134" i="2"/>
  <c r="T3135" i="2"/>
  <c r="T3136" i="2"/>
  <c r="T3137" i="2"/>
  <c r="T3138" i="2"/>
  <c r="T3139" i="2"/>
  <c r="T3140" i="2"/>
  <c r="T3141" i="2"/>
  <c r="T3142" i="2"/>
  <c r="T3143" i="2"/>
  <c r="T3144" i="2"/>
  <c r="T3145" i="2"/>
  <c r="T3146" i="2"/>
  <c r="T3147" i="2"/>
  <c r="T3148" i="2"/>
  <c r="T3149" i="2"/>
  <c r="T3150" i="2"/>
  <c r="T3151" i="2"/>
  <c r="T3152" i="2"/>
  <c r="T3153" i="2"/>
  <c r="T3154" i="2"/>
  <c r="T3155" i="2"/>
  <c r="T3156" i="2"/>
  <c r="T3157" i="2"/>
  <c r="T3158" i="2"/>
  <c r="T3159" i="2"/>
  <c r="T3160" i="2"/>
  <c r="T3161" i="2"/>
  <c r="T3162" i="2"/>
  <c r="T3163" i="2"/>
  <c r="T3164" i="2"/>
  <c r="T3165" i="2"/>
  <c r="T3166" i="2"/>
  <c r="T3167" i="2"/>
  <c r="T3168" i="2"/>
  <c r="T3169" i="2"/>
  <c r="T3170" i="2"/>
  <c r="T3171" i="2"/>
  <c r="T3172" i="2"/>
  <c r="T3173" i="2"/>
  <c r="T3174" i="2"/>
  <c r="T3175" i="2"/>
  <c r="T3176" i="2"/>
  <c r="T3177" i="2"/>
  <c r="T3178" i="2"/>
  <c r="T3179" i="2"/>
  <c r="T3180" i="2"/>
  <c r="T3181" i="2"/>
  <c r="T3182" i="2"/>
  <c r="T3183" i="2"/>
  <c r="T3184" i="2"/>
  <c r="T3185" i="2"/>
  <c r="T3186" i="2"/>
  <c r="T3187" i="2"/>
  <c r="T3188" i="2"/>
  <c r="T3189" i="2"/>
  <c r="T3190" i="2"/>
  <c r="T3191" i="2"/>
  <c r="T3192" i="2"/>
  <c r="T3193" i="2"/>
  <c r="T3194" i="2"/>
  <c r="T3195" i="2"/>
  <c r="T3196" i="2"/>
  <c r="T3197" i="2"/>
  <c r="T3198" i="2"/>
  <c r="T3199" i="2"/>
  <c r="T3200" i="2"/>
  <c r="T3201" i="2"/>
  <c r="T3202" i="2"/>
  <c r="T3203" i="2"/>
  <c r="T3204" i="2"/>
  <c r="T3205" i="2"/>
  <c r="T3206" i="2"/>
  <c r="T3207" i="2"/>
  <c r="T3208" i="2"/>
  <c r="T3209" i="2"/>
  <c r="T3210" i="2"/>
  <c r="T3211" i="2"/>
  <c r="T3212" i="2"/>
  <c r="T3213" i="2"/>
  <c r="T3214" i="2"/>
  <c r="T3215" i="2"/>
  <c r="T3216" i="2"/>
  <c r="T3217" i="2"/>
  <c r="T3218" i="2"/>
  <c r="T3219" i="2"/>
  <c r="T3220" i="2"/>
  <c r="T3221" i="2"/>
  <c r="T3222" i="2"/>
  <c r="T3223" i="2"/>
  <c r="T3224" i="2"/>
  <c r="T3225" i="2"/>
  <c r="T3226" i="2"/>
  <c r="T3227" i="2"/>
  <c r="T3228" i="2"/>
  <c r="T3229" i="2"/>
  <c r="T3230" i="2"/>
  <c r="T3231" i="2"/>
  <c r="T3232" i="2"/>
  <c r="T3233" i="2"/>
  <c r="T3234" i="2"/>
  <c r="T3235" i="2"/>
  <c r="T3236" i="2"/>
  <c r="T3237" i="2"/>
  <c r="T3238" i="2"/>
  <c r="T3239" i="2"/>
  <c r="T3240" i="2"/>
  <c r="T3241" i="2"/>
  <c r="T3242" i="2"/>
  <c r="T3243" i="2"/>
  <c r="T3244" i="2"/>
  <c r="T3245" i="2"/>
  <c r="T3246" i="2"/>
  <c r="T3247" i="2"/>
  <c r="T3248" i="2"/>
  <c r="T3249" i="2"/>
  <c r="T3250" i="2"/>
  <c r="T3251" i="2"/>
  <c r="T3252" i="2"/>
  <c r="T3253" i="2"/>
  <c r="T3254" i="2"/>
  <c r="T3255" i="2"/>
  <c r="T3256" i="2"/>
  <c r="T3257" i="2"/>
  <c r="T3258" i="2"/>
  <c r="T3259" i="2"/>
  <c r="T3260" i="2"/>
  <c r="T3261" i="2"/>
  <c r="T3262" i="2"/>
  <c r="T3263" i="2"/>
  <c r="T3264" i="2"/>
  <c r="T3265" i="2"/>
  <c r="T3266" i="2"/>
  <c r="T3267" i="2"/>
  <c r="T3268" i="2"/>
  <c r="T3269" i="2"/>
  <c r="T3270" i="2"/>
  <c r="T3271" i="2"/>
  <c r="T3272" i="2"/>
  <c r="T3273" i="2"/>
  <c r="T3274" i="2"/>
  <c r="T3275" i="2"/>
  <c r="T3276" i="2"/>
  <c r="T3277" i="2"/>
  <c r="T3278" i="2"/>
  <c r="T3279" i="2"/>
  <c r="T3280" i="2"/>
  <c r="T3281" i="2"/>
  <c r="T3282" i="2"/>
  <c r="T3283" i="2"/>
  <c r="T3284" i="2"/>
  <c r="T3285" i="2"/>
  <c r="T3286" i="2"/>
  <c r="T3287" i="2"/>
  <c r="T3288" i="2"/>
  <c r="T3289" i="2"/>
  <c r="T3290" i="2"/>
  <c r="T3291" i="2"/>
  <c r="T3292" i="2"/>
  <c r="T3293" i="2"/>
  <c r="T3294" i="2"/>
  <c r="T3295" i="2"/>
  <c r="T3296" i="2"/>
  <c r="T3297" i="2"/>
  <c r="T3298" i="2"/>
  <c r="T3299" i="2"/>
  <c r="T3300" i="2"/>
  <c r="T3301" i="2"/>
  <c r="T3302" i="2"/>
  <c r="T3303" i="2"/>
  <c r="T3304" i="2"/>
  <c r="T3305" i="2"/>
  <c r="T3306" i="2"/>
  <c r="T3307" i="2"/>
  <c r="T3308" i="2"/>
  <c r="T3309" i="2"/>
  <c r="T3310" i="2"/>
  <c r="T3311" i="2"/>
  <c r="T3312" i="2"/>
  <c r="T3313" i="2"/>
  <c r="T3314" i="2"/>
  <c r="T3315" i="2"/>
  <c r="T3316" i="2"/>
  <c r="T3317" i="2"/>
  <c r="T3318" i="2"/>
  <c r="T3319" i="2"/>
  <c r="T3320" i="2"/>
  <c r="T3321" i="2"/>
  <c r="T3322" i="2"/>
  <c r="T3323" i="2"/>
  <c r="T3324" i="2"/>
  <c r="T3325" i="2"/>
  <c r="T3326" i="2"/>
  <c r="T3327" i="2"/>
  <c r="T3328" i="2"/>
  <c r="T3329" i="2"/>
  <c r="T3330" i="2"/>
  <c r="T3331" i="2"/>
  <c r="T3332" i="2"/>
  <c r="T3333" i="2"/>
  <c r="T3334" i="2"/>
  <c r="T3335" i="2"/>
  <c r="T3336" i="2"/>
  <c r="T3337" i="2"/>
  <c r="T3338" i="2"/>
  <c r="T3339" i="2"/>
  <c r="T3340" i="2"/>
  <c r="T3341" i="2"/>
  <c r="T3342" i="2"/>
  <c r="T3343" i="2"/>
  <c r="T3344" i="2"/>
  <c r="T3345" i="2"/>
  <c r="T3346" i="2"/>
  <c r="T3347" i="2"/>
  <c r="T3348" i="2"/>
  <c r="T3349" i="2"/>
  <c r="T3350" i="2"/>
  <c r="T3351" i="2"/>
  <c r="T3352" i="2"/>
  <c r="T3353" i="2"/>
  <c r="T3354" i="2"/>
  <c r="T3355" i="2"/>
  <c r="T3356" i="2"/>
  <c r="T3357" i="2"/>
  <c r="T3358" i="2"/>
  <c r="T3359" i="2"/>
  <c r="T3360" i="2"/>
  <c r="T3361" i="2"/>
  <c r="T3362" i="2"/>
  <c r="T3363" i="2"/>
  <c r="T3364" i="2"/>
  <c r="T3365" i="2"/>
  <c r="T3366" i="2"/>
  <c r="T3367" i="2"/>
  <c r="T3368" i="2"/>
  <c r="T3369" i="2"/>
  <c r="T3370" i="2"/>
  <c r="T3371" i="2"/>
  <c r="T3372" i="2"/>
  <c r="T3373" i="2"/>
  <c r="T3374" i="2"/>
  <c r="T3375" i="2"/>
  <c r="T3376" i="2"/>
  <c r="T3377" i="2"/>
  <c r="T3378" i="2"/>
  <c r="T3379" i="2"/>
  <c r="T3380" i="2"/>
  <c r="T3381" i="2"/>
  <c r="T3382" i="2"/>
  <c r="T3383" i="2"/>
  <c r="T3384" i="2"/>
  <c r="T3385" i="2"/>
  <c r="T3386" i="2"/>
  <c r="T3387" i="2"/>
  <c r="T3388" i="2"/>
  <c r="T3389" i="2"/>
  <c r="T3390" i="2"/>
  <c r="T3391" i="2"/>
  <c r="T3392" i="2"/>
  <c r="T3393" i="2"/>
  <c r="T3394" i="2"/>
  <c r="T3395" i="2"/>
  <c r="T3396" i="2"/>
  <c r="T3397" i="2"/>
  <c r="T3398" i="2"/>
  <c r="T3399" i="2"/>
  <c r="T3400" i="2"/>
  <c r="T3401" i="2"/>
  <c r="T3402" i="2"/>
  <c r="T3403" i="2"/>
  <c r="T3404" i="2"/>
  <c r="T3405" i="2"/>
  <c r="T3406" i="2"/>
  <c r="T3407" i="2"/>
  <c r="T3408" i="2"/>
  <c r="T3409" i="2"/>
  <c r="T3410" i="2"/>
  <c r="T3411" i="2"/>
  <c r="T3412" i="2"/>
  <c r="T3413" i="2"/>
  <c r="T3414" i="2"/>
  <c r="T3415" i="2"/>
  <c r="T3416" i="2"/>
  <c r="T3417" i="2"/>
  <c r="T3418" i="2"/>
  <c r="T3419" i="2"/>
  <c r="T3420" i="2"/>
  <c r="T3421" i="2"/>
  <c r="T3422" i="2"/>
  <c r="T3423" i="2"/>
  <c r="T3424" i="2"/>
  <c r="T3425" i="2"/>
  <c r="T3426" i="2"/>
  <c r="T3427" i="2"/>
  <c r="T3428" i="2"/>
  <c r="T3429" i="2"/>
  <c r="T3430" i="2"/>
  <c r="T3431" i="2"/>
  <c r="T3432" i="2"/>
  <c r="T3433" i="2"/>
  <c r="T3434" i="2"/>
  <c r="T3435" i="2"/>
  <c r="T3436" i="2"/>
  <c r="T3437" i="2"/>
  <c r="T3438" i="2"/>
  <c r="T3439" i="2"/>
  <c r="T3440" i="2"/>
  <c r="T3441" i="2"/>
  <c r="T3442" i="2"/>
  <c r="T3443" i="2"/>
  <c r="T3444" i="2"/>
  <c r="T3445" i="2"/>
  <c r="T3446" i="2"/>
  <c r="T3447" i="2"/>
  <c r="T3448" i="2"/>
  <c r="T3449" i="2"/>
  <c r="T3450" i="2"/>
  <c r="T3451" i="2"/>
  <c r="T3452" i="2"/>
  <c r="T3453" i="2"/>
  <c r="T3454" i="2"/>
  <c r="T3455" i="2"/>
  <c r="T3456" i="2"/>
  <c r="T3457" i="2"/>
  <c r="T3458" i="2"/>
  <c r="T3459" i="2"/>
  <c r="T3460" i="2"/>
  <c r="T3461" i="2"/>
  <c r="T3462" i="2"/>
  <c r="T3463" i="2"/>
  <c r="T3464" i="2"/>
  <c r="T3465" i="2"/>
  <c r="T3466" i="2"/>
  <c r="T3467" i="2"/>
  <c r="T3468" i="2"/>
  <c r="T3469" i="2"/>
  <c r="T3470" i="2"/>
  <c r="T3471" i="2"/>
  <c r="T3472" i="2"/>
  <c r="T3473" i="2"/>
  <c r="T3474" i="2"/>
  <c r="T3475" i="2"/>
  <c r="T3476" i="2"/>
  <c r="T3477" i="2"/>
  <c r="T3478" i="2"/>
  <c r="T3479" i="2"/>
  <c r="T3480" i="2"/>
  <c r="T3481" i="2"/>
  <c r="T3482" i="2"/>
  <c r="T3483" i="2"/>
  <c r="T3484" i="2"/>
  <c r="T3485" i="2"/>
  <c r="T3486" i="2"/>
  <c r="T3487" i="2"/>
  <c r="T3488" i="2"/>
  <c r="T3489" i="2"/>
  <c r="T3490" i="2"/>
  <c r="T3491" i="2"/>
  <c r="T3492" i="2"/>
  <c r="T3493" i="2"/>
  <c r="T3494" i="2"/>
  <c r="T3495" i="2"/>
  <c r="T3496" i="2"/>
  <c r="T3497" i="2"/>
  <c r="T3498" i="2"/>
  <c r="T3499" i="2"/>
  <c r="T3500" i="2"/>
  <c r="T3501" i="2"/>
  <c r="T3502" i="2"/>
  <c r="T3503" i="2"/>
  <c r="T3504" i="2"/>
  <c r="T3505" i="2"/>
  <c r="T3506" i="2"/>
  <c r="T3507" i="2"/>
  <c r="T3508" i="2"/>
  <c r="T3509" i="2"/>
  <c r="T3510" i="2"/>
  <c r="T3511" i="2"/>
  <c r="T3512" i="2"/>
  <c r="T3513" i="2"/>
  <c r="T3514" i="2"/>
  <c r="T3515" i="2"/>
  <c r="T3516" i="2"/>
  <c r="T3517" i="2"/>
  <c r="T3518" i="2"/>
  <c r="T3519" i="2"/>
  <c r="T3520" i="2"/>
  <c r="T3521" i="2"/>
  <c r="T3522" i="2"/>
  <c r="T3523" i="2"/>
  <c r="T3524" i="2"/>
  <c r="T3525" i="2"/>
  <c r="T3526" i="2"/>
  <c r="T3527" i="2"/>
  <c r="T3528" i="2"/>
  <c r="T3529" i="2"/>
  <c r="T3530" i="2"/>
  <c r="T3531" i="2"/>
  <c r="T3532" i="2"/>
  <c r="T3533" i="2"/>
  <c r="T3534" i="2"/>
  <c r="T3535" i="2"/>
  <c r="T3536" i="2"/>
  <c r="T3537" i="2"/>
  <c r="T3538" i="2"/>
  <c r="T3539" i="2"/>
  <c r="T3540" i="2"/>
  <c r="T3541" i="2"/>
  <c r="T3542" i="2"/>
  <c r="T3543" i="2"/>
  <c r="T3544" i="2"/>
  <c r="T3545" i="2"/>
  <c r="T3546" i="2"/>
  <c r="T3547" i="2"/>
  <c r="T3548" i="2"/>
  <c r="T3549" i="2"/>
  <c r="T3550" i="2"/>
  <c r="T3551" i="2"/>
  <c r="T3552" i="2"/>
  <c r="T3553" i="2"/>
  <c r="T3554" i="2"/>
  <c r="T3555" i="2"/>
  <c r="T3556" i="2"/>
  <c r="T3557" i="2"/>
  <c r="T3558" i="2"/>
  <c r="T3559" i="2"/>
  <c r="T3560" i="2"/>
  <c r="T3561" i="2"/>
  <c r="T3562" i="2"/>
  <c r="T3563" i="2"/>
  <c r="T3564" i="2"/>
  <c r="T3565" i="2"/>
  <c r="T3566" i="2"/>
  <c r="T3567" i="2"/>
  <c r="T3568" i="2"/>
  <c r="T3569" i="2"/>
  <c r="T3570" i="2"/>
  <c r="T3571" i="2"/>
  <c r="T3572" i="2"/>
  <c r="T3573" i="2"/>
  <c r="T3574" i="2"/>
  <c r="T3575" i="2"/>
  <c r="T3576" i="2"/>
  <c r="T3577" i="2"/>
  <c r="T3578" i="2"/>
  <c r="T3579" i="2"/>
  <c r="T3580" i="2"/>
  <c r="T3581" i="2"/>
  <c r="T3582" i="2"/>
  <c r="T3583" i="2"/>
  <c r="T3584" i="2"/>
  <c r="T3585" i="2"/>
  <c r="T3586" i="2"/>
  <c r="T3587" i="2"/>
  <c r="T3588" i="2"/>
  <c r="T3589" i="2"/>
  <c r="T3590" i="2"/>
  <c r="T3591" i="2"/>
  <c r="T3592" i="2"/>
  <c r="T3593" i="2"/>
  <c r="T3594" i="2"/>
  <c r="T3595" i="2"/>
  <c r="T3596" i="2"/>
  <c r="T3597" i="2"/>
  <c r="T3598" i="2"/>
  <c r="T3599" i="2"/>
  <c r="T3600" i="2"/>
  <c r="T3601" i="2"/>
  <c r="T3602" i="2"/>
  <c r="T3603" i="2"/>
  <c r="T3604" i="2"/>
  <c r="T3605" i="2"/>
  <c r="T3606" i="2"/>
  <c r="T3607" i="2"/>
  <c r="T3608" i="2"/>
  <c r="T3609" i="2"/>
  <c r="T3610" i="2"/>
  <c r="T3611" i="2"/>
  <c r="T3612" i="2"/>
  <c r="T3613" i="2"/>
  <c r="T3614" i="2"/>
  <c r="T3615" i="2"/>
  <c r="T3616" i="2"/>
  <c r="T3617" i="2"/>
  <c r="T3618" i="2"/>
  <c r="T3619" i="2"/>
  <c r="T3620" i="2"/>
  <c r="T3621" i="2"/>
  <c r="T3622" i="2"/>
  <c r="T3623" i="2"/>
  <c r="T3624" i="2"/>
  <c r="T3625" i="2"/>
  <c r="T3626" i="2"/>
  <c r="T3627" i="2"/>
  <c r="T3628" i="2"/>
  <c r="T3629" i="2"/>
  <c r="T3630" i="2"/>
  <c r="T3631" i="2"/>
  <c r="T3632" i="2"/>
  <c r="T3633" i="2"/>
  <c r="T3634" i="2"/>
  <c r="T3635" i="2"/>
  <c r="T3636" i="2"/>
  <c r="T3637" i="2"/>
  <c r="T3638" i="2"/>
  <c r="T3639" i="2"/>
  <c r="T3640" i="2"/>
  <c r="T3641" i="2"/>
  <c r="T3642" i="2"/>
  <c r="T3643" i="2"/>
  <c r="T3644" i="2"/>
  <c r="T3645" i="2"/>
  <c r="T3646" i="2"/>
  <c r="T3647" i="2"/>
  <c r="T3648" i="2"/>
  <c r="T3649" i="2"/>
  <c r="T3650" i="2"/>
  <c r="T3651" i="2"/>
  <c r="T3652" i="2"/>
  <c r="T3653" i="2"/>
  <c r="T3654" i="2"/>
  <c r="T3655" i="2"/>
  <c r="T3656" i="2"/>
  <c r="T3657" i="2"/>
  <c r="T3658" i="2"/>
  <c r="T3659" i="2"/>
  <c r="T3660" i="2"/>
  <c r="T3661" i="2"/>
  <c r="T3662" i="2"/>
  <c r="T3663" i="2"/>
  <c r="T3664" i="2"/>
  <c r="T3665" i="2"/>
  <c r="T3666" i="2"/>
  <c r="T3667" i="2"/>
  <c r="T3668" i="2"/>
  <c r="T3669" i="2"/>
  <c r="T3670" i="2"/>
  <c r="T3671" i="2"/>
  <c r="T3672" i="2"/>
  <c r="T3673" i="2"/>
  <c r="T3674" i="2"/>
  <c r="T3675" i="2"/>
  <c r="T3676" i="2"/>
  <c r="T3677" i="2"/>
  <c r="T3678" i="2"/>
  <c r="T3679" i="2"/>
  <c r="T3680" i="2"/>
  <c r="T3681" i="2"/>
  <c r="T3682" i="2"/>
  <c r="T3683" i="2"/>
  <c r="T3684" i="2"/>
  <c r="T3685" i="2"/>
  <c r="T3686" i="2"/>
  <c r="T3687" i="2"/>
  <c r="T3688" i="2"/>
  <c r="T3689" i="2"/>
  <c r="T3690" i="2"/>
  <c r="T3691" i="2"/>
  <c r="T3692" i="2"/>
  <c r="T3693" i="2"/>
  <c r="T3694" i="2"/>
  <c r="T3695" i="2"/>
  <c r="T3696" i="2"/>
  <c r="T3697" i="2"/>
  <c r="T3698" i="2"/>
  <c r="T3699" i="2"/>
  <c r="T3700" i="2"/>
  <c r="T3701" i="2"/>
  <c r="T3702" i="2"/>
  <c r="T3703" i="2"/>
  <c r="T3704" i="2"/>
  <c r="T3705" i="2"/>
  <c r="T3706" i="2"/>
  <c r="T3707" i="2"/>
  <c r="T3708" i="2"/>
  <c r="T3709" i="2"/>
  <c r="T3710" i="2"/>
  <c r="T3711" i="2"/>
  <c r="T3712" i="2"/>
  <c r="T3713" i="2"/>
  <c r="T3714" i="2"/>
  <c r="T3715" i="2"/>
  <c r="T3716" i="2"/>
  <c r="T3717" i="2"/>
  <c r="T3718" i="2"/>
  <c r="T3719" i="2"/>
  <c r="T3720" i="2"/>
  <c r="T3721" i="2"/>
  <c r="T3722" i="2"/>
  <c r="T3723" i="2"/>
  <c r="T3724" i="2"/>
  <c r="T3725" i="2"/>
  <c r="T3726" i="2"/>
  <c r="T3727" i="2"/>
  <c r="T3728" i="2"/>
  <c r="T3729" i="2"/>
  <c r="T3730" i="2"/>
  <c r="T3731" i="2"/>
  <c r="T3732" i="2"/>
  <c r="T3733" i="2"/>
  <c r="T3734" i="2"/>
  <c r="T3735" i="2"/>
  <c r="T3736" i="2"/>
  <c r="T3737" i="2"/>
  <c r="T3738" i="2"/>
  <c r="T3739" i="2"/>
  <c r="T3740" i="2"/>
  <c r="T3741" i="2"/>
  <c r="T3742" i="2"/>
  <c r="T3743" i="2"/>
  <c r="T3744" i="2"/>
  <c r="T3745" i="2"/>
  <c r="T3746" i="2"/>
  <c r="T3747" i="2"/>
  <c r="T3748" i="2"/>
  <c r="T3749" i="2"/>
  <c r="T3750" i="2"/>
  <c r="T3751" i="2"/>
  <c r="T3752" i="2"/>
  <c r="T3753" i="2"/>
  <c r="T3754" i="2"/>
  <c r="T3755" i="2"/>
  <c r="T3756" i="2"/>
  <c r="T3757" i="2"/>
  <c r="T3758" i="2"/>
  <c r="T3759" i="2"/>
  <c r="T3760" i="2"/>
  <c r="T3761" i="2"/>
  <c r="T3762" i="2"/>
  <c r="T3763" i="2"/>
  <c r="T3764" i="2"/>
  <c r="T3765" i="2"/>
  <c r="T3766" i="2"/>
  <c r="T3767" i="2"/>
  <c r="T3768" i="2"/>
  <c r="Z2" i="2" l="1"/>
  <c r="Y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D2A688-1B3F-404F-8204-8765A80E2AA8}" keepAlive="1" name="Query - IMDB_Movies" description="Connection to the 'IMDB_Movies' query in the workbook." type="5" refreshedVersion="8" background="1" saveData="1">
    <dbPr connection="Provider=Microsoft.Mashup.OleDb.1;Data Source=$Workbook$;Location=IMDB_Movies;Extended Properties=&quot;&quot;" command="SELECT * FROM [IMDB_Movie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<sst xmlns="http://schemas.openxmlformats.org/spreadsheetml/2006/main" count="37700" uniqueCount="14328">
  <si>
    <t>director_name</t>
  </si>
  <si>
    <t>num_critic_for_reviews</t>
  </si>
  <si>
    <t>duration</t>
  </si>
  <si>
    <t>actor_2_name</t>
  </si>
  <si>
    <t>gross</t>
  </si>
  <si>
    <t>genres</t>
  </si>
  <si>
    <t>actor_1_name</t>
  </si>
  <si>
    <t>movie_title</t>
  </si>
  <si>
    <t>num_voted_users</t>
  </si>
  <si>
    <t>actor_3_name</t>
  </si>
  <si>
    <t>movie_imdb_link</t>
  </si>
  <si>
    <t>num_user_for_reviews</t>
  </si>
  <si>
    <t>language</t>
  </si>
  <si>
    <t>country</t>
  </si>
  <si>
    <t>content_rating</t>
  </si>
  <si>
    <t>budget</t>
  </si>
  <si>
    <t>title_year</t>
  </si>
  <si>
    <t>imdb_score</t>
  </si>
  <si>
    <t>movie_facebook_likes</t>
  </si>
  <si>
    <t>James Cameron</t>
  </si>
  <si>
    <t>Joel David Moore</t>
  </si>
  <si>
    <t>Action|Adventure|Fantasy|Sci-Fi</t>
  </si>
  <si>
    <t>CCH Pounder</t>
  </si>
  <si>
    <t>Avatar </t>
  </si>
  <si>
    <t>Wes Studi</t>
  </si>
  <si>
    <t>http://www.imdb.com/title/tt0499549/?ref_=fn_tt_tt_1</t>
  </si>
  <si>
    <t>English</t>
  </si>
  <si>
    <t>USA</t>
  </si>
  <si>
    <t>PG-13</t>
  </si>
  <si>
    <t>Gore Verbinski</t>
  </si>
  <si>
    <t>Orlando Bloom</t>
  </si>
  <si>
    <t>Action|Adventure|Fantasy</t>
  </si>
  <si>
    <t>Johnny Depp</t>
  </si>
  <si>
    <t>Jack Davenport</t>
  </si>
  <si>
    <t>Sam Mendes</t>
  </si>
  <si>
    <t>Rory Kinnear</t>
  </si>
  <si>
    <t>Action|Adventure|Thriller</t>
  </si>
  <si>
    <t>Christoph Waltz</t>
  </si>
  <si>
    <t>Spectre </t>
  </si>
  <si>
    <t>Stephanie Sigman</t>
  </si>
  <si>
    <t>http://www.imdb.com/title/tt2379713/?ref_=fn_tt_tt_1</t>
  </si>
  <si>
    <t>UK</t>
  </si>
  <si>
    <t>Christopher Nolan</t>
  </si>
  <si>
    <t>Christian Bale</t>
  </si>
  <si>
    <t>Action|Thriller</t>
  </si>
  <si>
    <t>Tom Hardy</t>
  </si>
  <si>
    <t>The Dark Knight Rises </t>
  </si>
  <si>
    <t>Joseph Gordon-Levitt</t>
  </si>
  <si>
    <t>http://www.imdb.com/title/tt1345836/?ref_=fn_tt_tt_1</t>
  </si>
  <si>
    <t/>
  </si>
  <si>
    <t>Documentary</t>
  </si>
  <si>
    <t>Andrew Stanton</t>
  </si>
  <si>
    <t>Samantha Morton</t>
  </si>
  <si>
    <t>Action|Adventure|Sci-Fi</t>
  </si>
  <si>
    <t>Daryl Sabara</t>
  </si>
  <si>
    <t>John Carter </t>
  </si>
  <si>
    <t>Polly Walker</t>
  </si>
  <si>
    <t>http://www.imdb.com/title/tt0401729/?ref_=fn_tt_tt_1</t>
  </si>
  <si>
    <t>Sam Raimi</t>
  </si>
  <si>
    <t>James Franco</t>
  </si>
  <si>
    <t>Action|Adventure|Romance</t>
  </si>
  <si>
    <t>J.K. Simmons</t>
  </si>
  <si>
    <t>Spider-Man 3 </t>
  </si>
  <si>
    <t>Kirsten Dunst</t>
  </si>
  <si>
    <t>http://www.imdb.com/title/tt0413300/?ref_=fn_tt_tt_1</t>
  </si>
  <si>
    <t>Nathan Greno</t>
  </si>
  <si>
    <t>Donna Murphy</t>
  </si>
  <si>
    <t>Adventure|Animation|Comedy|Family|Fantasy|Musical|Romance</t>
  </si>
  <si>
    <t>Brad Garrett</t>
  </si>
  <si>
    <t>Tangled </t>
  </si>
  <si>
    <t>M.C. Gainey</t>
  </si>
  <si>
    <t>http://www.imdb.com/title/tt0398286/?ref_=fn_tt_tt_1</t>
  </si>
  <si>
    <t>PG</t>
  </si>
  <si>
    <t>Joss Whedon</t>
  </si>
  <si>
    <t>Robert Downey Jr.</t>
  </si>
  <si>
    <t>Chris Hemsworth</t>
  </si>
  <si>
    <t>Avengers: Age of Ultron </t>
  </si>
  <si>
    <t>Scarlett Johansson</t>
  </si>
  <si>
    <t>http://www.imdb.com/title/tt2395427/?ref_=fn_tt_tt_1</t>
  </si>
  <si>
    <t>David Yates</t>
  </si>
  <si>
    <t>Daniel Radcliffe</t>
  </si>
  <si>
    <t>Adventure|Family|Fantasy|Mystery</t>
  </si>
  <si>
    <t>Alan Rickman</t>
  </si>
  <si>
    <t>Harry Potter and the Half-Blood Prince </t>
  </si>
  <si>
    <t>Rupert Grint</t>
  </si>
  <si>
    <t>http://www.imdb.com/title/tt0417741/?ref_=fn_tt_tt_1</t>
  </si>
  <si>
    <t>Zack Snyder</t>
  </si>
  <si>
    <t>Lauren Cohan</t>
  </si>
  <si>
    <t>Henry Cavill</t>
  </si>
  <si>
    <t>Batman v Superman: Dawn of Justice </t>
  </si>
  <si>
    <t>Alan D. Purwin</t>
  </si>
  <si>
    <t>http://www.imdb.com/title/tt2975590/?ref_=fn_tt_tt_1</t>
  </si>
  <si>
    <t>Bryan Singer</t>
  </si>
  <si>
    <t>Marlon Brando</t>
  </si>
  <si>
    <t>Kevin Spacey</t>
  </si>
  <si>
    <t>Superman Returns </t>
  </si>
  <si>
    <t>Frank Langella</t>
  </si>
  <si>
    <t>http://www.imdb.com/title/tt0348150/?ref_=fn_tt_tt_1</t>
  </si>
  <si>
    <t>Marc Forster</t>
  </si>
  <si>
    <t>Mathieu Amalric</t>
  </si>
  <si>
    <t>Action|Adventure</t>
  </si>
  <si>
    <t>Giancarlo Giannini</t>
  </si>
  <si>
    <t>Quantum of Solace </t>
  </si>
  <si>
    <t>http://www.imdb.com/title/tt0830515/?ref_=fn_tt_tt_1</t>
  </si>
  <si>
    <t>Pirates of the Caribbean: Dead Man's Chest </t>
  </si>
  <si>
    <t>http://www.imdb.com/title/tt0383574/?ref_=fn_tt_tt_1</t>
  </si>
  <si>
    <t>Ruth Wilson</t>
  </si>
  <si>
    <t>Action|Adventure|Western</t>
  </si>
  <si>
    <t>The Lone Ranger </t>
  </si>
  <si>
    <t>Tom Wilkinson</t>
  </si>
  <si>
    <t>http://www.imdb.com/title/tt1210819/?ref_=fn_tt_tt_1</t>
  </si>
  <si>
    <t>Christopher Meloni</t>
  </si>
  <si>
    <t>Man of Steel </t>
  </si>
  <si>
    <t>Harry Lennix</t>
  </si>
  <si>
    <t>http://www.imdb.com/title/tt0770828/?ref_=fn_tt_tt_1</t>
  </si>
  <si>
    <t>Andrew Adamson</t>
  </si>
  <si>
    <t>Pierfrancesco Favino</t>
  </si>
  <si>
    <t>Action|Adventure|Family|Fantasy</t>
  </si>
  <si>
    <t>Peter Dinklage</t>
  </si>
  <si>
    <t>The Chronicles of Narnia: Prince Caspian </t>
  </si>
  <si>
    <t>Damián Alcázar</t>
  </si>
  <si>
    <t>http://www.imdb.com/title/tt0499448/?ref_=fn_tt_tt_1</t>
  </si>
  <si>
    <t>The Avengers </t>
  </si>
  <si>
    <t>http://www.imdb.com/title/tt0848228/?ref_=fn_tt_tt_1</t>
  </si>
  <si>
    <t>Rob Marshall</t>
  </si>
  <si>
    <t>Sam Claflin</t>
  </si>
  <si>
    <t>Pirates of the Caribbean: On Stranger Tides </t>
  </si>
  <si>
    <t>Stephen Graham</t>
  </si>
  <si>
    <t>http://www.imdb.com/title/tt1298650/?ref_=fn_tt_tt_1</t>
  </si>
  <si>
    <t>Barry Sonnenfeld</t>
  </si>
  <si>
    <t>Michael Stuhlbarg</t>
  </si>
  <si>
    <t>Action|Adventure|Comedy|Family|Fantasy|Sci-Fi</t>
  </si>
  <si>
    <t>Will Smith</t>
  </si>
  <si>
    <t>Men in Black 3 </t>
  </si>
  <si>
    <t>Nicole Scherzinger</t>
  </si>
  <si>
    <t>http://www.imdb.com/title/tt1409024/?ref_=fn_tt_tt_1</t>
  </si>
  <si>
    <t>Peter Jackson</t>
  </si>
  <si>
    <t>Adam Brown</t>
  </si>
  <si>
    <t>Adventure|Fantasy</t>
  </si>
  <si>
    <t>Aidan Turner</t>
  </si>
  <si>
    <t>The Hobbit: The Battle of the Five Armies </t>
  </si>
  <si>
    <t>James Nesbitt</t>
  </si>
  <si>
    <t>http://www.imdb.com/title/tt2310332/?ref_=fn_tt_tt_1</t>
  </si>
  <si>
    <t>New Zealand</t>
  </si>
  <si>
    <t>Marc Webb</t>
  </si>
  <si>
    <t>Andrew Garfield</t>
  </si>
  <si>
    <t>Emma Stone</t>
  </si>
  <si>
    <t>The Amazing Spider-Man </t>
  </si>
  <si>
    <t>Chris Zylka</t>
  </si>
  <si>
    <t>http://www.imdb.com/title/tt0948470/?ref_=fn_tt_tt_1</t>
  </si>
  <si>
    <t>Ridley Scott</t>
  </si>
  <si>
    <t>William Hurt</t>
  </si>
  <si>
    <t>Action|Adventure|Drama|History</t>
  </si>
  <si>
    <t>Mark Addy</t>
  </si>
  <si>
    <t>Robin Hood </t>
  </si>
  <si>
    <t>Scott Grimes</t>
  </si>
  <si>
    <t>http://www.imdb.com/title/tt0955308/?ref_=fn_tt_tt_1</t>
  </si>
  <si>
    <t>The Hobbit: The Desolation of Smaug </t>
  </si>
  <si>
    <t>http://www.imdb.com/title/tt1170358/?ref_=fn_tt_tt_1</t>
  </si>
  <si>
    <t>Chris Weitz</t>
  </si>
  <si>
    <t>Eva Green</t>
  </si>
  <si>
    <t>Adventure|Family|Fantasy</t>
  </si>
  <si>
    <t>Christopher Lee</t>
  </si>
  <si>
    <t>The Golden Compass </t>
  </si>
  <si>
    <t>Kristin Scott Thomas</t>
  </si>
  <si>
    <t>http://www.imdb.com/title/tt0385752/?ref_=fn_tt_tt_1</t>
  </si>
  <si>
    <t>Thomas Kretschmann</t>
  </si>
  <si>
    <t>Action|Adventure|Drama|Romance</t>
  </si>
  <si>
    <t>Naomi Watts</t>
  </si>
  <si>
    <t>King Kong </t>
  </si>
  <si>
    <t>Evan Parke</t>
  </si>
  <si>
    <t>http://www.imdb.com/title/tt0360717/?ref_=fn_tt_tt_1</t>
  </si>
  <si>
    <t>Kate Winslet</t>
  </si>
  <si>
    <t>Drama|Romance</t>
  </si>
  <si>
    <t>Leonardo DiCaprio</t>
  </si>
  <si>
    <t>Titanic </t>
  </si>
  <si>
    <t>Gloria Stuart</t>
  </si>
  <si>
    <t>http://www.imdb.com/title/tt0120338/?ref_=fn_tt_tt_1</t>
  </si>
  <si>
    <t>Anthony Russo</t>
  </si>
  <si>
    <t>Captain America: Civil War </t>
  </si>
  <si>
    <t>Chris Evans</t>
  </si>
  <si>
    <t>http://www.imdb.com/title/tt3498820/?ref_=fn_tt_tt_1</t>
  </si>
  <si>
    <t>Peter Berg</t>
  </si>
  <si>
    <t>Alexander Skarsgård</t>
  </si>
  <si>
    <t>Action|Adventure|Sci-Fi|Thriller</t>
  </si>
  <si>
    <t>Liam Neeson</t>
  </si>
  <si>
    <t>Battleship </t>
  </si>
  <si>
    <t>Tadanobu Asano</t>
  </si>
  <si>
    <t>http://www.imdb.com/title/tt1440129/?ref_=fn_tt_tt_1</t>
  </si>
  <si>
    <t>Colin Trevorrow</t>
  </si>
  <si>
    <t>Judy Greer</t>
  </si>
  <si>
    <t>Bryce Dallas Howard</t>
  </si>
  <si>
    <t>Jurassic World </t>
  </si>
  <si>
    <t>Omar Sy</t>
  </si>
  <si>
    <t>http://www.imdb.com/title/tt0369610/?ref_=fn_tt_tt_1</t>
  </si>
  <si>
    <t>Helen McCrory</t>
  </si>
  <si>
    <t>Albert Finney</t>
  </si>
  <si>
    <t>Skyfall </t>
  </si>
  <si>
    <t>http://www.imdb.com/title/tt1074638/?ref_=fn_tt_tt_1</t>
  </si>
  <si>
    <t>Action|Adventure|Fantasy|Romance</t>
  </si>
  <si>
    <t>Spider-Man 2 </t>
  </si>
  <si>
    <t>http://www.imdb.com/title/tt0316654/?ref_=fn_tt_tt_1</t>
  </si>
  <si>
    <t>Shane Black</t>
  </si>
  <si>
    <t>Jon Favreau</t>
  </si>
  <si>
    <t>Iron Man 3 </t>
  </si>
  <si>
    <t>Don Cheadle</t>
  </si>
  <si>
    <t>http://www.imdb.com/title/tt1300854/?ref_=fn_tt_tt_1</t>
  </si>
  <si>
    <t>Tim Burton</t>
  </si>
  <si>
    <t>Alice in Wonderland </t>
  </si>
  <si>
    <t>Anne Hathaway</t>
  </si>
  <si>
    <t>http://www.imdb.com/title/tt1014759/?ref_=fn_tt_tt_1</t>
  </si>
  <si>
    <t>Brett Ratner</t>
  </si>
  <si>
    <t>Kelsey Grammer</t>
  </si>
  <si>
    <t>Action|Adventure|Fantasy|Sci-Fi|Thriller</t>
  </si>
  <si>
    <t>Hugh Jackman</t>
  </si>
  <si>
    <t>X-Men: The Last Stand </t>
  </si>
  <si>
    <t>Daniel Cudmore</t>
  </si>
  <si>
    <t>http://www.imdb.com/title/tt0376994/?ref_=fn_tt_tt_1</t>
  </si>
  <si>
    <t>Canada</t>
  </si>
  <si>
    <t>Dan Scanlon</t>
  </si>
  <si>
    <t>Tyler Labine</t>
  </si>
  <si>
    <t>Adventure|Animation|Comedy|Family|Fantasy</t>
  </si>
  <si>
    <t>Steve Buscemi</t>
  </si>
  <si>
    <t>Monsters University </t>
  </si>
  <si>
    <t>Sean Hayes</t>
  </si>
  <si>
    <t>http://www.imdb.com/title/tt1453405/?ref_=fn_tt_tt_1</t>
  </si>
  <si>
    <t>G</t>
  </si>
  <si>
    <t>Michael Bay</t>
  </si>
  <si>
    <t>Kevin Dunn</t>
  </si>
  <si>
    <t>Glenn Morshower</t>
  </si>
  <si>
    <t>Transformers: Revenge of the Fallen </t>
  </si>
  <si>
    <t>Ramon Rodriguez</t>
  </si>
  <si>
    <t>http://www.imdb.com/title/tt1055369/?ref_=fn_tt_tt_1</t>
  </si>
  <si>
    <t>Sophia Myles</t>
  </si>
  <si>
    <t>Bingbing Li</t>
  </si>
  <si>
    <t>Transformers: Age of Extinction </t>
  </si>
  <si>
    <t>http://www.imdb.com/title/tt2109248/?ref_=fn_tt_tt_1</t>
  </si>
  <si>
    <t>Mila Kunis</t>
  </si>
  <si>
    <t>Tim Holmes</t>
  </si>
  <si>
    <t>Oz the Great and Powerful </t>
  </si>
  <si>
    <t>http://www.imdb.com/title/tt1623205/?ref_=fn_tt_tt_1</t>
  </si>
  <si>
    <t>The Amazing Spider-Man 2 </t>
  </si>
  <si>
    <t>B.J. Novak</t>
  </si>
  <si>
    <t>http://www.imdb.com/title/tt1872181/?ref_=fn_tt_tt_1</t>
  </si>
  <si>
    <t>Joseph Kosinski</t>
  </si>
  <si>
    <t>Olivia Wilde</t>
  </si>
  <si>
    <t>Jeff Bridges</t>
  </si>
  <si>
    <t>TRON: Legacy </t>
  </si>
  <si>
    <t>James Frain</t>
  </si>
  <si>
    <t>http://www.imdb.com/title/tt1104001/?ref_=fn_tt_tt_1</t>
  </si>
  <si>
    <t>John Lasseter</t>
  </si>
  <si>
    <t>Adventure|Animation|Comedy|Family|Sport</t>
  </si>
  <si>
    <t>Joe Mantegna</t>
  </si>
  <si>
    <t>Cars 2 </t>
  </si>
  <si>
    <t>Eddie Izzard</t>
  </si>
  <si>
    <t>http://www.imdb.com/title/tt1216475/?ref_=fn_tt_tt_1</t>
  </si>
  <si>
    <t>Martin Campbell</t>
  </si>
  <si>
    <t>Temuera Morrison</t>
  </si>
  <si>
    <t>Ryan Reynolds</t>
  </si>
  <si>
    <t>Green Lantern </t>
  </si>
  <si>
    <t>Taika Waititi</t>
  </si>
  <si>
    <t>http://www.imdb.com/title/tt1133985/?ref_=fn_tt_tt_1</t>
  </si>
  <si>
    <t>Lee Unkrich</t>
  </si>
  <si>
    <t>John Ratzenberger</t>
  </si>
  <si>
    <t>Tom Hanks</t>
  </si>
  <si>
    <t>Toy Story 3 </t>
  </si>
  <si>
    <t>Don Rickles</t>
  </si>
  <si>
    <t>http://www.imdb.com/title/tt0435761/?ref_=fn_tt_tt_1</t>
  </si>
  <si>
    <t>McG</t>
  </si>
  <si>
    <t>Terminator Salvation </t>
  </si>
  <si>
    <t>Common</t>
  </si>
  <si>
    <t>http://www.imdb.com/title/tt0438488/?ref_=fn_tt_tt_1</t>
  </si>
  <si>
    <t>James Wan</t>
  </si>
  <si>
    <t>Paul Walker</t>
  </si>
  <si>
    <t>Action|Crime|Thriller</t>
  </si>
  <si>
    <t>Jason Statham</t>
  </si>
  <si>
    <t>Furious 7 </t>
  </si>
  <si>
    <t>Vin Diesel</t>
  </si>
  <si>
    <t>http://www.imdb.com/title/tt2820852/?ref_=fn_tt_tt_1</t>
  </si>
  <si>
    <t>Brad Pitt</t>
  </si>
  <si>
    <t>Action|Adventure|Horror|Sci-Fi|Thriller</t>
  </si>
  <si>
    <t>Peter Capaldi</t>
  </si>
  <si>
    <t>World War Z </t>
  </si>
  <si>
    <t>Mireille Enos</t>
  </si>
  <si>
    <t>http://www.imdb.com/title/tt0816711/?ref_=fn_tt_tt_1</t>
  </si>
  <si>
    <t>Jennifer Lawrence</t>
  </si>
  <si>
    <t>X-Men: Days of Future Past </t>
  </si>
  <si>
    <t>http://www.imdb.com/title/tt1877832/?ref_=fn_tt_tt_1</t>
  </si>
  <si>
    <t>J.J. Abrams</t>
  </si>
  <si>
    <t>Bruce Greenwood</t>
  </si>
  <si>
    <t>Benedict Cumberbatch</t>
  </si>
  <si>
    <t>Star Trek Into Darkness </t>
  </si>
  <si>
    <t>Noel Clarke</t>
  </si>
  <si>
    <t>http://www.imdb.com/title/tt1408101/?ref_=fn_tt_tt_1</t>
  </si>
  <si>
    <t>Ewen Bremner</t>
  </si>
  <si>
    <t>Eddie Marsan</t>
  </si>
  <si>
    <t>Jack the Giant Slayer </t>
  </si>
  <si>
    <t>Ralph Brown</t>
  </si>
  <si>
    <t>http://www.imdb.com/title/tt1351685/?ref_=fn_tt_tt_1</t>
  </si>
  <si>
    <t>Baz Luhrmann</t>
  </si>
  <si>
    <t>Elizabeth Debicki</t>
  </si>
  <si>
    <t>The Great Gatsby </t>
  </si>
  <si>
    <t>Steve Bisley</t>
  </si>
  <si>
    <t>http://www.imdb.com/title/tt1343092/?ref_=fn_tt_tt_1</t>
  </si>
  <si>
    <t>Australia</t>
  </si>
  <si>
    <t>Mike Newell</t>
  </si>
  <si>
    <t>Richard Coyle</t>
  </si>
  <si>
    <t>Jake Gyllenhaal</t>
  </si>
  <si>
    <t>Prince of Persia: The Sands of Time </t>
  </si>
  <si>
    <t>Reece Ritchie</t>
  </si>
  <si>
    <t>http://www.imdb.com/title/tt0473075/?ref_=fn_tt_tt_1</t>
  </si>
  <si>
    <t>Guillermo del Toro</t>
  </si>
  <si>
    <t>Clifton Collins Jr.</t>
  </si>
  <si>
    <t>Charlie Hunnam</t>
  </si>
  <si>
    <t>Pacific Rim </t>
  </si>
  <si>
    <t>Larry Joe Campbell</t>
  </si>
  <si>
    <t>http://www.imdb.com/title/tt1663662/?ref_=fn_tt_tt_1</t>
  </si>
  <si>
    <t>Lester Speight</t>
  </si>
  <si>
    <t>Transformers: Dark of the Moon </t>
  </si>
  <si>
    <t>http://www.imdb.com/title/tt1399103/?ref_=fn_tt_tt_1</t>
  </si>
  <si>
    <t>Steven Spielberg</t>
  </si>
  <si>
    <t>Ray Winstone</t>
  </si>
  <si>
    <t>Harrison Ford</t>
  </si>
  <si>
    <t>Indiana Jones and the Kingdom of the Crystal Skull </t>
  </si>
  <si>
    <t>Jim Broadbent</t>
  </si>
  <si>
    <t>http://www.imdb.com/title/tt0367882/?ref_=fn_tt_tt_1</t>
  </si>
  <si>
    <t>A.J. Buckley</t>
  </si>
  <si>
    <t>Mark Andrews</t>
  </si>
  <si>
    <t>Kelly Macdonald</t>
  </si>
  <si>
    <t>Brave </t>
  </si>
  <si>
    <t>Julie Walters</t>
  </si>
  <si>
    <t>http://www.imdb.com/title/tt1217209/?ref_=fn_tt_tt_1</t>
  </si>
  <si>
    <t>Justin Lin</t>
  </si>
  <si>
    <t>Melissa Roxburgh</t>
  </si>
  <si>
    <t>Sofia Boutella</t>
  </si>
  <si>
    <t>Star Trek Beyond </t>
  </si>
  <si>
    <t>Lydia Wilson</t>
  </si>
  <si>
    <t>http://www.imdb.com/title/tt2660888/?ref_=fn_tt_tt_1</t>
  </si>
  <si>
    <t>Fred Willard</t>
  </si>
  <si>
    <t>Adventure|Animation|Family|Sci-Fi</t>
  </si>
  <si>
    <t>WALL·E </t>
  </si>
  <si>
    <t>Jeff Garlin</t>
  </si>
  <si>
    <t>http://www.imdb.com/title/tt0910970/?ref_=fn_tt_tt_1</t>
  </si>
  <si>
    <t>Dana Ivey</t>
  </si>
  <si>
    <t>Action|Comedy|Crime|Thriller</t>
  </si>
  <si>
    <t>Tzi Ma</t>
  </si>
  <si>
    <t>Rush Hour 3 </t>
  </si>
  <si>
    <t>Noémie Lenoir</t>
  </si>
  <si>
    <t>http://www.imdb.com/title/tt0293564/?ref_=fn_tt_tt_1</t>
  </si>
  <si>
    <t>Roland Emmerich</t>
  </si>
  <si>
    <t>Liam James</t>
  </si>
  <si>
    <t>Oliver Platt</t>
  </si>
  <si>
    <t>2012 </t>
  </si>
  <si>
    <t>Tom McCarthy</t>
  </si>
  <si>
    <t>http://www.imdb.com/title/tt1190080/?ref_=fn_tt_tt_1</t>
  </si>
  <si>
    <t>Robert Zemeckis</t>
  </si>
  <si>
    <t>Colin Firth</t>
  </si>
  <si>
    <t>Animation|Drama|Family|Fantasy</t>
  </si>
  <si>
    <t>Robin Wright</t>
  </si>
  <si>
    <t>A Christmas Carol </t>
  </si>
  <si>
    <t>Gary Oldman</t>
  </si>
  <si>
    <t>http://www.imdb.com/title/tt1067106/?ref_=fn_tt_tt_1</t>
  </si>
  <si>
    <t>Lana Wachowski</t>
  </si>
  <si>
    <t>Channing Tatum</t>
  </si>
  <si>
    <t>Jupiter Ascending </t>
  </si>
  <si>
    <t>Eddie Redmayne</t>
  </si>
  <si>
    <t>http://www.imdb.com/title/tt1617661/?ref_=fn_tt_tt_1</t>
  </si>
  <si>
    <t>The Legend of Tarzan </t>
  </si>
  <si>
    <t>Casper Crump</t>
  </si>
  <si>
    <t>http://www.imdb.com/title/tt0918940/?ref_=fn_tt_tt_1</t>
  </si>
  <si>
    <t>Kiran Shah</t>
  </si>
  <si>
    <t>The Chronicles of Narnia: The Lion, the Witch and the Wardrobe </t>
  </si>
  <si>
    <t>Shane Rangi</t>
  </si>
  <si>
    <t>http://www.imdb.com/title/tt0363771/?ref_=fn_tt_tt_1</t>
  </si>
  <si>
    <t>Michael Fassbender</t>
  </si>
  <si>
    <t>X-Men: Apocalypse </t>
  </si>
  <si>
    <t>Tye Sheridan</t>
  </si>
  <si>
    <t>http://www.imdb.com/title/tt3385516/?ref_=fn_tt_tt_1</t>
  </si>
  <si>
    <t>Heath Ledger</t>
  </si>
  <si>
    <t>Action|Crime|Drama|Thriller</t>
  </si>
  <si>
    <t>The Dark Knight </t>
  </si>
  <si>
    <t>Morgan Freeman</t>
  </si>
  <si>
    <t>http://www.imdb.com/title/tt0468569/?ref_=fn_tt_tt_1</t>
  </si>
  <si>
    <t>Pete Docter</t>
  </si>
  <si>
    <t>Delroy Lindo</t>
  </si>
  <si>
    <t>Adventure|Animation|Comedy|Family</t>
  </si>
  <si>
    <t>Up </t>
  </si>
  <si>
    <t>Jess Harnell</t>
  </si>
  <si>
    <t>http://www.imdb.com/title/tt1049413/?ref_=fn_tt_tt_1</t>
  </si>
  <si>
    <t>Rob Letterman</t>
  </si>
  <si>
    <t>Rainn Wilson</t>
  </si>
  <si>
    <t>Action|Adventure|Animation|Comedy|Family|Sci-Fi</t>
  </si>
  <si>
    <t>Amy Poehler</t>
  </si>
  <si>
    <t>Monsters vs. Aliens </t>
  </si>
  <si>
    <t>Stephen Colbert</t>
  </si>
  <si>
    <t>http://www.imdb.com/title/tt0892782/?ref_=fn_tt_tt_1</t>
  </si>
  <si>
    <t>Iron Man </t>
  </si>
  <si>
    <t>http://www.imdb.com/title/tt0371746/?ref_=fn_tt_tt_1</t>
  </si>
  <si>
    <t>Martin Scorsese</t>
  </si>
  <si>
    <t>Adventure|Drama|Family|Mystery</t>
  </si>
  <si>
    <t>Chloë Grace Moretz</t>
  </si>
  <si>
    <t>Hugo </t>
  </si>
  <si>
    <t>http://www.imdb.com/title/tt0970179/?ref_=fn_tt_tt_1</t>
  </si>
  <si>
    <t>Salma Hayek</t>
  </si>
  <si>
    <t>Action|Comedy|Sci-Fi|Western</t>
  </si>
  <si>
    <t>Wild Wild West </t>
  </si>
  <si>
    <t>Bai Ling</t>
  </si>
  <si>
    <t>http://www.imdb.com/title/tt0120891/?ref_=fn_tt_tt_1</t>
  </si>
  <si>
    <t>Rob Cohen</t>
  </si>
  <si>
    <t>Brendan Fraser</t>
  </si>
  <si>
    <t>Action|Adventure|Fantasy|Horror|Thriller</t>
  </si>
  <si>
    <t>Jet Li</t>
  </si>
  <si>
    <t>The Mummy: Tomb of the Dragon Emperor </t>
  </si>
  <si>
    <t>Russell Wong</t>
  </si>
  <si>
    <t>http://www.imdb.com/title/tt0859163/?ref_=fn_tt_tt_1</t>
  </si>
  <si>
    <t>David Ayer</t>
  </si>
  <si>
    <t>Robin Atkin Downes</t>
  </si>
  <si>
    <t>Action|Adventure|Comedy|Sci-Fi</t>
  </si>
  <si>
    <t>Suicide Squad </t>
  </si>
  <si>
    <t>Ike Barinholtz</t>
  </si>
  <si>
    <t>http://www.imdb.com/title/tt1386697/?ref_=fn_tt_tt_1</t>
  </si>
  <si>
    <t>Tom Shadyac</t>
  </si>
  <si>
    <t>Comedy|Family|Fantasy</t>
  </si>
  <si>
    <t>Jimmy Bennett</t>
  </si>
  <si>
    <t>Evan Almighty </t>
  </si>
  <si>
    <t>Steve Carell</t>
  </si>
  <si>
    <t>http://www.imdb.com/title/tt0413099/?ref_=fn_tt_tt_1</t>
  </si>
  <si>
    <t>Doug Liman</t>
  </si>
  <si>
    <t>Lara Pulver</t>
  </si>
  <si>
    <t>Tom Cruise</t>
  </si>
  <si>
    <t>Edge of Tomorrow </t>
  </si>
  <si>
    <t>Noah Taylor</t>
  </si>
  <si>
    <t>http://www.imdb.com/title/tt1631867/?ref_=fn_tt_tt_1</t>
  </si>
  <si>
    <t>Kevin Reynolds</t>
  </si>
  <si>
    <t>Rick Aviles</t>
  </si>
  <si>
    <t>Jeanne Tripplehorn</t>
  </si>
  <si>
    <t>Waterworld </t>
  </si>
  <si>
    <t>Zakes Mokae</t>
  </si>
  <si>
    <t>http://www.imdb.com/title/tt0114898/?ref_=fn_tt_tt_1</t>
  </si>
  <si>
    <t>Stephen Sommers</t>
  </si>
  <si>
    <t>Dennis Quaid</t>
  </si>
  <si>
    <t>G.I. Joe: The Rise of Cobra </t>
  </si>
  <si>
    <t>Leo Howard</t>
  </si>
  <si>
    <t>http://www.imdb.com/title/tt1046173/?ref_=fn_tt_tt_1</t>
  </si>
  <si>
    <t>Mindy Kaling</t>
  </si>
  <si>
    <t>Adventure|Animation|Comedy|Drama|Family|Fantasy</t>
  </si>
  <si>
    <t>Inside Out </t>
  </si>
  <si>
    <t>Phyllis Smith</t>
  </si>
  <si>
    <t>http://www.imdb.com/title/tt2096673/?ref_=fn_tt_tt_1</t>
  </si>
  <si>
    <t>Bill Murray</t>
  </si>
  <si>
    <t>Adventure|Drama|Family|Fantasy</t>
  </si>
  <si>
    <t>The Jungle Book </t>
  </si>
  <si>
    <t>Garry Shandling</t>
  </si>
  <si>
    <t>http://www.imdb.com/title/tt3040964/?ref_=fn_tt_tt_1</t>
  </si>
  <si>
    <t>Iron Man 2 </t>
  </si>
  <si>
    <t>http://www.imdb.com/title/tt1228705/?ref_=fn_tt_tt_1</t>
  </si>
  <si>
    <t>Rupert Sanders</t>
  </si>
  <si>
    <t>Kristen Stewart</t>
  </si>
  <si>
    <t>Action|Adventure|Drama|Fantasy</t>
  </si>
  <si>
    <t>Snow White and the Huntsman </t>
  </si>
  <si>
    <t>http://www.imdb.com/title/tt1735898/?ref_=fn_tt_tt_1</t>
  </si>
  <si>
    <t>Robert Stromberg</t>
  </si>
  <si>
    <t>Sharlto Copley</t>
  </si>
  <si>
    <t>Action|Adventure|Family|Fantasy|Romance</t>
  </si>
  <si>
    <t>Angelina Jolie Pitt</t>
  </si>
  <si>
    <t>Maleficent </t>
  </si>
  <si>
    <t>Sam Riley</t>
  </si>
  <si>
    <t>http://www.imdb.com/title/tt1587310/?ref_=fn_tt_tt_1</t>
  </si>
  <si>
    <t>Matt Reeves</t>
  </si>
  <si>
    <t>Action|Adventure|Drama|Sci-Fi</t>
  </si>
  <si>
    <t>Dawn of the Planet of the Apes </t>
  </si>
  <si>
    <t>Kodi Smit-McPhee</t>
  </si>
  <si>
    <t>http://www.imdb.com/title/tt2103281/?ref_=fn_tt_tt_1</t>
  </si>
  <si>
    <t>Roland Joffé</t>
  </si>
  <si>
    <t>Action|Adventure|Romance|Sci-Fi</t>
  </si>
  <si>
    <t>Belgium</t>
  </si>
  <si>
    <t>R</t>
  </si>
  <si>
    <t>Carl Rinsch</t>
  </si>
  <si>
    <t>Cary-Hiroyuki Tagawa</t>
  </si>
  <si>
    <t>Keanu Reeves</t>
  </si>
  <si>
    <t>47 Ronin </t>
  </si>
  <si>
    <t>Jin Akanishi</t>
  </si>
  <si>
    <t>http://www.imdb.com/title/tt1335975/?ref_=fn_tt_tt_1</t>
  </si>
  <si>
    <t>Captain America: The Winter Soldier </t>
  </si>
  <si>
    <t>Hayley Atwell</t>
  </si>
  <si>
    <t>http://www.imdb.com/title/tt1843866/?ref_=fn_tt_tt_1</t>
  </si>
  <si>
    <t>Mike Mitchell</t>
  </si>
  <si>
    <t>Kathy Griffin</t>
  </si>
  <si>
    <t>Jon Hamm</t>
  </si>
  <si>
    <t>Shrek Forever After </t>
  </si>
  <si>
    <t>Mary Kay Place</t>
  </si>
  <si>
    <t>http://www.imdb.com/title/tt0892791/?ref_=fn_tt_tt_1</t>
  </si>
  <si>
    <t>Brad Bird</t>
  </si>
  <si>
    <t>Chris Bauer</t>
  </si>
  <si>
    <t>Action|Adventure|Family|Mystery|Sci-Fi</t>
  </si>
  <si>
    <t>Tomorrowland </t>
  </si>
  <si>
    <t>Thomas Robinson</t>
  </si>
  <si>
    <t>http://www.imdb.com/title/tt1964418/?ref_=fn_tt_tt_1</t>
  </si>
  <si>
    <t>Don Hall</t>
  </si>
  <si>
    <t>Daniel Henney</t>
  </si>
  <si>
    <t>Action|Adventure|Animation|Comedy|Drama|Family|Sci-Fi</t>
  </si>
  <si>
    <t>Damon Wayans Jr.</t>
  </si>
  <si>
    <t>Big Hero 6 </t>
  </si>
  <si>
    <t>Abraham Benrubi</t>
  </si>
  <si>
    <t>http://www.imdb.com/title/tt2245084/?ref_=fn_tt_tt_1</t>
  </si>
  <si>
    <t>Rich Moore</t>
  </si>
  <si>
    <t>Sarah Silverman</t>
  </si>
  <si>
    <t>Adventure|Animation|Comedy|Family|Sci-Fi</t>
  </si>
  <si>
    <t>Jack McBrayer</t>
  </si>
  <si>
    <t>Wreck-It Ralph </t>
  </si>
  <si>
    <t>Joe Lo Truglio</t>
  </si>
  <si>
    <t>http://www.imdb.com/title/tt1772341/?ref_=fn_tt_tt_1</t>
  </si>
  <si>
    <t>Eddie Deezen</t>
  </si>
  <si>
    <t>Adventure|Animation|Family|Fantasy</t>
  </si>
  <si>
    <t>The Polar Express </t>
  </si>
  <si>
    <t>Peter Scolari</t>
  </si>
  <si>
    <t>http://www.imdb.com/title/tt0338348/?ref_=fn_tt_tt_1</t>
  </si>
  <si>
    <t>Sela Ward</t>
  </si>
  <si>
    <t>Vivica A. Fox</t>
  </si>
  <si>
    <t>Independence Day: Resurgence </t>
  </si>
  <si>
    <t>Judd Hirsch</t>
  </si>
  <si>
    <t>http://www.imdb.com/title/tt1628841/?ref_=fn_tt_tt_1</t>
  </si>
  <si>
    <t>Dean DeBlois</t>
  </si>
  <si>
    <t>America Ferrera</t>
  </si>
  <si>
    <t>Gerard Butler</t>
  </si>
  <si>
    <t>How to Train Your Dragon </t>
  </si>
  <si>
    <t>Craig Ferguson</t>
  </si>
  <si>
    <t>http://www.imdb.com/title/tt0892769/?ref_=fn_tt_tt_1</t>
  </si>
  <si>
    <t>Jonathan Mostow</t>
  </si>
  <si>
    <t>Action|Sci-Fi</t>
  </si>
  <si>
    <t>Nick Stahl</t>
  </si>
  <si>
    <t>Terminator 3: Rise of the Machines </t>
  </si>
  <si>
    <t>Carolyn Hennesy</t>
  </si>
  <si>
    <t>http://www.imdb.com/title/tt0181852/?ref_=fn_tt_tt_1</t>
  </si>
  <si>
    <t>James Gunn</t>
  </si>
  <si>
    <t>Bradley Cooper</t>
  </si>
  <si>
    <t>Guardians of the Galaxy </t>
  </si>
  <si>
    <t>Djimon Hounsou</t>
  </si>
  <si>
    <t>http://www.imdb.com/title/tt2015381/?ref_=fn_tt_tt_1</t>
  </si>
  <si>
    <t>Adventure|Drama|Sci-Fi</t>
  </si>
  <si>
    <t>Matthew McConaughey</t>
  </si>
  <si>
    <t>Interstellar </t>
  </si>
  <si>
    <t>Mackenzie Foy</t>
  </si>
  <si>
    <t>http://www.imdb.com/title/tt0816692/?ref_=fn_tt_tt_1</t>
  </si>
  <si>
    <t>Inception </t>
  </si>
  <si>
    <t>http://www.imdb.com/title/tt1375666/?ref_=fn_tt_tt_1</t>
  </si>
  <si>
    <t>Japanese</t>
  </si>
  <si>
    <t>Japan</t>
  </si>
  <si>
    <t>The Fast and the Furious </t>
  </si>
  <si>
    <t>Jordana Brewster</t>
  </si>
  <si>
    <t>http://www.imdb.com/title/tt0232500/?ref_=fn_tt_tt_1</t>
  </si>
  <si>
    <t>David Fincher</t>
  </si>
  <si>
    <t>Jason Flemyng</t>
  </si>
  <si>
    <t>Drama|Fantasy|Romance</t>
  </si>
  <si>
    <t>The Curious Case of Benjamin Button </t>
  </si>
  <si>
    <t>Julia Ormond</t>
  </si>
  <si>
    <t>http://www.imdb.com/title/tt0421715/?ref_=fn_tt_tt_1</t>
  </si>
  <si>
    <t>Matthew Vaughn</t>
  </si>
  <si>
    <t>X-Men: First Class </t>
  </si>
  <si>
    <t>http://www.imdb.com/title/tt1270798/?ref_=fn_tt_tt_1</t>
  </si>
  <si>
    <t>Francis Lawrence</t>
  </si>
  <si>
    <t>Philip Seymour Hoffman</t>
  </si>
  <si>
    <t>Adventure|Sci-Fi</t>
  </si>
  <si>
    <t>The Hunger Games: Mockingjay - Part 2 </t>
  </si>
  <si>
    <t>Josh Hutcherson</t>
  </si>
  <si>
    <t>http://www.imdb.com/title/tt1951266/?ref_=fn_tt_tt_1</t>
  </si>
  <si>
    <t>Jon Turteltaub</t>
  </si>
  <si>
    <t>Omar Benson Miller</t>
  </si>
  <si>
    <t>Nicolas Cage</t>
  </si>
  <si>
    <t>The Sorcerer's Apprentice </t>
  </si>
  <si>
    <t>Robert Capron</t>
  </si>
  <si>
    <t>http://www.imdb.com/title/tt0963966/?ref_=fn_tt_tt_1</t>
  </si>
  <si>
    <t>Wolfgang Petersen</t>
  </si>
  <si>
    <t>Mike Vogel</t>
  </si>
  <si>
    <t>Action|Adventure|Drama|Thriller</t>
  </si>
  <si>
    <t>Poseidon </t>
  </si>
  <si>
    <t>Andre Braugher</t>
  </si>
  <si>
    <t>http://www.imdb.com/title/tt0409182/?ref_=fn_tt_tt_1</t>
  </si>
  <si>
    <t>James Bobin</t>
  </si>
  <si>
    <t>Alice Through the Looking Glass </t>
  </si>
  <si>
    <t>http://www.imdb.com/title/tt2567026/?ref_=fn_tt_tt_1</t>
  </si>
  <si>
    <t>Chris Miller</t>
  </si>
  <si>
    <t>Eric Idle</t>
  </si>
  <si>
    <t>Justin Timberlake</t>
  </si>
  <si>
    <t>Shrek the Third </t>
  </si>
  <si>
    <t>Rupert Everett</t>
  </si>
  <si>
    <t>http://www.imdb.com/title/tt0413267/?ref_=fn_tt_tt_1</t>
  </si>
  <si>
    <t>Duncan Jones</t>
  </si>
  <si>
    <t>Callum Rennie</t>
  </si>
  <si>
    <t>Dominic Cooper</t>
  </si>
  <si>
    <t>Warcraft </t>
  </si>
  <si>
    <t>Ruth Negga</t>
  </si>
  <si>
    <t>http://www.imdb.com/title/tt0803096/?ref_=fn_tt_tt_1</t>
  </si>
  <si>
    <t>Alan Taylor</t>
  </si>
  <si>
    <t>Emilia Clarke</t>
  </si>
  <si>
    <t>Terminator Genisys </t>
  </si>
  <si>
    <t>Matt Smith</t>
  </si>
  <si>
    <t>http://www.imdb.com/title/tt1340138/?ref_=fn_tt_tt_1</t>
  </si>
  <si>
    <t>Michael Apted</t>
  </si>
  <si>
    <t>Bruce Spence</t>
  </si>
  <si>
    <t>The Chronicles of Narnia: The Voyage of the Dawn Treader </t>
  </si>
  <si>
    <t>Laura Brent</t>
  </si>
  <si>
    <t>http://www.imdb.com/title/tt0980970/?ref_=fn_tt_tt_1</t>
  </si>
  <si>
    <t>Jaime King</t>
  </si>
  <si>
    <t>Action|Drama|History|Romance|War</t>
  </si>
  <si>
    <t>Jennifer Garner</t>
  </si>
  <si>
    <t>Pearl Harbor </t>
  </si>
  <si>
    <t>Mako</t>
  </si>
  <si>
    <t>http://www.imdb.com/title/tt0213149/?ref_=fn_tt_tt_1</t>
  </si>
  <si>
    <t>Michael O'Neill</t>
  </si>
  <si>
    <t>Zack Ward</t>
  </si>
  <si>
    <t>Transformers </t>
  </si>
  <si>
    <t>http://www.imdb.com/title/tt0418279/?ref_=fn_tt_tt_1</t>
  </si>
  <si>
    <t>Oliver Stone</t>
  </si>
  <si>
    <t>Action|Adventure|Biography|Drama|History|Romance|War</t>
  </si>
  <si>
    <t>Anthony Hopkins</t>
  </si>
  <si>
    <t>Alexander </t>
  </si>
  <si>
    <t>Brian Blessed</t>
  </si>
  <si>
    <t>http://www.imdb.com/title/tt0346491/?ref_=fn_tt_tt_1</t>
  </si>
  <si>
    <t>Germany</t>
  </si>
  <si>
    <t>Robert Pattinson</t>
  </si>
  <si>
    <t>Harry Potter and the Order of the Phoenix </t>
  </si>
  <si>
    <t>Fiona Shaw</t>
  </si>
  <si>
    <t>http://www.imdb.com/title/tt0373889/?ref_=fn_tt_tt_1</t>
  </si>
  <si>
    <t>Harry Potter and the Goblet of Fire </t>
  </si>
  <si>
    <t>http://www.imdb.com/title/tt0330373/?ref_=fn_tt_tt_1</t>
  </si>
  <si>
    <t>Charlize Theron</t>
  </si>
  <si>
    <t>Action|Drama</t>
  </si>
  <si>
    <t>Hancock </t>
  </si>
  <si>
    <t>http://www.imdb.com/title/tt0448157/?ref_=fn_tt_tt_1</t>
  </si>
  <si>
    <t>Alice Braga</t>
  </si>
  <si>
    <t>Drama|Horror|Sci-Fi</t>
  </si>
  <si>
    <t>I Am Legend </t>
  </si>
  <si>
    <t>Willow Smith</t>
  </si>
  <si>
    <t>http://www.imdb.com/title/tt0480249/?ref_=fn_tt_tt_1</t>
  </si>
  <si>
    <t>Adventure|Comedy|Family|Fantasy</t>
  </si>
  <si>
    <t>Charlie and the Chocolate Factory </t>
  </si>
  <si>
    <t>David Kelly</t>
  </si>
  <si>
    <t>http://www.imdb.com/title/tt0367594/?ref_=fn_tt_tt_1</t>
  </si>
  <si>
    <t>Animation|Comedy|Family|Fantasy</t>
  </si>
  <si>
    <t>Janeane Garofalo</t>
  </si>
  <si>
    <t>Ratatouille </t>
  </si>
  <si>
    <t>Brian Dennehy</t>
  </si>
  <si>
    <t>http://www.imdb.com/title/tt0382932/?ref_=fn_tt_tt_1</t>
  </si>
  <si>
    <t>Batman Begins </t>
  </si>
  <si>
    <t>http://www.imdb.com/title/tt0372784/?ref_=fn_tt_tt_1</t>
  </si>
  <si>
    <t>Eric Darnell</t>
  </si>
  <si>
    <t>Jada Pinkett Smith</t>
  </si>
  <si>
    <t>Action|Adventure|Animation|Comedy|Family</t>
  </si>
  <si>
    <t>Bernie Mac</t>
  </si>
  <si>
    <t>Madagascar: Escape 2 Africa </t>
  </si>
  <si>
    <t>Cedric the Entertainer</t>
  </si>
  <si>
    <t>http://www.imdb.com/title/tt0479952/?ref_=fn_tt_tt_1</t>
  </si>
  <si>
    <t>Shawn Levy</t>
  </si>
  <si>
    <t>Rami Malek</t>
  </si>
  <si>
    <t>Robin Williams</t>
  </si>
  <si>
    <t>Night at the Museum: Battle of the Smithsonian </t>
  </si>
  <si>
    <t>Steve Coogan</t>
  </si>
  <si>
    <t>http://www.imdb.com/title/tt1078912/?ref_=fn_tt_tt_1</t>
  </si>
  <si>
    <t>Gavin Hood</t>
  </si>
  <si>
    <t>X-Men Origins: Wolverine </t>
  </si>
  <si>
    <t>Dominic Monaghan</t>
  </si>
  <si>
    <t>http://www.imdb.com/title/tt0458525/?ref_=fn_tt_tt_1</t>
  </si>
  <si>
    <t>Collin Chou</t>
  </si>
  <si>
    <t>Essie Davis</t>
  </si>
  <si>
    <t>The Matrix Revolutions </t>
  </si>
  <si>
    <t>Nona Gaye</t>
  </si>
  <si>
    <t>http://www.imdb.com/title/tt0242653/?ref_=fn_tt_tt_1</t>
  </si>
  <si>
    <t>Chris Buck</t>
  </si>
  <si>
    <t>Maurice LaMarche</t>
  </si>
  <si>
    <t>Adventure|Animation|Comedy|Family|Fantasy|Musical</t>
  </si>
  <si>
    <t>Josh Gad</t>
  </si>
  <si>
    <t>Frozen </t>
  </si>
  <si>
    <t>Livvy Stubenrauch</t>
  </si>
  <si>
    <t>http://www.imdb.com/title/tt2294629/?ref_=fn_tt_tt_1</t>
  </si>
  <si>
    <t>Daniel Bernhardt</t>
  </si>
  <si>
    <t>Steve Bastoni</t>
  </si>
  <si>
    <t>The Matrix Reloaded </t>
  </si>
  <si>
    <t>Helmut Bakaitis</t>
  </si>
  <si>
    <t>http://www.imdb.com/title/tt0234215/?ref_=fn_tt_tt_1</t>
  </si>
  <si>
    <t>Natalie Portman</t>
  </si>
  <si>
    <t>Thor: The Dark World </t>
  </si>
  <si>
    <t>http://www.imdb.com/title/tt1981115/?ref_=fn_tt_tt_1</t>
  </si>
  <si>
    <t>George Miller</t>
  </si>
  <si>
    <t>Mad Max: Fury Road </t>
  </si>
  <si>
    <t>Zoë Kravitz</t>
  </si>
  <si>
    <t>http://www.imdb.com/title/tt1392190/?ref_=fn_tt_tt_1</t>
  </si>
  <si>
    <t>Ron Howard</t>
  </si>
  <si>
    <t>Ayelet Zurer</t>
  </si>
  <si>
    <t>Mystery|Thriller</t>
  </si>
  <si>
    <t>Angels &amp; Demons </t>
  </si>
  <si>
    <t>Armin Mueller-Stahl</t>
  </si>
  <si>
    <t>http://www.imdb.com/title/tt0808151/?ref_=fn_tt_tt_1</t>
  </si>
  <si>
    <t>Kenneth Branagh</t>
  </si>
  <si>
    <t>Thor </t>
  </si>
  <si>
    <t>http://www.imdb.com/title/tt0800369/?ref_=fn_tt_tt_1</t>
  </si>
  <si>
    <t>Byron Howard</t>
  </si>
  <si>
    <t>Diedrich Bader</t>
  </si>
  <si>
    <t>Adventure|Animation|Comedy|Drama|Family</t>
  </si>
  <si>
    <t>Bolt </t>
  </si>
  <si>
    <t>James Lipton</t>
  </si>
  <si>
    <t>http://www.imdb.com/title/tt0397892/?ref_=fn_tt_tt_1</t>
  </si>
  <si>
    <t>Hoyt Yeatman</t>
  </si>
  <si>
    <t>Piper Mackenzie Harris</t>
  </si>
  <si>
    <t>Action|Adventure|Animation|Comedy|Family|Fantasy|Sci-Fi</t>
  </si>
  <si>
    <t>Kelli Garner</t>
  </si>
  <si>
    <t>G-Force </t>
  </si>
  <si>
    <t>Niecy Nash</t>
  </si>
  <si>
    <t>http://www.imdb.com/title/tt0436339/?ref_=fn_tt_tt_1</t>
  </si>
  <si>
    <t>Jonathan Liebesman</t>
  </si>
  <si>
    <t>Edgar Ramírez</t>
  </si>
  <si>
    <t>Wrath of the Titans </t>
  </si>
  <si>
    <t>Lily James</t>
  </si>
  <si>
    <t>http://www.imdb.com/title/tt1646987/?ref_=fn_tt_tt_1</t>
  </si>
  <si>
    <t>Comedy|Fantasy|Horror</t>
  </si>
  <si>
    <t>Dark Shadows </t>
  </si>
  <si>
    <t>http://www.imdb.com/title/tt1077368/?ref_=fn_tt_tt_1</t>
  </si>
  <si>
    <t>Christopher McQuarrie</t>
  </si>
  <si>
    <t>Jeremy Renner</t>
  </si>
  <si>
    <t>Mission: Impossible - Rogue Nation </t>
  </si>
  <si>
    <t>Sean Harris</t>
  </si>
  <si>
    <t>http://www.imdb.com/title/tt2381249/?ref_=fn_tt_tt_1</t>
  </si>
  <si>
    <t>China</t>
  </si>
  <si>
    <t>Joe Johnston</t>
  </si>
  <si>
    <t>Simon Merrells</t>
  </si>
  <si>
    <t>Drama|Fantasy|Horror|Thriller</t>
  </si>
  <si>
    <t>The Wolfman </t>
  </si>
  <si>
    <t>Art Malik</t>
  </si>
  <si>
    <t>http://www.imdb.com/title/tt0780653/?ref_=fn_tt_tt_1</t>
  </si>
  <si>
    <t>Steve Hickner</t>
  </si>
  <si>
    <t>Oprah Winfrey</t>
  </si>
  <si>
    <t>Matthew Broderick</t>
  </si>
  <si>
    <t>Bee Movie </t>
  </si>
  <si>
    <t>Rip Torn</t>
  </si>
  <si>
    <t>http://www.imdb.com/title/tt0389790/?ref_=fn_tt_tt_1</t>
  </si>
  <si>
    <t>Jennifer Yuh Nelson</t>
  </si>
  <si>
    <t>Kung Fu Panda 2 </t>
  </si>
  <si>
    <t>Mike Bell</t>
  </si>
  <si>
    <t>http://www.imdb.com/title/tt1302011/?ref_=fn_tt_tt_1</t>
  </si>
  <si>
    <t>M. Night Shyamalan</t>
  </si>
  <si>
    <t>Noah Ringer</t>
  </si>
  <si>
    <t>Seychelle Gabriel</t>
  </si>
  <si>
    <t>The Last Airbender </t>
  </si>
  <si>
    <t>Aasif Mandvi</t>
  </si>
  <si>
    <t>http://www.imdb.com/title/tt0938283/?ref_=fn_tt_tt_1</t>
  </si>
  <si>
    <t>Mission: Impossible III </t>
  </si>
  <si>
    <t>http://www.imdb.com/title/tt0317919/?ref_=fn_tt_tt_1</t>
  </si>
  <si>
    <t>Jake Weber</t>
  </si>
  <si>
    <t>Action|Drama|Thriller</t>
  </si>
  <si>
    <t>White House Down </t>
  </si>
  <si>
    <t>Matt Craven</t>
  </si>
  <si>
    <t>http://www.imdb.com/title/tt2334879/?ref_=fn_tt_tt_1</t>
  </si>
  <si>
    <t>Simon Wells</t>
  </si>
  <si>
    <t>Dan Fogler</t>
  </si>
  <si>
    <t>Elisabeth Harnois</t>
  </si>
  <si>
    <t>Mars Needs Moms </t>
  </si>
  <si>
    <t>Tom Everett Scott</t>
  </si>
  <si>
    <t>http://www.imdb.com/title/tt1305591/?ref_=fn_tt_tt_1</t>
  </si>
  <si>
    <t>David Bowers</t>
  </si>
  <si>
    <t>Flushed Away </t>
  </si>
  <si>
    <t>David Suchet</t>
  </si>
  <si>
    <t>http://www.imdb.com/title/tt0424095/?ref_=fn_tt_tt_1</t>
  </si>
  <si>
    <t>Joe Wright</t>
  </si>
  <si>
    <t>Cara Delevingne</t>
  </si>
  <si>
    <t>Pan </t>
  </si>
  <si>
    <t>Nonso Anozie</t>
  </si>
  <si>
    <t>http://www.imdb.com/title/tt3332064/?ref_=fn_tt_tt_1</t>
  </si>
  <si>
    <t>Rob Minkoff</t>
  </si>
  <si>
    <t>Zach Callison</t>
  </si>
  <si>
    <t>Ty Burrell</t>
  </si>
  <si>
    <t>Mr. Peabody &amp; Sherman </t>
  </si>
  <si>
    <t>Karan Brar</t>
  </si>
  <si>
    <t>http://www.imdb.com/title/tt0864835/?ref_=fn_tt_tt_1</t>
  </si>
  <si>
    <t>Adventure</t>
  </si>
  <si>
    <t>Troy </t>
  </si>
  <si>
    <t>Julian Glover</t>
  </si>
  <si>
    <t>http://www.imdb.com/title/tt0332452/?ref_=fn_tt_tt_1</t>
  </si>
  <si>
    <t>Martin Short</t>
  </si>
  <si>
    <t>Madagascar 3: Europe's Most Wanted </t>
  </si>
  <si>
    <t>http://www.imdb.com/title/tt1277953/?ref_=fn_tt_tt_1</t>
  </si>
  <si>
    <t>Lee Tamahori</t>
  </si>
  <si>
    <t>Colin Salmon</t>
  </si>
  <si>
    <t>Toby Stephens</t>
  </si>
  <si>
    <t>Die Another Day </t>
  </si>
  <si>
    <t>Rick Yune</t>
  </si>
  <si>
    <t>http://www.imdb.com/title/tt0246460/?ref_=fn_tt_tt_1</t>
  </si>
  <si>
    <t>Paul Feig</t>
  </si>
  <si>
    <t>Kate McKinnon</t>
  </si>
  <si>
    <t>Action|Comedy|Fantasy|Sci-Fi</t>
  </si>
  <si>
    <t>Ed Begley Jr.</t>
  </si>
  <si>
    <t>Ghostbusters </t>
  </si>
  <si>
    <t>Zach Woods</t>
  </si>
  <si>
    <t>http://www.imdb.com/title/tt1289401/?ref_=fn_tt_tt_1</t>
  </si>
  <si>
    <t>Bruce Willis</t>
  </si>
  <si>
    <t>Armageddon </t>
  </si>
  <si>
    <t>Will Patton</t>
  </si>
  <si>
    <t>http://www.imdb.com/title/tt0120591/?ref_=fn_tt_tt_1</t>
  </si>
  <si>
    <t>Rosario Dawson</t>
  </si>
  <si>
    <t>Action|Adventure|Comedy|Family|Fantasy|Mystery|Sci-Fi</t>
  </si>
  <si>
    <t>Men in Black II </t>
  </si>
  <si>
    <t>http://www.imdb.com/title/tt0120912/?ref_=fn_tt_tt_1</t>
  </si>
  <si>
    <t>Action|Adventure|Animation|Fantasy</t>
  </si>
  <si>
    <t>Beowulf </t>
  </si>
  <si>
    <t>Sebastian Roché</t>
  </si>
  <si>
    <t>http://www.imdb.com/title/tt0442933/?ref_=fn_tt_tt_1</t>
  </si>
  <si>
    <t>Alessandro Carloni</t>
  </si>
  <si>
    <t>Kung Fu Panda 3 </t>
  </si>
  <si>
    <t>Wayne Knight</t>
  </si>
  <si>
    <t>http://www.imdb.com/title/tt2267968/?ref_=fn_tt_tt_1</t>
  </si>
  <si>
    <t>Mission: Impossible - Ghost Protocol </t>
  </si>
  <si>
    <t>Michael Nyqvist</t>
  </si>
  <si>
    <t>http://www.imdb.com/title/tt1229238/?ref_=fn_tt_tt_1</t>
  </si>
  <si>
    <t>Peter Ramsey</t>
  </si>
  <si>
    <t>Kamil McFadden</t>
  </si>
  <si>
    <t>Rise of the Guardians </t>
  </si>
  <si>
    <t>Khamani Griffin</t>
  </si>
  <si>
    <t>http://www.imdb.com/title/tt1446192/?ref_=fn_tt_tt_1</t>
  </si>
  <si>
    <t>Dean Parisot</t>
  </si>
  <si>
    <t>Richard Burgi</t>
  </si>
  <si>
    <t>Comedy|Crime</t>
  </si>
  <si>
    <t>John Michael Higgins</t>
  </si>
  <si>
    <t>Fun with Dick and Jane </t>
  </si>
  <si>
    <t>David Herman</t>
  </si>
  <si>
    <t>http://www.imdb.com/title/tt0369441/?ref_=fn_tt_tt_1</t>
  </si>
  <si>
    <t>Edward Zwick</t>
  </si>
  <si>
    <t>Tony Goldwyn</t>
  </si>
  <si>
    <t>Action|Drama|History|War</t>
  </si>
  <si>
    <t>The Last Samurai </t>
  </si>
  <si>
    <t>Chad Lindberg</t>
  </si>
  <si>
    <t>http://www.imdb.com/title/tt0325710/?ref_=fn_tt_tt_1</t>
  </si>
  <si>
    <t>María Valverde</t>
  </si>
  <si>
    <t>Action|Adventure|Drama</t>
  </si>
  <si>
    <t>Exodus: Gods and Kings </t>
  </si>
  <si>
    <t>Ben Mendelsohn</t>
  </si>
  <si>
    <t>http://www.imdb.com/title/tt1528100/?ref_=fn_tt_tt_1</t>
  </si>
  <si>
    <t>Leonard Nimoy</t>
  </si>
  <si>
    <t>Star Trek </t>
  </si>
  <si>
    <t>http://www.imdb.com/title/tt0796366/?ref_=fn_tt_tt_1</t>
  </si>
  <si>
    <t>Spider-Man </t>
  </si>
  <si>
    <t>http://www.imdb.com/title/tt0145487/?ref_=fn_tt_tt_1</t>
  </si>
  <si>
    <t>Action|Adventure|Animation|Comedy|Family|Fantasy</t>
  </si>
  <si>
    <t>How to Train Your Dragon 2 </t>
  </si>
  <si>
    <t>http://www.imdb.com/title/tt1646971/?ref_=fn_tt_tt_1</t>
  </si>
  <si>
    <t>Alex Proyas</t>
  </si>
  <si>
    <t>Elodie Yung</t>
  </si>
  <si>
    <t>Gods of Egypt </t>
  </si>
  <si>
    <t>Bryan Brown</t>
  </si>
  <si>
    <t>http://www.imdb.com/title/tt2404233/?ref_=fn_tt_tt_1</t>
  </si>
  <si>
    <t>Joe Morton</t>
  </si>
  <si>
    <t>Sam Shepard</t>
  </si>
  <si>
    <t>Stealth </t>
  </si>
  <si>
    <t>Richard Roxburgh</t>
  </si>
  <si>
    <t>http://www.imdb.com/title/tt0382992/?ref_=fn_tt_tt_1</t>
  </si>
  <si>
    <t>Billy Crudup</t>
  </si>
  <si>
    <t>Action|Drama|Mystery|Sci-Fi</t>
  </si>
  <si>
    <t>Matt Frewer</t>
  </si>
  <si>
    <t>Watchmen </t>
  </si>
  <si>
    <t>Stephen McHattie</t>
  </si>
  <si>
    <t>http://www.imdb.com/title/tt0409459/?ref_=fn_tt_tt_1</t>
  </si>
  <si>
    <t>Richard Donner</t>
  </si>
  <si>
    <t>Rene Russo</t>
  </si>
  <si>
    <t>Lethal Weapon 4 </t>
  </si>
  <si>
    <t>Darlene Love</t>
  </si>
  <si>
    <t>http://www.imdb.com/title/tt0122151/?ref_=fn_tt_tt_1</t>
  </si>
  <si>
    <t>Ang Lee</t>
  </si>
  <si>
    <t>Regi Davis</t>
  </si>
  <si>
    <t>Kevin Rankin</t>
  </si>
  <si>
    <t>Hulk </t>
  </si>
  <si>
    <t>Celia Weston</t>
  </si>
  <si>
    <t>http://www.imdb.com/title/tt0286716/?ref_=fn_tt_tt_1</t>
  </si>
  <si>
    <t>Jon M. Chu</t>
  </si>
  <si>
    <t>Dwayne Johnson</t>
  </si>
  <si>
    <t>G.I. Joe: Retaliation </t>
  </si>
  <si>
    <t>http://www.imdb.com/title/tt1583421/?ref_=fn_tt_tt_1</t>
  </si>
  <si>
    <t>Breck Eisner</t>
  </si>
  <si>
    <t>Action|Adventure|Comedy|Thriller</t>
  </si>
  <si>
    <t>Sahara </t>
  </si>
  <si>
    <t>http://www.imdb.com/title/tt0318649/?ref_=fn_tt_tt_1</t>
  </si>
  <si>
    <t>Hironobu Sakaguchi</t>
  </si>
  <si>
    <t>Ming-Na Wen</t>
  </si>
  <si>
    <t>Action|Adventure|Animation|Fantasy|Romance|Sci-Fi</t>
  </si>
  <si>
    <t>Final Fantasy: The Spirits Within </t>
  </si>
  <si>
    <t>Jean Simmons</t>
  </si>
  <si>
    <t>http://www.imdb.com/title/tt0173840/?ref_=fn_tt_tt_1</t>
  </si>
  <si>
    <t>Captain America: The First Avenger </t>
  </si>
  <si>
    <t>http://www.imdb.com/title/tt0458339/?ref_=fn_tt_tt_1</t>
  </si>
  <si>
    <t>Maria Grazia Cucinotta</t>
  </si>
  <si>
    <t>The World Is Not Enough </t>
  </si>
  <si>
    <t>Desmond Llewelyn</t>
  </si>
  <si>
    <t>http://www.imdb.com/title/tt0143145/?ref_=fn_tt_tt_1</t>
  </si>
  <si>
    <t>Peter Weir</t>
  </si>
  <si>
    <t>Lee Ingleby</t>
  </si>
  <si>
    <t>Action|Adventure|Drama|History|War</t>
  </si>
  <si>
    <t>James D'Arcy</t>
  </si>
  <si>
    <t>Master and Commander: The Far Side of the World </t>
  </si>
  <si>
    <t>David Threlfall</t>
  </si>
  <si>
    <t>http://www.imdb.com/title/tt0311113/?ref_=fn_tt_tt_1</t>
  </si>
  <si>
    <t>Bill Condon</t>
  </si>
  <si>
    <t>Adventure|Drama|Fantasy|Romance</t>
  </si>
  <si>
    <t>The Twilight Saga: Breaking Dawn - Part 2 </t>
  </si>
  <si>
    <t>Taylor Lautner</t>
  </si>
  <si>
    <t>http://www.imdb.com/title/tt1673434/?ref_=fn_tt_tt_1</t>
  </si>
  <si>
    <t>Animation|Comedy|Family|Musical</t>
  </si>
  <si>
    <t>Happy Feet 2 </t>
  </si>
  <si>
    <t>http://www.imdb.com/title/tt1402488/?ref_=fn_tt_tt_1</t>
  </si>
  <si>
    <t>Louis Leterrier</t>
  </si>
  <si>
    <t>Peter Mensah</t>
  </si>
  <si>
    <t>The Incredible Hulk </t>
  </si>
  <si>
    <t>http://www.imdb.com/title/tt0800080/?ref_=fn_tt_tt_1</t>
  </si>
  <si>
    <t>Action|Crime|Drama|Mystery|Thriller</t>
  </si>
  <si>
    <t>Don Johnson</t>
  </si>
  <si>
    <t>Penelope Wilton</t>
  </si>
  <si>
    <t>Mark Rylance</t>
  </si>
  <si>
    <t>The BFG </t>
  </si>
  <si>
    <t>Rafe Spall</t>
  </si>
  <si>
    <t>http://www.imdb.com/title/tt3691740/?ref_=fn_tt_tt_1</t>
  </si>
  <si>
    <t>Alejandro G. Iñárritu</t>
  </si>
  <si>
    <t>Adventure|Drama|Thriller|Western</t>
  </si>
  <si>
    <t>The Revenant </t>
  </si>
  <si>
    <t>Lukas Haas</t>
  </si>
  <si>
    <t>http://www.imdb.com/title/tt1663202/?ref_=fn_tt_tt_1</t>
  </si>
  <si>
    <t>David Soren</t>
  </si>
  <si>
    <t>Snoop Dogg</t>
  </si>
  <si>
    <t>Turbo </t>
  </si>
  <si>
    <t>Ben Schwartz</t>
  </si>
  <si>
    <t>http://www.imdb.com/title/tt1860353/?ref_=fn_tt_tt_1</t>
  </si>
  <si>
    <t>Adventure|Animation|Comedy|Family|Western</t>
  </si>
  <si>
    <t>Rango </t>
  </si>
  <si>
    <t>Stephen Root</t>
  </si>
  <si>
    <t>http://www.imdb.com/title/tt1192628/?ref_=fn_tt_tt_1</t>
  </si>
  <si>
    <t>Annet Mahendru</t>
  </si>
  <si>
    <t>Penguins of Madagascar </t>
  </si>
  <si>
    <t>Andy Richter</t>
  </si>
  <si>
    <t>http://www.imdb.com/title/tt1911658/?ref_=fn_tt_tt_1</t>
  </si>
  <si>
    <t>Paul Greengrass</t>
  </si>
  <si>
    <t>Action|Mystery|Thriller</t>
  </si>
  <si>
    <t>Matt Damon</t>
  </si>
  <si>
    <t>The Bourne Ultimatum </t>
  </si>
  <si>
    <t>http://www.imdb.com/title/tt0440963/?ref_=fn_tt_tt_1</t>
  </si>
  <si>
    <t>Mark Osborne</t>
  </si>
  <si>
    <t>Kung Fu Panda </t>
  </si>
  <si>
    <t>http://www.imdb.com/title/tt0441773/?ref_=fn_tt_tt_1</t>
  </si>
  <si>
    <t>Peyton Reed</t>
  </si>
  <si>
    <t>Ant-Man </t>
  </si>
  <si>
    <t>T.I.</t>
  </si>
  <si>
    <t>http://www.imdb.com/title/tt0478970/?ref_=fn_tt_tt_1</t>
  </si>
  <si>
    <t>Adventure|Sci-Fi|Thriller</t>
  </si>
  <si>
    <t>The Hunger Games: Catching Fire </t>
  </si>
  <si>
    <t>Sandra Ellis Lafferty</t>
  </si>
  <si>
    <t>http://www.imdb.com/title/tt1951264/?ref_=fn_tt_tt_1</t>
  </si>
  <si>
    <t>Tim Johnson</t>
  </si>
  <si>
    <t>Matt Jones</t>
  </si>
  <si>
    <t>Adventure|Animation|Comedy|Family|Fantasy|Sci-Fi</t>
  </si>
  <si>
    <t>Jim Parsons</t>
  </si>
  <si>
    <t>Home </t>
  </si>
  <si>
    <t>April Winchell</t>
  </si>
  <si>
    <t>http://www.imdb.com/title/tt2224026/?ref_=fn_tt_tt_1</t>
  </si>
  <si>
    <t>Lisa Ann Walter</t>
  </si>
  <si>
    <t>War of the Worlds </t>
  </si>
  <si>
    <t>Rick Gonzalez</t>
  </si>
  <si>
    <t>http://www.imdb.com/title/tt0407304/?ref_=fn_tt_tt_1</t>
  </si>
  <si>
    <t>Henry Rollins</t>
  </si>
  <si>
    <t>Bad Boys II </t>
  </si>
  <si>
    <t>Jordi Mollà</t>
  </si>
  <si>
    <t>http://www.imdb.com/title/tt0172156/?ref_=fn_tt_tt_1</t>
  </si>
  <si>
    <t>Constance Marie</t>
  </si>
  <si>
    <t>Puss in Boots </t>
  </si>
  <si>
    <t>Amy Sedaris</t>
  </si>
  <si>
    <t>http://www.imdb.com/title/tt0448694/?ref_=fn_tt_tt_1</t>
  </si>
  <si>
    <t>Phillip Noyce</t>
  </si>
  <si>
    <t>Action|Crime|Mystery|Thriller</t>
  </si>
  <si>
    <t>Salt </t>
  </si>
  <si>
    <t>August Diehl</t>
  </si>
  <si>
    <t>http://www.imdb.com/title/tt0944835/?ref_=fn_tt_tt_1</t>
  </si>
  <si>
    <t>Darren Aronofsky</t>
  </si>
  <si>
    <t>Emma Watson</t>
  </si>
  <si>
    <t>Noah </t>
  </si>
  <si>
    <t>Logan Lerman</t>
  </si>
  <si>
    <t>http://www.imdb.com/title/tt1959490/?ref_=fn_tt_tt_1</t>
  </si>
  <si>
    <t>Mackenzie Crook</t>
  </si>
  <si>
    <t>Action|Adventure|Family|Mystery</t>
  </si>
  <si>
    <t>Toby Jones</t>
  </si>
  <si>
    <t>The Adventures of Tintin </t>
  </si>
  <si>
    <t>Tony Curran</t>
  </si>
  <si>
    <t>http://www.imdb.com/title/tt0983193/?ref_=fn_tt_tt_1</t>
  </si>
  <si>
    <t>Alfonso Cuarón</t>
  </si>
  <si>
    <t>Harry Potter and the Prisoner of Azkaban </t>
  </si>
  <si>
    <t>http://www.imdb.com/title/tt0304141/?ref_=fn_tt_tt_1</t>
  </si>
  <si>
    <t>Adventure|Drama|Romance|War</t>
  </si>
  <si>
    <t>Australia </t>
  </si>
  <si>
    <t>Eddie Baroo</t>
  </si>
  <si>
    <t>http://www.imdb.com/title/tt0455824/?ref_=fn_tt_tt_1</t>
  </si>
  <si>
    <t>After Earth </t>
  </si>
  <si>
    <t>http://www.imdb.com/title/tt1815862/?ref_=fn_tt_tt_1</t>
  </si>
  <si>
    <t>Eric Leighton</t>
  </si>
  <si>
    <t>D.B. Sweeney</t>
  </si>
  <si>
    <t>Adventure|Animation|Family|Thriller</t>
  </si>
  <si>
    <t>Alfre Woodard</t>
  </si>
  <si>
    <t>Dinosaur </t>
  </si>
  <si>
    <t>Della Reese</t>
  </si>
  <si>
    <t>http://www.imdb.com/title/tt0130623/?ref_=fn_tt_tt_1</t>
  </si>
  <si>
    <t>Dave Legeno</t>
  </si>
  <si>
    <t>Action|Fantasy</t>
  </si>
  <si>
    <t>Ralph Ineson</t>
  </si>
  <si>
    <t>Night at the Museum: Secret of the Tomb </t>
  </si>
  <si>
    <t>http://www.imdb.com/title/tt2692250/?ref_=fn_tt_tt_1</t>
  </si>
  <si>
    <t>Tom McGrath</t>
  </si>
  <si>
    <t>Action|Animation|Comedy|Family|Sci-Fi</t>
  </si>
  <si>
    <t>Megamind </t>
  </si>
  <si>
    <t>Will Ferrell</t>
  </si>
  <si>
    <t>http://www.imdb.com/title/tt1001526/?ref_=fn_tt_tt_1</t>
  </si>
  <si>
    <t>Chris Columbus</t>
  </si>
  <si>
    <t>Harry Potter and the Sorcerer's Stone </t>
  </si>
  <si>
    <t>Verne Troyer</t>
  </si>
  <si>
    <t>http://www.imdb.com/title/tt0241527/?ref_=fn_tt_tt_1</t>
  </si>
  <si>
    <t>Robert Schwentke</t>
  </si>
  <si>
    <t>Action|Comedy|Fantasy</t>
  </si>
  <si>
    <t>R.I.P.D. </t>
  </si>
  <si>
    <t>Stephanie Szostak</t>
  </si>
  <si>
    <t>http://www.imdb.com/title/tt0790736/?ref_=fn_tt_tt_1</t>
  </si>
  <si>
    <t>Pirates of the Caribbean: The Curse of the Black Pearl </t>
  </si>
  <si>
    <t>http://www.imdb.com/title/tt0325980/?ref_=fn_tt_tt_1</t>
  </si>
  <si>
    <t>The Hunger Games: Mockingjay - Part 1 </t>
  </si>
  <si>
    <t>http://www.imdb.com/title/tt1951265/?ref_=fn_tt_tt_1</t>
  </si>
  <si>
    <t>Seth Gabel</t>
  </si>
  <si>
    <t>The Da Vinci Code </t>
  </si>
  <si>
    <t>Jürgen Prochnow</t>
  </si>
  <si>
    <t>http://www.imdb.com/title/tt0382625/?ref_=fn_tt_tt_1</t>
  </si>
  <si>
    <t>Carlos Saldanha</t>
  </si>
  <si>
    <t>Rachel Crow</t>
  </si>
  <si>
    <t>Adventure|Animation|Comedy|Family|Musical</t>
  </si>
  <si>
    <t>Miguel Ferrer</t>
  </si>
  <si>
    <t>Rio 2 </t>
  </si>
  <si>
    <t>Jeffrey Garcia</t>
  </si>
  <si>
    <t>http://www.imdb.com/title/tt2357291/?ref_=fn_tt_tt_1</t>
  </si>
  <si>
    <t>Bruce Davison</t>
  </si>
  <si>
    <t>X-Men 2 </t>
  </si>
  <si>
    <t>Aaron Stanford</t>
  </si>
  <si>
    <t>http://www.imdb.com/title/tt0290334/?ref_=fn_tt_tt_1</t>
  </si>
  <si>
    <t>Fast Five </t>
  </si>
  <si>
    <t>http://www.imdb.com/title/tt1596343/?ref_=fn_tt_tt_1</t>
  </si>
  <si>
    <t>Guy Ritchie</t>
  </si>
  <si>
    <t>Action|Adventure|Crime|Mystery|Thriller</t>
  </si>
  <si>
    <t>Sherlock Holmes: A Game of Shadows </t>
  </si>
  <si>
    <t>Paul Anderson</t>
  </si>
  <si>
    <t>http://www.imdb.com/title/tt1515091/?ref_=fn_tt_tt_1</t>
  </si>
  <si>
    <t>Clash of the Titans </t>
  </si>
  <si>
    <t>Alexa Davalos</t>
  </si>
  <si>
    <t>http://www.imdb.com/title/tt0800320/?ref_=fn_tt_tt_1</t>
  </si>
  <si>
    <t>Paul Verhoeven</t>
  </si>
  <si>
    <t>Rachel Ticotin</t>
  </si>
  <si>
    <t>Ronny Cox</t>
  </si>
  <si>
    <t>Total Recall </t>
  </si>
  <si>
    <t>Marshall Bell</t>
  </si>
  <si>
    <t>http://www.imdb.com/title/tt0100802/?ref_=fn_tt_tt_1</t>
  </si>
  <si>
    <t>John McTiernan</t>
  </si>
  <si>
    <t>Vladimir Kulich</t>
  </si>
  <si>
    <t>Action|Adventure|History</t>
  </si>
  <si>
    <t>The 13th Warrior </t>
  </si>
  <si>
    <t>Clive Russell</t>
  </si>
  <si>
    <t>http://www.imdb.com/title/tt0120657/?ref_=fn_tt_tt_1</t>
  </si>
  <si>
    <t>Tony Gilroy</t>
  </si>
  <si>
    <t>Scott Glenn</t>
  </si>
  <si>
    <t>The Bourne Legacy </t>
  </si>
  <si>
    <t>Stacy Keach</t>
  </si>
  <si>
    <t>http://www.imdb.com/title/tt1194173/?ref_=fn_tt_tt_1</t>
  </si>
  <si>
    <t>Joel Schumacher</t>
  </si>
  <si>
    <t>Action</t>
  </si>
  <si>
    <t>Michael Gough</t>
  </si>
  <si>
    <t>Batman &amp; Robin </t>
  </si>
  <si>
    <t>John Glover</t>
  </si>
  <si>
    <t>http://www.imdb.com/title/tt0118688/?ref_=fn_tt_tt_1</t>
  </si>
  <si>
    <t>T.J. Thyne</t>
  </si>
  <si>
    <t>Clint Howard</t>
  </si>
  <si>
    <t>How the Grinch Stole Christmas </t>
  </si>
  <si>
    <t>Molly Shannon</t>
  </si>
  <si>
    <t>http://www.imdb.com/title/tt0170016/?ref_=fn_tt_tt_1</t>
  </si>
  <si>
    <t>The Day After Tomorrow </t>
  </si>
  <si>
    <t>http://www.imdb.com/title/tt0319262/?ref_=fn_tt_tt_1</t>
  </si>
  <si>
    <t>John Woo</t>
  </si>
  <si>
    <t>Dougray Scott</t>
  </si>
  <si>
    <t>Mission: Impossible II </t>
  </si>
  <si>
    <t>http://www.imdb.com/title/tt0120755/?ref_=fn_tt_tt_1</t>
  </si>
  <si>
    <t>Mary Elizabeth Mastrantonio</t>
  </si>
  <si>
    <t>Karen Allen</t>
  </si>
  <si>
    <t>The Perfect Storm </t>
  </si>
  <si>
    <t>Bob Gunton</t>
  </si>
  <si>
    <t>http://www.imdb.com/title/tt0177971/?ref_=fn_tt_tt_1</t>
  </si>
  <si>
    <t>Tim Story</t>
  </si>
  <si>
    <t>Ioan Gruffudd</t>
  </si>
  <si>
    <t>Fantastic 4: Rise of the Silver Surfer </t>
  </si>
  <si>
    <t>http://www.imdb.com/title/tt0486576/?ref_=fn_tt_tt_1</t>
  </si>
  <si>
    <t>Adventure|Drama|Fantasy</t>
  </si>
  <si>
    <t>Suraj Sharma</t>
  </si>
  <si>
    <t>Life of Pi </t>
  </si>
  <si>
    <t>Tabu</t>
  </si>
  <si>
    <t>http://www.imdb.com/title/tt0454876/?ref_=fn_tt_tt_1</t>
  </si>
  <si>
    <t>Mark Steven Johnson</t>
  </si>
  <si>
    <t>Matt Long</t>
  </si>
  <si>
    <t>Action|Fantasy|Thriller</t>
  </si>
  <si>
    <t>Ghost Rider </t>
  </si>
  <si>
    <t>Peter Fonda</t>
  </si>
  <si>
    <t>http://www.imdb.com/title/tt0259324/?ref_=fn_tt_tt_1</t>
  </si>
  <si>
    <t>Riz Ahmed</t>
  </si>
  <si>
    <t>Jason Bourne </t>
  </si>
  <si>
    <t>Ato Essandoh</t>
  </si>
  <si>
    <t>http://www.imdb.com/title/tt4196776/?ref_=fn_tt_tt_1</t>
  </si>
  <si>
    <t>Action|Adventure|Comedy|Crime</t>
  </si>
  <si>
    <t>Demi Moore</t>
  </si>
  <si>
    <t>Charlie's Angels: Full Throttle </t>
  </si>
  <si>
    <t>Justin Theroux</t>
  </si>
  <si>
    <t>http://www.imdb.com/title/tt0305357/?ref_=fn_tt_tt_1</t>
  </si>
  <si>
    <t>Adventure|Mystery|Sci-Fi</t>
  </si>
  <si>
    <t>Prometheus </t>
  </si>
  <si>
    <t>http://www.imdb.com/title/tt1446714/?ref_=fn_tt_tt_1</t>
  </si>
  <si>
    <t>Nathan Lane</t>
  </si>
  <si>
    <t>Stuart Little 2 </t>
  </si>
  <si>
    <t>Melanie Griffith</t>
  </si>
  <si>
    <t>http://www.imdb.com/title/tt0243585/?ref_=fn_tt_tt_1</t>
  </si>
  <si>
    <t>Neill Blomkamp</t>
  </si>
  <si>
    <t>Action|Drama|Sci-Fi|Thriller</t>
  </si>
  <si>
    <t>Elysium </t>
  </si>
  <si>
    <t>http://www.imdb.com/title/tt1535108/?ref_=fn_tt_tt_1</t>
  </si>
  <si>
    <t>David Twohy</t>
  </si>
  <si>
    <t>The Chronicles of Riddick </t>
  </si>
  <si>
    <t>Christina Cox</t>
  </si>
  <si>
    <t>http://www.imdb.com/title/tt0296572/?ref_=fn_tt_tt_1</t>
  </si>
  <si>
    <t>José Padilha</t>
  </si>
  <si>
    <t>Abbie Cornish</t>
  </si>
  <si>
    <t>Action|Crime|Sci-Fi|Thriller</t>
  </si>
  <si>
    <t>RoboCop </t>
  </si>
  <si>
    <t>Jennifer Ehle</t>
  </si>
  <si>
    <t>http://www.imdb.com/title/tt1234721/?ref_=fn_tt_tt_1</t>
  </si>
  <si>
    <t>Kick Gurry</t>
  </si>
  <si>
    <t>Action|Family|Sport</t>
  </si>
  <si>
    <t>Scott Porter</t>
  </si>
  <si>
    <t>Speed Racer </t>
  </si>
  <si>
    <t>Nicholas Elia</t>
  </si>
  <si>
    <t>http://www.imdb.com/title/tt0811080/?ref_=fn_tt_tt_1</t>
  </si>
  <si>
    <t>James L. Brooks</t>
  </si>
  <si>
    <t>Domenick Lombardozzi</t>
  </si>
  <si>
    <t>Comedy|Drama|Romance</t>
  </si>
  <si>
    <t>Shelley Conn</t>
  </si>
  <si>
    <t>How Do You Know </t>
  </si>
  <si>
    <t>Teyonah Parris</t>
  </si>
  <si>
    <t>http://www.imdb.com/title/tt1341188/?ref_=fn_tt_tt_1</t>
  </si>
  <si>
    <t>James Mangold</t>
  </si>
  <si>
    <t>Marc Blucas</t>
  </si>
  <si>
    <t>Action|Comedy|Romance</t>
  </si>
  <si>
    <t>Knight and Day </t>
  </si>
  <si>
    <t>http://www.imdb.com/title/tt1013743/?ref_=fn_tt_tt_1</t>
  </si>
  <si>
    <t>Action|Adventure|Mystery|Sci-Fi</t>
  </si>
  <si>
    <t>Oblivion </t>
  </si>
  <si>
    <t>Zoë Bell</t>
  </si>
  <si>
    <t>http://www.imdb.com/title/tt1483013/?ref_=fn_tt_tt_1</t>
  </si>
  <si>
    <t>George Lucas</t>
  </si>
  <si>
    <t>Star Wars: Episode III - Revenge of the Sith </t>
  </si>
  <si>
    <t>Hayden Christensen</t>
  </si>
  <si>
    <t>http://www.imdb.com/title/tt0121766/?ref_=fn_tt_tt_1</t>
  </si>
  <si>
    <t>Star Wars: Episode II - Attack of the Clones </t>
  </si>
  <si>
    <t>http://www.imdb.com/title/tt0121765/?ref_=fn_tt_tt_1</t>
  </si>
  <si>
    <t>Monsters, Inc. </t>
  </si>
  <si>
    <t>James Coburn</t>
  </si>
  <si>
    <t>http://www.imdb.com/title/tt0198781/?ref_=fn_tt_tt_1</t>
  </si>
  <si>
    <t>Tao Okamoto</t>
  </si>
  <si>
    <t>The Wolverine </t>
  </si>
  <si>
    <t>Rila Fukushima</t>
  </si>
  <si>
    <t>http://www.imdb.com/title/tt1430132/?ref_=fn_tt_tt_1</t>
  </si>
  <si>
    <t>Star Wars: Episode I - The Phantom Menace </t>
  </si>
  <si>
    <t>Ian McDiarmid</t>
  </si>
  <si>
    <t>http://www.imdb.com/title/tt0120915/?ref_=fn_tt_tt_1</t>
  </si>
  <si>
    <t>Kirk De Micco</t>
  </si>
  <si>
    <t>The Croods </t>
  </si>
  <si>
    <t>http://www.imdb.com/title/tt0481499/?ref_=fn_tt_tt_1</t>
  </si>
  <si>
    <t>French</t>
  </si>
  <si>
    <t>France</t>
  </si>
  <si>
    <t>Roger Willie</t>
  </si>
  <si>
    <t>Action|Drama|War</t>
  </si>
  <si>
    <t>Windtalkers </t>
  </si>
  <si>
    <t>Noah Emmerich</t>
  </si>
  <si>
    <t>http://www.imdb.com/title/tt0245562/?ref_=fn_tt_tt_1</t>
  </si>
  <si>
    <t>Cedric Nicolas-Troyan</t>
  </si>
  <si>
    <t>The Huntsman: Winter's War </t>
  </si>
  <si>
    <t>http://www.imdb.com/title/tt2381991/?ref_=fn_tt_tt_1</t>
  </si>
  <si>
    <t>Danny Woodburn</t>
  </si>
  <si>
    <t>Noel Fisher</t>
  </si>
  <si>
    <t>Teenage Mutant Ninja Turtles </t>
  </si>
  <si>
    <t>Jeremy Howard</t>
  </si>
  <si>
    <t>http://www.imdb.com/title/tt1291150/?ref_=fn_tt_tt_1</t>
  </si>
  <si>
    <t>Basher Savage</t>
  </si>
  <si>
    <t>Adventure|Drama|Sci-Fi|Thriller</t>
  </si>
  <si>
    <t>Phaldut Sharma</t>
  </si>
  <si>
    <t>Gravity </t>
  </si>
  <si>
    <t>Amy Warren</t>
  </si>
  <si>
    <t>http://www.imdb.com/title/tt1454468/?ref_=fn_tt_tt_1</t>
  </si>
  <si>
    <t>Roger Donaldson</t>
  </si>
  <si>
    <t>Grant Heslov</t>
  </si>
  <si>
    <t>Jamie Renée Smith</t>
  </si>
  <si>
    <t>Dante's Peak </t>
  </si>
  <si>
    <t>http://www.imdb.com/title/tt0118928/?ref_=fn_tt_tt_1</t>
  </si>
  <si>
    <t>Dave Green</t>
  </si>
  <si>
    <t>Josh Trank</t>
  </si>
  <si>
    <t>Reg E. Cathey</t>
  </si>
  <si>
    <t>Tim Blake Nelson</t>
  </si>
  <si>
    <t>Fantastic Four </t>
  </si>
  <si>
    <t>Tim Heidecker</t>
  </si>
  <si>
    <t>http://www.imdb.com/title/tt1502712/?ref_=fn_tt_tt_1</t>
  </si>
  <si>
    <t>Action|Adventure|Comedy|Family|Fantasy</t>
  </si>
  <si>
    <t>Night at the Museum </t>
  </si>
  <si>
    <t>http://www.imdb.com/title/tt0477347/?ref_=fn_tt_tt_1</t>
  </si>
  <si>
    <t>Brad Peyton</t>
  </si>
  <si>
    <t>San Andreas </t>
  </si>
  <si>
    <t>Archie Panjabi</t>
  </si>
  <si>
    <t>http://www.imdb.com/title/tt2126355/?ref_=fn_tt_tt_1</t>
  </si>
  <si>
    <t>Roger Spottiswoode</t>
  </si>
  <si>
    <t>Vincent Schiavelli</t>
  </si>
  <si>
    <t>Tomorrow Never Dies </t>
  </si>
  <si>
    <t>Joe Don Baker</t>
  </si>
  <si>
    <t>http://www.imdb.com/title/tt0120347/?ref_=fn_tt_tt_1</t>
  </si>
  <si>
    <t>Adam Baldwin</t>
  </si>
  <si>
    <t>The Patriot </t>
  </si>
  <si>
    <t>http://www.imdb.com/title/tt0187393/?ref_=fn_tt_tt_1</t>
  </si>
  <si>
    <t>Steven Soderbergh</t>
  </si>
  <si>
    <t>Julia Roberts</t>
  </si>
  <si>
    <t>Crime|Thriller</t>
  </si>
  <si>
    <t>Ocean's Twelve </t>
  </si>
  <si>
    <t>Mini Anden</t>
  </si>
  <si>
    <t>http://www.imdb.com/title/tt0349903/?ref_=fn_tt_tt_1</t>
  </si>
  <si>
    <t>Action|Comedy|Crime|Romance|Thriller</t>
  </si>
  <si>
    <t>Mr. &amp; Mrs. Smith </t>
  </si>
  <si>
    <t>Stephanie March</t>
  </si>
  <si>
    <t>http://www.imdb.com/title/tt0356910/?ref_=fn_tt_tt_1</t>
  </si>
  <si>
    <t>Theo James</t>
  </si>
  <si>
    <t>Insurgent </t>
  </si>
  <si>
    <t>Mekhi Phifer</t>
  </si>
  <si>
    <t>http://www.imdb.com/title/tt2908446/?ref_=fn_tt_tt_1</t>
  </si>
  <si>
    <t>Adam Scott</t>
  </si>
  <si>
    <t>Biography|Drama</t>
  </si>
  <si>
    <t>The Aviator </t>
  </si>
  <si>
    <t>Frances Conroy</t>
  </si>
  <si>
    <t>http://www.imdb.com/title/tt0338751/?ref_=fn_tt_tt_1</t>
  </si>
  <si>
    <t>Catherine Tate</t>
  </si>
  <si>
    <t>James Corden</t>
  </si>
  <si>
    <t>Gulliver's Travels </t>
  </si>
  <si>
    <t>Olly Alexander</t>
  </si>
  <si>
    <t>http://www.imdb.com/title/tt1320261/?ref_=fn_tt_tt_1</t>
  </si>
  <si>
    <t>Michel Gondry</t>
  </si>
  <si>
    <t>Action|Comedy|Crime|Sci-Fi|Thriller</t>
  </si>
  <si>
    <t>The Green Hornet </t>
  </si>
  <si>
    <t>Chad L. Coleman</t>
  </si>
  <si>
    <t>http://www.imdb.com/title/tt0990407/?ref_=fn_tt_tt_1</t>
  </si>
  <si>
    <t>Noam Murro</t>
  </si>
  <si>
    <t>Sullivan Stapleton</t>
  </si>
  <si>
    <t>Action|Drama|Fantasy|War</t>
  </si>
  <si>
    <t>300: Rise of an Empire </t>
  </si>
  <si>
    <t>http://www.imdb.com/title/tt1253863/?ref_=fn_tt_tt_1</t>
  </si>
  <si>
    <t>Raja Gosnell</t>
  </si>
  <si>
    <t>Tim Gunn</t>
  </si>
  <si>
    <t>Mahadeo Shivraj</t>
  </si>
  <si>
    <t>The Smurfs </t>
  </si>
  <si>
    <t>Madison McKinley</t>
  </si>
  <si>
    <t>http://www.imdb.com/title/tt0472181/?ref_=fn_tt_tt_1</t>
  </si>
  <si>
    <t>Will Finn</t>
  </si>
  <si>
    <t>Roseanne Barr</t>
  </si>
  <si>
    <t>Animation|Comedy|Family|Music|Western</t>
  </si>
  <si>
    <t>Home on the Range </t>
  </si>
  <si>
    <t>G.W. Bailey</t>
  </si>
  <si>
    <t>http://www.imdb.com/title/tt0299172/?ref_=fn_tt_tt_1</t>
  </si>
  <si>
    <t>Action|Adventure|Mystery|Sci-Fi|Thriller</t>
  </si>
  <si>
    <t>Allegiant </t>
  </si>
  <si>
    <t>http://www.imdb.com/title/tt3410834/?ref_=fn_tt_tt_1</t>
  </si>
  <si>
    <t>Torey Michael Adkins</t>
  </si>
  <si>
    <t>Action|Drama|Sci-Fi|Sport</t>
  </si>
  <si>
    <t>Real Steel </t>
  </si>
  <si>
    <t>Olga Fonda</t>
  </si>
  <si>
    <t>http://www.imdb.com/title/tt0433035/?ref_=fn_tt_tt_1</t>
  </si>
  <si>
    <t>Nancy O'Dell</t>
  </si>
  <si>
    <t>Jacob Tremblay</t>
  </si>
  <si>
    <t>The Smurfs 2 </t>
  </si>
  <si>
    <t>Vanessa Matsui</t>
  </si>
  <si>
    <t>http://www.imdb.com/title/tt2017020/?ref_=fn_tt_tt_1</t>
  </si>
  <si>
    <t>Jan de Bont</t>
  </si>
  <si>
    <t>Action|Crime|Romance|Thriller</t>
  </si>
  <si>
    <t>Jason Patric</t>
  </si>
  <si>
    <t>Speed 2: Cruise Control </t>
  </si>
  <si>
    <t>Lois Chiles</t>
  </si>
  <si>
    <t>http://www.imdb.com/title/tt0120179/?ref_=fn_tt_tt_1</t>
  </si>
  <si>
    <t>Moises Arias</t>
  </si>
  <si>
    <t>Ender's Game </t>
  </si>
  <si>
    <t>Aramis Knight</t>
  </si>
  <si>
    <t>http://www.imdb.com/title/tt1731141/?ref_=fn_tt_tt_1</t>
  </si>
  <si>
    <t>Len Wiseman</t>
  </si>
  <si>
    <t>Jonathan Sadowski</t>
  </si>
  <si>
    <t>Live Free or Die Hard </t>
  </si>
  <si>
    <t>Cyril Raffaelli</t>
  </si>
  <si>
    <t>http://www.imdb.com/title/tt0337978/?ref_=fn_tt_tt_1</t>
  </si>
  <si>
    <t>The Lord of the Rings: The Fellowship of the Ring </t>
  </si>
  <si>
    <t>Billy Boyd</t>
  </si>
  <si>
    <t>http://www.imdb.com/title/tt0120737/?ref_=fn_tt_tt_1</t>
  </si>
  <si>
    <t>Frank Coraci</t>
  </si>
  <si>
    <t>Action|Adventure|Comedy</t>
  </si>
  <si>
    <t>Around the World in 80 Days </t>
  </si>
  <si>
    <t>Cécile De France</t>
  </si>
  <si>
    <t>http://www.imdb.com/title/tt0327437/?ref_=fn_tt_tt_1</t>
  </si>
  <si>
    <t>Michael Mann</t>
  </si>
  <si>
    <t>Biography|Drama|Sport</t>
  </si>
  <si>
    <t>Ali </t>
  </si>
  <si>
    <t>http://www.imdb.com/title/tt0248667/?ref_=fn_tt_tt_1</t>
  </si>
  <si>
    <t>Bo Welch</t>
  </si>
  <si>
    <t>Kelly Preston</t>
  </si>
  <si>
    <t>The Cat in the Hat </t>
  </si>
  <si>
    <t>Spencer Breslin</t>
  </si>
  <si>
    <t>http://www.imdb.com/title/tt0312528/?ref_=fn_tt_tt_1</t>
  </si>
  <si>
    <t>Action|Mystery|Sci-Fi|Thriller</t>
  </si>
  <si>
    <t>I, Robot </t>
  </si>
  <si>
    <t>Chi McBride</t>
  </si>
  <si>
    <t>http://www.imdb.com/title/tt0343818/?ref_=fn_tt_tt_1</t>
  </si>
  <si>
    <t>Kingdom of Heaven </t>
  </si>
  <si>
    <t>Philip Glenister</t>
  </si>
  <si>
    <t>http://www.imdb.com/title/tt0320661/?ref_=fn_tt_tt_1</t>
  </si>
  <si>
    <t>Chazz Palminteri</t>
  </si>
  <si>
    <t>Stuart Little </t>
  </si>
  <si>
    <t>Jeffrey Jones</t>
  </si>
  <si>
    <t>http://www.imdb.com/title/tt0164912/?ref_=fn_tt_tt_1</t>
  </si>
  <si>
    <t>Ron Clements</t>
  </si>
  <si>
    <t>Jenifer Lewis</t>
  </si>
  <si>
    <t>Animation|Family|Fantasy|Musical|Romance</t>
  </si>
  <si>
    <t>The Princess and the Frog </t>
  </si>
  <si>
    <t>Anika Noni Rose</t>
  </si>
  <si>
    <t>http://www.imdb.com/title/tt0780521/?ref_=fn_tt_tt_1</t>
  </si>
  <si>
    <t>Donald Glover</t>
  </si>
  <si>
    <t>The Martian </t>
  </si>
  <si>
    <t>Benedict Wong</t>
  </si>
  <si>
    <t>http://www.imdb.com/title/tt3659388/?ref_=fn_tt_tt_1</t>
  </si>
  <si>
    <t>Comedy</t>
  </si>
  <si>
    <t>Action|Adventure|Romance|Sci-Fi|Thriller</t>
  </si>
  <si>
    <t>The Island </t>
  </si>
  <si>
    <t>http://www.imdb.com/title/tt0399201/?ref_=fn_tt_tt_1</t>
  </si>
  <si>
    <t>Peter Chelsom</t>
  </si>
  <si>
    <t>Warren Beatty</t>
  </si>
  <si>
    <t>Comedy|Romance</t>
  </si>
  <si>
    <t>Del Zamora</t>
  </si>
  <si>
    <t>Town &amp; Country </t>
  </si>
  <si>
    <t>http://www.imdb.com/title/tt0141907/?ref_=fn_tt_tt_1</t>
  </si>
  <si>
    <t>New Line</t>
  </si>
  <si>
    <t>Dominic Sena</t>
  </si>
  <si>
    <t>Gone in Sixty Seconds </t>
  </si>
  <si>
    <t>Robert Duvall</t>
  </si>
  <si>
    <t>http://www.imdb.com/title/tt0187078/?ref_=fn_tt_tt_1</t>
  </si>
  <si>
    <t>Connie Nielsen</t>
  </si>
  <si>
    <t>Action|Drama|Romance</t>
  </si>
  <si>
    <t>Gladiator </t>
  </si>
  <si>
    <t>Oliver Reed</t>
  </si>
  <si>
    <t>http://www.imdb.com/title/tt0172495/?ref_=fn_tt_tt_1</t>
  </si>
  <si>
    <t>Frank Grillo</t>
  </si>
  <si>
    <t>Minority Report </t>
  </si>
  <si>
    <t>Jessica Capshaw</t>
  </si>
  <si>
    <t>http://www.imdb.com/title/tt0181689/?ref_=fn_tt_tt_1</t>
  </si>
  <si>
    <t>Harry Potter and the Chamber of Secrets </t>
  </si>
  <si>
    <t>http://www.imdb.com/title/tt0295297/?ref_=fn_tt_tt_1</t>
  </si>
  <si>
    <t>Tobias Menzies</t>
  </si>
  <si>
    <t>Casino Royale </t>
  </si>
  <si>
    <t>Ivana Milicevic</t>
  </si>
  <si>
    <t>http://www.imdb.com/title/tt0381061/?ref_=fn_tt_tt_1</t>
  </si>
  <si>
    <t>Estella Warren</t>
  </si>
  <si>
    <t>Planet of the Apes </t>
  </si>
  <si>
    <t>Erick Avari</t>
  </si>
  <si>
    <t>http://www.imdb.com/title/tt0133152/?ref_=fn_tt_tt_1</t>
  </si>
  <si>
    <t>Jenette Goldstein</t>
  </si>
  <si>
    <t>Terminator 2: Judgment Day </t>
  </si>
  <si>
    <t>S. Epatha Merkerson</t>
  </si>
  <si>
    <t>http://www.imdb.com/title/tt0103064/?ref_=fn_tt_tt_1</t>
  </si>
  <si>
    <t>Biography|Crime|Drama|History|Romance</t>
  </si>
  <si>
    <t>Public Enemies </t>
  </si>
  <si>
    <t>http://www.imdb.com/title/tt1152836/?ref_=fn_tt_tt_1</t>
  </si>
  <si>
    <t>Ruby Dee</t>
  </si>
  <si>
    <t>Biography|Crime|Drama</t>
  </si>
  <si>
    <t>Denzel Washington</t>
  </si>
  <si>
    <t>American Gangster </t>
  </si>
  <si>
    <t>RZA</t>
  </si>
  <si>
    <t>http://www.imdb.com/title/tt0765429/?ref_=fn_tt_tt_1</t>
  </si>
  <si>
    <t>Tia Carrere</t>
  </si>
  <si>
    <t>Action|Comedy|Thriller</t>
  </si>
  <si>
    <t>Jamie Lee Curtis</t>
  </si>
  <si>
    <t>True Lies </t>
  </si>
  <si>
    <t>Tom Arnold</t>
  </si>
  <si>
    <t>http://www.imdb.com/title/tt0111503/?ref_=fn_tt_tt_1</t>
  </si>
  <si>
    <t>Tony Scott</t>
  </si>
  <si>
    <t>The Taking of Pelham 1 2 3 </t>
  </si>
  <si>
    <t>Michael Rispoli</t>
  </si>
  <si>
    <t>http://www.imdb.com/title/tt1111422/?ref_=fn_tt_tt_1</t>
  </si>
  <si>
    <t>Paul Weitz</t>
  </si>
  <si>
    <t>Blythe Danner</t>
  </si>
  <si>
    <t>Robert De Niro</t>
  </si>
  <si>
    <t>Little Fockers </t>
  </si>
  <si>
    <t>Teri Polo</t>
  </si>
  <si>
    <t>http://www.imdb.com/title/tt0970866/?ref_=fn_tt_tt_1</t>
  </si>
  <si>
    <t>Adam McKay</t>
  </si>
  <si>
    <t>Action|Comedy|Crime</t>
  </si>
  <si>
    <t>The Other Guys </t>
  </si>
  <si>
    <t>Derek Jeter</t>
  </si>
  <si>
    <t>http://www.imdb.com/title/tt1386588/?ref_=fn_tt_tt_1</t>
  </si>
  <si>
    <t>Chuck Russell</t>
  </si>
  <si>
    <t>Action|Drama|Mystery|Thriller</t>
  </si>
  <si>
    <t>Vanessa Williams</t>
  </si>
  <si>
    <t>Eraser </t>
  </si>
  <si>
    <t>Roma Maffia</t>
  </si>
  <si>
    <t>http://www.imdb.com/title/tt0116213/?ref_=fn_tt_tt_1</t>
  </si>
  <si>
    <t>Quentin Tarantino</t>
  </si>
  <si>
    <t>Drama|Western</t>
  </si>
  <si>
    <t>Django Unchained </t>
  </si>
  <si>
    <t>http://www.imdb.com/title/tt1853728/?ref_=fn_tt_tt_1</t>
  </si>
  <si>
    <t>Gary Trousdale</t>
  </si>
  <si>
    <t>Jason Alexander</t>
  </si>
  <si>
    <t>Animation|Drama|Family|Musical|Romance</t>
  </si>
  <si>
    <t>The Hunchback of Notre Dame </t>
  </si>
  <si>
    <t>Bill Fagerbakke</t>
  </si>
  <si>
    <t>http://www.imdb.com/title/tt0116583/?ref_=fn_tt_tt_1</t>
  </si>
  <si>
    <t>Mark Dindal</t>
  </si>
  <si>
    <t>Wendie Malick</t>
  </si>
  <si>
    <t>Eartha Kitt</t>
  </si>
  <si>
    <t>The Emperor's New Groove </t>
  </si>
  <si>
    <t>John Fiedler</t>
  </si>
  <si>
    <t>http://www.imdb.com/title/tt0120917/?ref_=fn_tt_tt_1</t>
  </si>
  <si>
    <t>Simon West</t>
  </si>
  <si>
    <t>Sylvester Stallone</t>
  </si>
  <si>
    <t>The Expendables 2 </t>
  </si>
  <si>
    <t>http://www.imdb.com/title/tt1764651/?ref_=fn_tt_tt_1</t>
  </si>
  <si>
    <t>Armando Riesco</t>
  </si>
  <si>
    <t>Action|Adventure|Comedy|Family|Mystery</t>
  </si>
  <si>
    <t>National Treasure </t>
  </si>
  <si>
    <t>Annie Parisse</t>
  </si>
  <si>
    <t>http://www.imdb.com/title/tt0368891/?ref_=fn_tt_tt_1</t>
  </si>
  <si>
    <t>Stefen Fangmeier</t>
  </si>
  <si>
    <t>Ed Speleers</t>
  </si>
  <si>
    <t>Eragon </t>
  </si>
  <si>
    <t>Gary Lewis</t>
  </si>
  <si>
    <t>http://www.imdb.com/title/tt0449010/?ref_=fn_tt_tt_1</t>
  </si>
  <si>
    <t>Spike Jonze</t>
  </si>
  <si>
    <t>Ryan Corr</t>
  </si>
  <si>
    <t>Catherine O'Hara</t>
  </si>
  <si>
    <t>Where the Wild Things Are </t>
  </si>
  <si>
    <t>Max Records</t>
  </si>
  <si>
    <t>http://www.imdb.com/title/tt0386117/?ref_=fn_tt_tt_1</t>
  </si>
  <si>
    <t>Chris Wedge</t>
  </si>
  <si>
    <t>Emma Kenney</t>
  </si>
  <si>
    <t>Epic </t>
  </si>
  <si>
    <t>Troy Evans</t>
  </si>
  <si>
    <t>http://www.imdb.com/title/tt0848537/?ref_=fn_tt_tt_1</t>
  </si>
  <si>
    <t>Florian Henckel von Donnersmarck</t>
  </si>
  <si>
    <t>Action|Romance|Thriller</t>
  </si>
  <si>
    <t>The Tourist </t>
  </si>
  <si>
    <t>Rufus Sewell</t>
  </si>
  <si>
    <t>http://www.imdb.com/title/tt1243957/?ref_=fn_tt_tt_1</t>
  </si>
  <si>
    <t>Peter Hyams</t>
  </si>
  <si>
    <t>Mark Margolis</t>
  </si>
  <si>
    <t>Action|Fantasy|Horror|Mystery</t>
  </si>
  <si>
    <t>End of Days </t>
  </si>
  <si>
    <t>Udo Kier</t>
  </si>
  <si>
    <t>http://www.imdb.com/title/tt0146675/?ref_=fn_tt_tt_1</t>
  </si>
  <si>
    <t>Adventure|Drama|Thriller</t>
  </si>
  <si>
    <t>Blood Diamond </t>
  </si>
  <si>
    <t>Stephen Collins</t>
  </si>
  <si>
    <t>http://www.imdb.com/title/tt0450259/?ref_=fn_tt_tt_1</t>
  </si>
  <si>
    <t>Biography|Comedy|Crime|Drama</t>
  </si>
  <si>
    <t>The Wolf of Wall Street </t>
  </si>
  <si>
    <t>http://www.imdb.com/title/tt0993846/?ref_=fn_tt_tt_1</t>
  </si>
  <si>
    <t>Rene Auberjonois</t>
  </si>
  <si>
    <t>Batman Forever </t>
  </si>
  <si>
    <t>Debi Mazar</t>
  </si>
  <si>
    <t>http://www.imdb.com/title/tt0112462/?ref_=fn_tt_tt_1</t>
  </si>
  <si>
    <t>Patrick Muldoon</t>
  </si>
  <si>
    <t>Action|Sci-Fi|War</t>
  </si>
  <si>
    <t>Jake Busey</t>
  </si>
  <si>
    <t>Starship Troopers </t>
  </si>
  <si>
    <t>Seth Gilliam</t>
  </si>
  <si>
    <t>http://www.imdb.com/title/tt0120201/?ref_=fn_tt_tt_1</t>
  </si>
  <si>
    <t>Tom Tykwer</t>
  </si>
  <si>
    <t>Jim Sturgess</t>
  </si>
  <si>
    <t>Drama|Sci-Fi</t>
  </si>
  <si>
    <t>Cloud Atlas </t>
  </si>
  <si>
    <t>http://www.imdb.com/title/tt1371111/?ref_=fn_tt_tt_1</t>
  </si>
  <si>
    <t>Action|Adventure|Animation|Family|Fantasy</t>
  </si>
  <si>
    <t>Legend of the Guardians: The Owls of Ga'Hoole </t>
  </si>
  <si>
    <t>Anthony LaPaglia</t>
  </si>
  <si>
    <t>http://www.imdb.com/title/tt1219342/?ref_=fn_tt_tt_1</t>
  </si>
  <si>
    <t>Pitof</t>
  </si>
  <si>
    <t>Christopher Heyerdahl</t>
  </si>
  <si>
    <t>Action|Crime|Fantasy|Romance|Thriller</t>
  </si>
  <si>
    <t>Catwoman </t>
  </si>
  <si>
    <t>Alex Borstein</t>
  </si>
  <si>
    <t>http://www.imdb.com/title/tt0327554/?ref_=fn_tt_tt_1</t>
  </si>
  <si>
    <t>Hercules </t>
  </si>
  <si>
    <t>Ingrid Bolsø Berdal</t>
  </si>
  <si>
    <t>http://www.imdb.com/title/tt1267297/?ref_=fn_tt_tt_1</t>
  </si>
  <si>
    <t>Treasure Planet </t>
  </si>
  <si>
    <t>Michael Wincott</t>
  </si>
  <si>
    <t>http://www.imdb.com/title/tt0133240/?ref_=fn_tt_tt_1</t>
  </si>
  <si>
    <t>Brad Silberling</t>
  </si>
  <si>
    <t>Anna Friel</t>
  </si>
  <si>
    <t>Adventure|Comedy|Sci-Fi</t>
  </si>
  <si>
    <t>Land of the Lost </t>
  </si>
  <si>
    <t>Bobb'e J. Thompson</t>
  </si>
  <si>
    <t>http://www.imdb.com/title/tt0457400/?ref_=fn_tt_tt_1</t>
  </si>
  <si>
    <t>Patrick Hughes</t>
  </si>
  <si>
    <t>The Expendables 3 </t>
  </si>
  <si>
    <t>http://www.imdb.com/title/tt2333784/?ref_=fn_tt_tt_1</t>
  </si>
  <si>
    <t>Ericson Core</t>
  </si>
  <si>
    <t>Action|Crime|Sport|Thriller</t>
  </si>
  <si>
    <t>Point Break </t>
  </si>
  <si>
    <t>http://www.imdb.com/title/tt2058673/?ref_=fn_tt_tt_1</t>
  </si>
  <si>
    <t>Lawrence Guterman</t>
  </si>
  <si>
    <t>Traylor Howard</t>
  </si>
  <si>
    <t>Jamie Kennedy</t>
  </si>
  <si>
    <t>Son of the Mask </t>
  </si>
  <si>
    <t>Ben Stein</t>
  </si>
  <si>
    <t>http://www.imdb.com/title/tt0362165/?ref_=fn_tt_tt_1</t>
  </si>
  <si>
    <t>Benjamin Walker</t>
  </si>
  <si>
    <t>Action|Adventure|Biography|Drama|History|Thriller</t>
  </si>
  <si>
    <t>In the Heart of the Sea </t>
  </si>
  <si>
    <t>Frank Dillane</t>
  </si>
  <si>
    <t>http://www.imdb.com/title/tt1390411/?ref_=fn_tt_tt_1</t>
  </si>
  <si>
    <t>Ron Underwood</t>
  </si>
  <si>
    <t>Randy Quaid</t>
  </si>
  <si>
    <t>Action|Comedy|Sci-Fi</t>
  </si>
  <si>
    <t>The Adventures of Pluto Nash </t>
  </si>
  <si>
    <t>Burt Young</t>
  </si>
  <si>
    <t>http://www.imdb.com/title/tt0180052/?ref_=fn_tt_tt_1</t>
  </si>
  <si>
    <t>Sean Huze</t>
  </si>
  <si>
    <t>Action|Drama|Thriller|War</t>
  </si>
  <si>
    <t>Green Zone </t>
  </si>
  <si>
    <t>Igal Naor</t>
  </si>
  <si>
    <t>http://www.imdb.com/title/tt0947810/?ref_=fn_tt_tt_1</t>
  </si>
  <si>
    <t>Steve Martino</t>
  </si>
  <si>
    <t>Venus Schultheis</t>
  </si>
  <si>
    <t>Francesca Capaldi</t>
  </si>
  <si>
    <t>The Peanuts Movie </t>
  </si>
  <si>
    <t>Bill Melendez</t>
  </si>
  <si>
    <t>http://www.imdb.com/title/tt2452042/?ref_=fn_tt_tt_1</t>
  </si>
  <si>
    <t>David Mamet</t>
  </si>
  <si>
    <t>Felicity Huffman</t>
  </si>
  <si>
    <t>Drama|Mystery|Thriller</t>
  </si>
  <si>
    <t>Ben Gazzara</t>
  </si>
  <si>
    <t>The Spanish Prisoner </t>
  </si>
  <si>
    <t>Campbell Scott</t>
  </si>
  <si>
    <t>http://www.imdb.com/title/tt0120176/?ref_=fn_tt_tt_1</t>
  </si>
  <si>
    <t>Action|Adventure|Fantasy|Thriller</t>
  </si>
  <si>
    <t>The Mummy Returns </t>
  </si>
  <si>
    <t>Patricia Velasquez</t>
  </si>
  <si>
    <t>http://www.imdb.com/title/tt0209163/?ref_=fn_tt_tt_1</t>
  </si>
  <si>
    <t>Crime|Drama</t>
  </si>
  <si>
    <t>Gangs of New York </t>
  </si>
  <si>
    <t>http://www.imdb.com/title/tt0217505/?ref_=fn_tt_tt_1</t>
  </si>
  <si>
    <t>Yimou Zhang</t>
  </si>
  <si>
    <t>Ni Ni</t>
  </si>
  <si>
    <t>Drama|History|Romance|War</t>
  </si>
  <si>
    <t>The Flowers of War </t>
  </si>
  <si>
    <t>Shigeo Kobayashi</t>
  </si>
  <si>
    <t>http://www.imdb.com/title/tt1410063/?ref_=fn_tt_tt_1</t>
  </si>
  <si>
    <t>Mandarin</t>
  </si>
  <si>
    <t>Ash Brannon</t>
  </si>
  <si>
    <t>Zooey Deschanel</t>
  </si>
  <si>
    <t>Animation|Comedy|Family|Sport</t>
  </si>
  <si>
    <t>Surf's Up </t>
  </si>
  <si>
    <t>Jon Heder</t>
  </si>
  <si>
    <t>http://www.imdb.com/title/tt0423294/?ref_=fn_tt_tt_1</t>
  </si>
  <si>
    <t>Frank Oz</t>
  </si>
  <si>
    <t>Comedy|Sci-Fi|Thriller</t>
  </si>
  <si>
    <t>Jon Lovitz</t>
  </si>
  <si>
    <t>The Stepford Wives </t>
  </si>
  <si>
    <t>Roger Bart</t>
  </si>
  <si>
    <t>http://www.imdb.com/title/tt0327162/?ref_=fn_tt_tt_1</t>
  </si>
  <si>
    <t>Drama|History|War</t>
  </si>
  <si>
    <t>Black Hawk Down </t>
  </si>
  <si>
    <t>http://www.imdb.com/title/tt0265086/?ref_=fn_tt_tt_1</t>
  </si>
  <si>
    <t>Jay Roach</t>
  </si>
  <si>
    <t>Thomas Middleditch</t>
  </si>
  <si>
    <t>The Campaign </t>
  </si>
  <si>
    <t>Katherine LaNasa</t>
  </si>
  <si>
    <t>http://www.imdb.com/title/tt1790886/?ref_=fn_tt_tt_1</t>
  </si>
  <si>
    <t>Luc Besson</t>
  </si>
  <si>
    <t>Milla Jovovich</t>
  </si>
  <si>
    <t>The Fifth Element </t>
  </si>
  <si>
    <t>http://www.imdb.com/title/tt0119116/?ref_=fn_tt_tt_1</t>
  </si>
  <si>
    <t>Michael Patrick King</t>
  </si>
  <si>
    <t>Liza Minnelli</t>
  </si>
  <si>
    <t>Chris Noth</t>
  </si>
  <si>
    <t>Sex and the City 2 </t>
  </si>
  <si>
    <t>Kristin Davis</t>
  </si>
  <si>
    <t>http://www.imdb.com/title/tt1261945/?ref_=fn_tt_tt_1</t>
  </si>
  <si>
    <t>Bibo Bergeron</t>
  </si>
  <si>
    <t>Rosie Perez</t>
  </si>
  <si>
    <t>Adventure|Animation|Comedy|Family|Romance</t>
  </si>
  <si>
    <t>Frank Welker</t>
  </si>
  <si>
    <t>The Road to El Dorado </t>
  </si>
  <si>
    <t>Elton John</t>
  </si>
  <si>
    <t>http://www.imdb.com/title/tt0138749/?ref_=fn_tt_tt_1</t>
  </si>
  <si>
    <t>Ice Age: Continental Drift </t>
  </si>
  <si>
    <t>Drake</t>
  </si>
  <si>
    <t>http://www.imdb.com/title/tt1667889/?ref_=fn_tt_tt_1</t>
  </si>
  <si>
    <t>Derek Jacobi</t>
  </si>
  <si>
    <t>Drama|Family|Fantasy|Romance</t>
  </si>
  <si>
    <t>Cinderella </t>
  </si>
  <si>
    <t>http://www.imdb.com/title/tt1661199/?ref_=fn_tt_tt_1</t>
  </si>
  <si>
    <t>AJ Michalka</t>
  </si>
  <si>
    <t>Drama|Fantasy|Thriller</t>
  </si>
  <si>
    <t>Michael Imperioli</t>
  </si>
  <si>
    <t>The Lovely Bones </t>
  </si>
  <si>
    <t>http://www.imdb.com/title/tt0380510/?ref_=fn_tt_tt_1</t>
  </si>
  <si>
    <t>Alexander Gould</t>
  </si>
  <si>
    <t>Finding Nemo </t>
  </si>
  <si>
    <t>http://www.imdb.com/title/tt0266543/?ref_=fn_tt_tt_1</t>
  </si>
  <si>
    <t>The Lord of the Rings: The Return of the King </t>
  </si>
  <si>
    <t>Bernard Hill</t>
  </si>
  <si>
    <t>http://www.imdb.com/title/tt0167260/?ref_=fn_tt_tt_1</t>
  </si>
  <si>
    <t>The Lord of the Rings: The Two Towers </t>
  </si>
  <si>
    <t>http://www.imdb.com/title/tt0167261/?ref_=fn_tt_tt_1</t>
  </si>
  <si>
    <t>Sergey Bodrov</t>
  </si>
  <si>
    <t>Seventh Son </t>
  </si>
  <si>
    <t>Olivia Williams</t>
  </si>
  <si>
    <t>http://www.imdb.com/title/tt1121096/?ref_=fn_tt_tt_1</t>
  </si>
  <si>
    <t>Lara Croft: Tomb Raider </t>
  </si>
  <si>
    <t>Chris Barrie</t>
  </si>
  <si>
    <t>http://www.imdb.com/title/tt0146316/?ref_=fn_tt_tt_1</t>
  </si>
  <si>
    <t>Wally Pfister</t>
  </si>
  <si>
    <t>Drama|Mystery|Romance|Sci-Fi|Thriller</t>
  </si>
  <si>
    <t>Transcendence </t>
  </si>
  <si>
    <t>http://www.imdb.com/title/tt2209764/?ref_=fn_tt_tt_1</t>
  </si>
  <si>
    <t>Trevor Morgan</t>
  </si>
  <si>
    <t>Michael Jeter</t>
  </si>
  <si>
    <t>Jurassic Park III </t>
  </si>
  <si>
    <t>Alessandro Nivola</t>
  </si>
  <si>
    <t>http://www.imdb.com/title/tt0163025/?ref_=fn_tt_tt_1</t>
  </si>
  <si>
    <t>Rupert Wyatt</t>
  </si>
  <si>
    <t>David Oyelowo</t>
  </si>
  <si>
    <t>Rise of the Planet of the Apes </t>
  </si>
  <si>
    <t>http://www.imdb.com/title/tt1318514/?ref_=fn_tt_tt_1</t>
  </si>
  <si>
    <t>Mark Waters</t>
  </si>
  <si>
    <t>Tod Fennell</t>
  </si>
  <si>
    <t>The Spiderwick Chronicles </t>
  </si>
  <si>
    <t>Joan Plowright</t>
  </si>
  <si>
    <t>http://www.imdb.com/title/tt0416236/?ref_=fn_tt_tt_1</t>
  </si>
  <si>
    <t>John Moore</t>
  </si>
  <si>
    <t>Cole Hauser</t>
  </si>
  <si>
    <t>A Good Day to Die Hard </t>
  </si>
  <si>
    <t>Megalyn Echikunwoke</t>
  </si>
  <si>
    <t>http://www.imdb.com/title/tt1606378/?ref_=fn_tt_tt_1</t>
  </si>
  <si>
    <t>John Lee Hancock</t>
  </si>
  <si>
    <t>Drama|History|War|Western</t>
  </si>
  <si>
    <t>The Alamo </t>
  </si>
  <si>
    <t>http://www.imdb.com/title/tt0318974/?ref_=fn_tt_tt_1</t>
  </si>
  <si>
    <t>Craig T. Nelson</t>
  </si>
  <si>
    <t>Action|Adventure|Animation|Family</t>
  </si>
  <si>
    <t>Holly Hunter</t>
  </si>
  <si>
    <t>The Incredibles </t>
  </si>
  <si>
    <t>Lou Romano</t>
  </si>
  <si>
    <t>http://www.imdb.com/title/tt0317705/?ref_=fn_tt_tt_1</t>
  </si>
  <si>
    <t>Renny Harlin</t>
  </si>
  <si>
    <t>Christopher Masterson</t>
  </si>
  <si>
    <t>Cutthroat Island </t>
  </si>
  <si>
    <t>Matthew Modine</t>
  </si>
  <si>
    <t>http://www.imdb.com/title/tt0112760/?ref_=fn_tt_tt_1</t>
  </si>
  <si>
    <t>Percy Jackson &amp; the Olympians: The Lightning Thief </t>
  </si>
  <si>
    <t>http://www.imdb.com/title/tt0814255/?ref_=fn_tt_tt_1</t>
  </si>
  <si>
    <t>Adventure|Comedy|Family|Mystery|Sci-Fi</t>
  </si>
  <si>
    <t>Men in Black </t>
  </si>
  <si>
    <t>Linda Fiorentino</t>
  </si>
  <si>
    <t>http://www.imdb.com/title/tt0119654/?ref_=fn_tt_tt_1</t>
  </si>
  <si>
    <t>Toy Story 2 </t>
  </si>
  <si>
    <t>http://www.imdb.com/title/tt0120363/?ref_=fn_tt_tt_1</t>
  </si>
  <si>
    <t>Unstoppable </t>
  </si>
  <si>
    <t>Ethan Suplee</t>
  </si>
  <si>
    <t>http://www.imdb.com/title/tt0477080/?ref_=fn_tt_tt_1</t>
  </si>
  <si>
    <t>John Lone</t>
  </si>
  <si>
    <t>Mei Melançon</t>
  </si>
  <si>
    <t>Rush Hour 2 </t>
  </si>
  <si>
    <t>Harris Yulin</t>
  </si>
  <si>
    <t>http://www.imdb.com/title/tt0266915/?ref_=fn_tt_tt_1</t>
  </si>
  <si>
    <t>Amber Valletta</t>
  </si>
  <si>
    <t>Drama|Fantasy|Horror|Mystery|Thriller</t>
  </si>
  <si>
    <t>What Lies Beneath </t>
  </si>
  <si>
    <t>Miranda Otto</t>
  </si>
  <si>
    <t>http://www.imdb.com/title/tt0161081/?ref_=fn_tt_tt_1</t>
  </si>
  <si>
    <t>Phil Lord</t>
  </si>
  <si>
    <t>Animation|Comedy|Family|Sci-Fi</t>
  </si>
  <si>
    <t>Will Forte</t>
  </si>
  <si>
    <t>Cloudy with a Chance of Meatballs </t>
  </si>
  <si>
    <t>Al Roker</t>
  </si>
  <si>
    <t>http://www.imdb.com/title/tt0844471/?ref_=fn_tt_tt_1</t>
  </si>
  <si>
    <t>Maile Flanagan</t>
  </si>
  <si>
    <t>Denis Leary</t>
  </si>
  <si>
    <t>Ice Age: Dawn of the Dinosaurs </t>
  </si>
  <si>
    <t>Kelly Keaton</t>
  </si>
  <si>
    <t>http://www.imdb.com/title/tt1080016/?ref_=fn_tt_tt_1</t>
  </si>
  <si>
    <t>Ben Stiller</t>
  </si>
  <si>
    <t>Adrian Martinez</t>
  </si>
  <si>
    <t>Adventure|Comedy|Drama|Fantasy|Romance</t>
  </si>
  <si>
    <t>The Secret Life of Walter Mitty </t>
  </si>
  <si>
    <t>Joey Slotnick</t>
  </si>
  <si>
    <t>http://www.imdb.com/title/tt0359950/?ref_=fn_tt_tt_1</t>
  </si>
  <si>
    <t>LL Cool J</t>
  </si>
  <si>
    <t>Action|Adventure|Comedy|Crime|Thriller</t>
  </si>
  <si>
    <t>Charlie's Angels </t>
  </si>
  <si>
    <t>Kelly Lynch</t>
  </si>
  <si>
    <t>http://www.imdb.com/title/tt0160127/?ref_=fn_tt_tt_1</t>
  </si>
  <si>
    <t>Crime|Drama|Thriller</t>
  </si>
  <si>
    <t>The Departed </t>
  </si>
  <si>
    <t>http://www.imdb.com/title/tt0407887/?ref_=fn_tt_tt_1</t>
  </si>
  <si>
    <t>Tony Bancroft</t>
  </si>
  <si>
    <t>Harvey Fierstein</t>
  </si>
  <si>
    <t>Adventure|Animation|Family|Fantasy|Musical|War</t>
  </si>
  <si>
    <t>Mulan </t>
  </si>
  <si>
    <t>June Foray</t>
  </si>
  <si>
    <t>http://www.imdb.com/title/tt0120762/?ref_=fn_tt_tt_1</t>
  </si>
  <si>
    <t>Action|Comedy</t>
  </si>
  <si>
    <t>Tropic Thunder </t>
  </si>
  <si>
    <t>Brandon T. Jackson</t>
  </si>
  <si>
    <t>http://www.imdb.com/title/tt0942385/?ref_=fn_tt_tt_1</t>
  </si>
  <si>
    <t>Goran Visnjic</t>
  </si>
  <si>
    <t>Crime|Drama|Mystery|Thriller</t>
  </si>
  <si>
    <t>The Girl with the Dragon Tattoo </t>
  </si>
  <si>
    <t>Joely Richardson</t>
  </si>
  <si>
    <t>http://www.imdb.com/title/tt1568346/?ref_=fn_tt_tt_1</t>
  </si>
  <si>
    <t>Aldis Hodge</t>
  </si>
  <si>
    <t>Die Hard with a Vengeance </t>
  </si>
  <si>
    <t>Kevin Chamberlin</t>
  </si>
  <si>
    <t>http://www.imdb.com/title/tt0112864/?ref_=fn_tt_tt_1</t>
  </si>
  <si>
    <t>Sherlock Holmes </t>
  </si>
  <si>
    <t>Robert Maillet</t>
  </si>
  <si>
    <t>http://www.imdb.com/title/tt0988045/?ref_=fn_tt_tt_1</t>
  </si>
  <si>
    <t>Timur Bekmambetov</t>
  </si>
  <si>
    <t>Adventure|Drama|History</t>
  </si>
  <si>
    <t>Jim Varney</t>
  </si>
  <si>
    <t>Action|Adventure|Animation|Family|Fantasy|Sci-Fi</t>
  </si>
  <si>
    <t>Atlantis: The Lost Empire </t>
  </si>
  <si>
    <t>Cree Summer</t>
  </si>
  <si>
    <t>http://www.imdb.com/title/tt0230011/?ref_=fn_tt_tt_1</t>
  </si>
  <si>
    <t>Walt Becker</t>
  </si>
  <si>
    <t>Joshua Mikel</t>
  </si>
  <si>
    <t>Adventure|Animation|Comedy|Family|Fantasy|Music</t>
  </si>
  <si>
    <t>Bella Thorne</t>
  </si>
  <si>
    <t>Alvin and the Chipmunks: The Road Chip </t>
  </si>
  <si>
    <t>Jesse McCartney</t>
  </si>
  <si>
    <t>http://www.imdb.com/title/tt2974918/?ref_=fn_tt_tt_1</t>
  </si>
  <si>
    <t>Drama|History|Thriller|War</t>
  </si>
  <si>
    <t>Valkyrie </t>
  </si>
  <si>
    <t>http://www.imdb.com/title/tt0985699/?ref_=fn_tt_tt_1</t>
  </si>
  <si>
    <t>Dennis Dugan</t>
  </si>
  <si>
    <t>Sayed Badreya</t>
  </si>
  <si>
    <t>Adam Sandler</t>
  </si>
  <si>
    <t>You Don't Mess with the Zohan </t>
  </si>
  <si>
    <t>Kevin Nealon</t>
  </si>
  <si>
    <t>http://www.imdb.com/title/tt0960144/?ref_=fn_tt_tt_1</t>
  </si>
  <si>
    <t>Action|Animation|Comedy|Sci-Fi</t>
  </si>
  <si>
    <t>Pixels </t>
  </si>
  <si>
    <t>http://www.imdb.com/title/tt2120120/?ref_=fn_tt_tt_1</t>
  </si>
  <si>
    <t>Haley Joel Osment</t>
  </si>
  <si>
    <t>A.I. Artificial Intelligence </t>
  </si>
  <si>
    <t>Kevin Sussman</t>
  </si>
  <si>
    <t>http://www.imdb.com/title/tt0212720/?ref_=fn_tt_tt_1</t>
  </si>
  <si>
    <t>Rachael Harris</t>
  </si>
  <si>
    <t>Comedy|Family|Fantasy|Horror|Mystery</t>
  </si>
  <si>
    <t>Marsha Thomason</t>
  </si>
  <si>
    <t>The Haunted Mansion </t>
  </si>
  <si>
    <t>Marc John Jefferies</t>
  </si>
  <si>
    <t>http://www.imdb.com/title/tt0338094/?ref_=fn_tt_tt_1</t>
  </si>
  <si>
    <t>Tom Skerritt</t>
  </si>
  <si>
    <t>Drama|Mystery|Sci-Fi|Thriller</t>
  </si>
  <si>
    <t>Contact </t>
  </si>
  <si>
    <t>Larry King</t>
  </si>
  <si>
    <t>http://www.imdb.com/title/tt0118884/?ref_=fn_tt_tt_1</t>
  </si>
  <si>
    <t>Kim Dickens</t>
  </si>
  <si>
    <t>Action|Horror|Sci-Fi|Thriller</t>
  </si>
  <si>
    <t>Greg Grunberg</t>
  </si>
  <si>
    <t>Hollow Man </t>
  </si>
  <si>
    <t>http://www.imdb.com/title/tt0164052/?ref_=fn_tt_tt_1</t>
  </si>
  <si>
    <t>Sydney Pollack</t>
  </si>
  <si>
    <t>George Harris</t>
  </si>
  <si>
    <t>Crime|Mystery|Thriller</t>
  </si>
  <si>
    <t>Curtiss Cook</t>
  </si>
  <si>
    <t>The Interpreter </t>
  </si>
  <si>
    <t>Michael Wright</t>
  </si>
  <si>
    <t>http://www.imdb.com/title/tt0373926/?ref_=fn_tt_tt_1</t>
  </si>
  <si>
    <t>Aboriginal</t>
  </si>
  <si>
    <t>Thor Freudenthal</t>
  </si>
  <si>
    <t>Leven Rambin</t>
  </si>
  <si>
    <t>Percy Jackson: Sea of Monsters </t>
  </si>
  <si>
    <t>http://www.imdb.com/title/tt1854564/?ref_=fn_tt_tt_1</t>
  </si>
  <si>
    <t>Lara Croft Tomb Raider: The Cradle of Life </t>
  </si>
  <si>
    <t>http://www.imdb.com/title/tt0325703/?ref_=fn_tt_tt_1</t>
  </si>
  <si>
    <t>Action|Adventure|Comedy|Crime|Mystery|Thriller</t>
  </si>
  <si>
    <t>Now You See Me 2 </t>
  </si>
  <si>
    <t>Sanaa Lathan</t>
  </si>
  <si>
    <t>http://www.imdb.com/title/tt3110958/?ref_=fn_tt_tt_1</t>
  </si>
  <si>
    <t>Michael Byrne</t>
  </si>
  <si>
    <t>Alun Armstrong</t>
  </si>
  <si>
    <t>The Saint </t>
  </si>
  <si>
    <t>Velibor Topic</t>
  </si>
  <si>
    <t>http://www.imdb.com/title/tt0120053/?ref_=fn_tt_tt_1</t>
  </si>
  <si>
    <t>Stephen Dillane</t>
  </si>
  <si>
    <t>Spy Game </t>
  </si>
  <si>
    <t>Catherine McCormack</t>
  </si>
  <si>
    <t>http://www.imdb.com/title/tt0266987/?ref_=fn_tt_tt_1</t>
  </si>
  <si>
    <t>Brian De Palma</t>
  </si>
  <si>
    <t>Mission to Mars </t>
  </si>
  <si>
    <t>Kim Delaney</t>
  </si>
  <si>
    <t>http://www.imdb.com/title/tt0183523/?ref_=fn_tt_tt_1</t>
  </si>
  <si>
    <t>Wanda Sykes</t>
  </si>
  <si>
    <t>Rio </t>
  </si>
  <si>
    <t>Will.i.am</t>
  </si>
  <si>
    <t>http://www.imdb.com/title/tt1436562/?ref_=fn_tt_tt_1</t>
  </si>
  <si>
    <t>Comedy|Drama|Sci-Fi</t>
  </si>
  <si>
    <t>Bicentennial Man </t>
  </si>
  <si>
    <t>http://www.imdb.com/title/tt0182789/?ref_=fn_tt_tt_1</t>
  </si>
  <si>
    <t>Mick Jackson</t>
  </si>
  <si>
    <t>Anne Heche</t>
  </si>
  <si>
    <t>Volcano </t>
  </si>
  <si>
    <t>Gaby Hoffmann</t>
  </si>
  <si>
    <t>http://www.imdb.com/title/tt0120461/?ref_=fn_tt_tt_1</t>
  </si>
  <si>
    <t>Alan J. Pakula</t>
  </si>
  <si>
    <t>The Devil's Own </t>
  </si>
  <si>
    <t>Natascha McElhone</t>
  </si>
  <si>
    <t>http://www.imdb.com/title/tt0118972/?ref_=fn_tt_tt_1</t>
  </si>
  <si>
    <t>Kathryn Bigelow</t>
  </si>
  <si>
    <t>Christian Camargo</t>
  </si>
  <si>
    <t>K-19: The Widowmaker </t>
  </si>
  <si>
    <t>Lex Shrapnel</t>
  </si>
  <si>
    <t>http://www.imdb.com/title/tt0267626/?ref_=fn_tt_tt_1</t>
  </si>
  <si>
    <t>John Milius</t>
  </si>
  <si>
    <t>William Smith</t>
  </si>
  <si>
    <t>Conan the Barbarian </t>
  </si>
  <si>
    <t>Sandahl Bergman</t>
  </si>
  <si>
    <t>http://www.imdb.com/title/tt0082198/?ref_=fn_tt_tt_1</t>
  </si>
  <si>
    <t>Bruce McGill</t>
  </si>
  <si>
    <t>Paddy Considine</t>
  </si>
  <si>
    <t>Cinderella Man </t>
  </si>
  <si>
    <t>Rosemarie DeWitt</t>
  </si>
  <si>
    <t>http://www.imdb.com/title/tt0352248/?ref_=fn_tt_tt_1</t>
  </si>
  <si>
    <t>Andrey Konchalovskiy</t>
  </si>
  <si>
    <t>Action|Family|Fantasy|Musical</t>
  </si>
  <si>
    <t>Shirley Henderson</t>
  </si>
  <si>
    <t>The Nutcracker in 3D </t>
  </si>
  <si>
    <t>Richard E. Grant</t>
  </si>
  <si>
    <t>http://www.imdb.com/title/tt1041804/?ref_=fn_tt_tt_1</t>
  </si>
  <si>
    <t>Gary Ross</t>
  </si>
  <si>
    <t>Michael Angarano</t>
  </si>
  <si>
    <t>Drama|History|Sport</t>
  </si>
  <si>
    <t>Seabiscuit </t>
  </si>
  <si>
    <t>http://www.imdb.com/title/tt0329575/?ref_=fn_tt_tt_1</t>
  </si>
  <si>
    <t>Alan Ruck</t>
  </si>
  <si>
    <t>Twister </t>
  </si>
  <si>
    <t>Jami Gertz</t>
  </si>
  <si>
    <t>http://www.imdb.com/title/tt0117998/?ref_=fn_tt_tt_1</t>
  </si>
  <si>
    <t>Paul Sanchez</t>
  </si>
  <si>
    <t>Adventure|Drama|Romance</t>
  </si>
  <si>
    <t>Cast Away </t>
  </si>
  <si>
    <t>Nick Searcy</t>
  </si>
  <si>
    <t>http://www.imdb.com/title/tt0162222/?ref_=fn_tt_tt_1</t>
  </si>
  <si>
    <t>Animation|Comedy|Family|Music|Romance</t>
  </si>
  <si>
    <t>Happy Feet </t>
  </si>
  <si>
    <t>Elizabeth Daily</t>
  </si>
  <si>
    <t>http://www.imdb.com/title/tt0366548/?ref_=fn_tt_tt_1</t>
  </si>
  <si>
    <t>Joan Allen</t>
  </si>
  <si>
    <t>The Bourne Supremacy </t>
  </si>
  <si>
    <t>Oksana Akinshina</t>
  </si>
  <si>
    <t>http://www.imdb.com/title/tt0372183/?ref_=fn_tt_tt_1</t>
  </si>
  <si>
    <t>Air Force One </t>
  </si>
  <si>
    <t>Dean Stockwell</t>
  </si>
  <si>
    <t>http://www.imdb.com/title/tt0118571/?ref_=fn_tt_tt_1</t>
  </si>
  <si>
    <t>Ocean's Eleven </t>
  </si>
  <si>
    <t>Elliott Gould</t>
  </si>
  <si>
    <t>http://www.imdb.com/title/tt0240772/?ref_=fn_tt_tt_1</t>
  </si>
  <si>
    <t>Paul W.S. Anderson</t>
  </si>
  <si>
    <t>The Three Musketeers </t>
  </si>
  <si>
    <t>http://www.imdb.com/title/tt1509767/?ref_=fn_tt_tt_1</t>
  </si>
  <si>
    <t>Genndy Tartakovsky</t>
  </si>
  <si>
    <t>Hotel Transylvania </t>
  </si>
  <si>
    <t>http://www.imdb.com/title/tt0837562/?ref_=fn_tt_tt_1</t>
  </si>
  <si>
    <t>Kevin Lima</t>
  </si>
  <si>
    <t>Teala Dunn</t>
  </si>
  <si>
    <t>Animation|Comedy|Family|Fantasy|Musical|Romance</t>
  </si>
  <si>
    <t>Jeff Bennett</t>
  </si>
  <si>
    <t>Enchanted </t>
  </si>
  <si>
    <t>Fred Tatasciore</t>
  </si>
  <si>
    <t>http://www.imdb.com/title/tt0461770/?ref_=fn_tt_tt_1</t>
  </si>
  <si>
    <t>Caroline Dhavernas</t>
  </si>
  <si>
    <t>Daniel Espinosa</t>
  </si>
  <si>
    <t>Safe House </t>
  </si>
  <si>
    <t>http://www.imdb.com/title/tt1599348/?ref_=fn_tt_tt_1</t>
  </si>
  <si>
    <t>Adventure|Comedy|Family</t>
  </si>
  <si>
    <t>102 Dalmatians </t>
  </si>
  <si>
    <t>Jim Carter</t>
  </si>
  <si>
    <t>http://www.imdb.com/title/tt0211181/?ref_=fn_tt_tt_1</t>
  </si>
  <si>
    <t>Gabourey Sidibe</t>
  </si>
  <si>
    <t>Tower Heist </t>
  </si>
  <si>
    <t>http://www.imdb.com/title/tt0471042/?ref_=fn_tt_tt_1</t>
  </si>
  <si>
    <t>Nancy Meyers</t>
  </si>
  <si>
    <t>The Holiday </t>
  </si>
  <si>
    <t>Sarah Parish</t>
  </si>
  <si>
    <t>http://www.imdb.com/title/tt0457939/?ref_=fn_tt_tt_1</t>
  </si>
  <si>
    <t>Enemy of the State </t>
  </si>
  <si>
    <t>Lisa Bonet</t>
  </si>
  <si>
    <t>http://www.imdb.com/title/tt0120660/?ref_=fn_tt_tt_1</t>
  </si>
  <si>
    <t>Hunter Parrish</t>
  </si>
  <si>
    <t>Meryl Streep</t>
  </si>
  <si>
    <t>It's Complicated </t>
  </si>
  <si>
    <t>Zoe Kazan</t>
  </si>
  <si>
    <t>http://www.imdb.com/title/tt1230414/?ref_=fn_tt_tt_1</t>
  </si>
  <si>
    <t>Al Pacino</t>
  </si>
  <si>
    <t>Ocean's Thirteen </t>
  </si>
  <si>
    <t>http://www.imdb.com/title/tt0496806/?ref_=fn_tt_tt_1</t>
  </si>
  <si>
    <t>Roger Allers</t>
  </si>
  <si>
    <t>Debra Messing</t>
  </si>
  <si>
    <t>Open Season </t>
  </si>
  <si>
    <t>Jane Krakowski</t>
  </si>
  <si>
    <t>http://www.imdb.com/title/tt0400717/?ref_=fn_tt_tt_1</t>
  </si>
  <si>
    <t>Neil Burger</t>
  </si>
  <si>
    <t>Divergent </t>
  </si>
  <si>
    <t>http://www.imdb.com/title/tt1840309/?ref_=fn_tt_tt_1</t>
  </si>
  <si>
    <t>Jean-Jacques Annaud</t>
  </si>
  <si>
    <t>Gabriel Thomson</t>
  </si>
  <si>
    <t>Bob Hoskins</t>
  </si>
  <si>
    <t>Enemy at the Gates </t>
  </si>
  <si>
    <t>Clemens Schick</t>
  </si>
  <si>
    <t>http://www.imdb.com/title/tt0215750/?ref_=fn_tt_tt_1</t>
  </si>
  <si>
    <t>The Rundown </t>
  </si>
  <si>
    <t>http://www.imdb.com/title/tt0327850/?ref_=fn_tt_tt_1</t>
  </si>
  <si>
    <t>Tom Noonan</t>
  </si>
  <si>
    <t>Action|Adventure|Comedy|Fantasy</t>
  </si>
  <si>
    <t>F. Murray Abraham</t>
  </si>
  <si>
    <t>Last Action Hero </t>
  </si>
  <si>
    <t>http://www.imdb.com/title/tt0107362/?ref_=fn_tt_tt_1</t>
  </si>
  <si>
    <t>Li Gong</t>
  </si>
  <si>
    <t>Memoirs of a Geisha </t>
  </si>
  <si>
    <t>Karl Yune</t>
  </si>
  <si>
    <t>http://www.imdb.com/title/tt0397535/?ref_=fn_tt_tt_1</t>
  </si>
  <si>
    <t>Zachery Ty Bryan</t>
  </si>
  <si>
    <t>Amber Stevens West</t>
  </si>
  <si>
    <t>The Fast and the Furious: Tokyo Drift </t>
  </si>
  <si>
    <t>Nikki Griffin</t>
  </si>
  <si>
    <t>http://www.imdb.com/title/tt0463985/?ref_=fn_tt_tt_1</t>
  </si>
  <si>
    <t>Sarah Smith</t>
  </si>
  <si>
    <t>Imelda Staunton</t>
  </si>
  <si>
    <t>Arthur Christmas </t>
  </si>
  <si>
    <t>Michael Palin</t>
  </si>
  <si>
    <t>http://www.imdb.com/title/tt1430607/?ref_=fn_tt_tt_1</t>
  </si>
  <si>
    <t>Martin Brest</t>
  </si>
  <si>
    <t>Meet Joe Black </t>
  </si>
  <si>
    <t>http://www.imdb.com/title/tt0119643/?ref_=fn_tt_tt_1</t>
  </si>
  <si>
    <t>Andrew Davis</t>
  </si>
  <si>
    <t>Rick Worthy</t>
  </si>
  <si>
    <t>Raymond Cruz</t>
  </si>
  <si>
    <t>Collateral Damage </t>
  </si>
  <si>
    <t>Jsu Garcia</t>
  </si>
  <si>
    <t>http://www.imdb.com/title/tt0233469/?ref_=fn_tt_tt_1</t>
  </si>
  <si>
    <t>Comedy|Drama|Music|Musical</t>
  </si>
  <si>
    <t>Roy Scheider</t>
  </si>
  <si>
    <t>Tarsem Singh</t>
  </si>
  <si>
    <t>Adventure|Comedy|Drama|Family|Fantasy</t>
  </si>
  <si>
    <t>Mirror Mirror </t>
  </si>
  <si>
    <t>http://www.imdb.com/title/tt1667353/?ref_=fn_tt_tt_1</t>
  </si>
  <si>
    <t>Edgar Wright</t>
  </si>
  <si>
    <t>Kieran Culkin</t>
  </si>
  <si>
    <t>Action|Comedy|Fantasy|Romance</t>
  </si>
  <si>
    <t>Anna Kendrick</t>
  </si>
  <si>
    <t>Scott Pilgrim vs. the World </t>
  </si>
  <si>
    <t>Ellen Wong</t>
  </si>
  <si>
    <t>http://www.imdb.com/title/tt0446029/?ref_=fn_tt_tt_1</t>
  </si>
  <si>
    <t>Jon Amiel</t>
  </si>
  <si>
    <t>Tchéky Karyo</t>
  </si>
  <si>
    <t>The Core </t>
  </si>
  <si>
    <t>Rekha Sharma</t>
  </si>
  <si>
    <t>http://www.imdb.com/title/tt0298814/?ref_=fn_tt_tt_1</t>
  </si>
  <si>
    <t>Peter Segal</t>
  </si>
  <si>
    <t>Janet Jackson</t>
  </si>
  <si>
    <t>Comedy|Romance|Sci-Fi</t>
  </si>
  <si>
    <t>Larry Miller</t>
  </si>
  <si>
    <t>Nutty Professor II: The Klumps </t>
  </si>
  <si>
    <t>Chris Elliott</t>
  </si>
  <si>
    <t>http://www.imdb.com/title/tt0144528/?ref_=fn_tt_tt_1</t>
  </si>
  <si>
    <t>Linda Cardellini</t>
  </si>
  <si>
    <t>Adventure|Comedy|Mystery</t>
  </si>
  <si>
    <t>Sarah Michelle Gellar</t>
  </si>
  <si>
    <t>Scooby-Doo </t>
  </si>
  <si>
    <t>Miguel A. Núñez Jr.</t>
  </si>
  <si>
    <t>http://www.imdb.com/title/tt0267913/?ref_=fn_tt_tt_1</t>
  </si>
  <si>
    <t>Pete Travis</t>
  </si>
  <si>
    <t>Jason Cope</t>
  </si>
  <si>
    <t>Wood Harris</t>
  </si>
  <si>
    <t>Dredd </t>
  </si>
  <si>
    <t>Rakie Ayola</t>
  </si>
  <si>
    <t>http://www.imdb.com/title/tt1343727/?ref_=fn_tt_tt_1</t>
  </si>
  <si>
    <t>Cameron Monaghan</t>
  </si>
  <si>
    <t>Comedy|Drama|Fantasy|Romance</t>
  </si>
  <si>
    <t>Click </t>
  </si>
  <si>
    <t>Julie Kavner</t>
  </si>
  <si>
    <t>http://www.imdb.com/title/tt0389860/?ref_=fn_tt_tt_1</t>
  </si>
  <si>
    <t>George A. Romero</t>
  </si>
  <si>
    <t>Hal Holbrook</t>
  </si>
  <si>
    <t>Ted Danson</t>
  </si>
  <si>
    <t>Adrienne Barbeau</t>
  </si>
  <si>
    <t>Action|Comedy|Family|Fantasy</t>
  </si>
  <si>
    <t>Cats &amp; Dogs: The Revenge of Kitty Galore </t>
  </si>
  <si>
    <t>Katt Williams</t>
  </si>
  <si>
    <t>http://www.imdb.com/title/tt1287468/?ref_=fn_tt_tt_1</t>
  </si>
  <si>
    <t>Jumper </t>
  </si>
  <si>
    <t>Tom Hulce</t>
  </si>
  <si>
    <t>http://www.imdb.com/title/tt0489099/?ref_=fn_tt_tt_1</t>
  </si>
  <si>
    <t>Iván Kamarás</t>
  </si>
  <si>
    <t>Action|Adventure|Fantasy|Horror|Sci-Fi</t>
  </si>
  <si>
    <t>Seth MacFarlane</t>
  </si>
  <si>
    <t>Hellboy II: The Golden Army </t>
  </si>
  <si>
    <t>Brian Steele</t>
  </si>
  <si>
    <t>http://www.imdb.com/title/tt0411477/?ref_=fn_tt_tt_1</t>
  </si>
  <si>
    <t>Crime|Drama|History|Mystery|Thriller</t>
  </si>
  <si>
    <t>Zodiac </t>
  </si>
  <si>
    <t>Anthony Edwards</t>
  </si>
  <si>
    <t>http://www.imdb.com/title/tt0443706/?ref_=fn_tt_tt_1</t>
  </si>
  <si>
    <t>Michael Rapaport</t>
  </si>
  <si>
    <t>The 6th Day </t>
  </si>
  <si>
    <t>http://www.imdb.com/title/tt0216216/?ref_=fn_tt_tt_1</t>
  </si>
  <si>
    <t>Comedy|Drama</t>
  </si>
  <si>
    <t>Bruce Almighty </t>
  </si>
  <si>
    <t>http://www.imdb.com/title/tt0315327/?ref_=fn_tt_tt_1</t>
  </si>
  <si>
    <t>The Expendables </t>
  </si>
  <si>
    <t>http://www.imdb.com/title/tt1320253/?ref_=fn_tt_tt_1</t>
  </si>
  <si>
    <t>Mission: Impossible </t>
  </si>
  <si>
    <t>Vanessa Redgrave</t>
  </si>
  <si>
    <t>http://www.imdb.com/title/tt0117060/?ref_=fn_tt_tt_1</t>
  </si>
  <si>
    <t>The Hunger Games </t>
  </si>
  <si>
    <t>Anthony Reynolds</t>
  </si>
  <si>
    <t>http://www.imdb.com/title/tt1392170/?ref_=fn_tt_tt_1</t>
  </si>
  <si>
    <t>Todd Phillips</t>
  </si>
  <si>
    <t>Mason Lee</t>
  </si>
  <si>
    <t>The Hangover Part II </t>
  </si>
  <si>
    <t>Mike Tyson</t>
  </si>
  <si>
    <t>http://www.imdb.com/title/tt1411697/?ref_=fn_tt_tt_1</t>
  </si>
  <si>
    <t>Batman Returns </t>
  </si>
  <si>
    <t>Andrew Bryniarski</t>
  </si>
  <si>
    <t>http://www.imdb.com/title/tt0103776/?ref_=fn_tt_tt_1</t>
  </si>
  <si>
    <t>Over the Hedge </t>
  </si>
  <si>
    <t>http://www.imdb.com/title/tt0327084/?ref_=fn_tt_tt_1</t>
  </si>
  <si>
    <t>Jason Scott Lee</t>
  </si>
  <si>
    <t>Adventure|Animation|Comedy|Drama|Family|Fantasy|Sci-Fi</t>
  </si>
  <si>
    <t>Lilo &amp; Stitch </t>
  </si>
  <si>
    <t>David Ogden Stiers</t>
  </si>
  <si>
    <t>http://www.imdb.com/title/tt0275847/?ref_=fn_tt_tt_1</t>
  </si>
  <si>
    <t>Gary Winick</t>
  </si>
  <si>
    <t>Mimi Leder</t>
  </si>
  <si>
    <t>Action|Drama|Romance|Sci-Fi|Thriller</t>
  </si>
  <si>
    <t>Deep Impact </t>
  </si>
  <si>
    <t>http://www.imdb.com/title/tt0120647/?ref_=fn_tt_tt_1</t>
  </si>
  <si>
    <t>RED 2 </t>
  </si>
  <si>
    <t>Garrick Hagon</t>
  </si>
  <si>
    <t>http://www.imdb.com/title/tt1821694/?ref_=fn_tt_tt_1</t>
  </si>
  <si>
    <t>Steve Reevis</t>
  </si>
  <si>
    <t>Comedy|Crime|Sport</t>
  </si>
  <si>
    <t>The Longest Yard </t>
  </si>
  <si>
    <t>Dalip Singh</t>
  </si>
  <si>
    <t>http://www.imdb.com/title/tt0398165/?ref_=fn_tt_tt_1</t>
  </si>
  <si>
    <t>Alvin and the Chipmunks: Chipwrecked </t>
  </si>
  <si>
    <t>Lauren Gottlieb</t>
  </si>
  <si>
    <t>http://www.imdb.com/title/tt1615918/?ref_=fn_tt_tt_1</t>
  </si>
  <si>
    <t>Grown Ups 2 </t>
  </si>
  <si>
    <t>http://www.imdb.com/title/tt2191701/?ref_=fn_tt_tt_1</t>
  </si>
  <si>
    <t>Get Smart </t>
  </si>
  <si>
    <t>http://www.imdb.com/title/tt0425061/?ref_=fn_tt_tt_1</t>
  </si>
  <si>
    <t>Something's Gotta Give </t>
  </si>
  <si>
    <t>Paul Michael Glaser</t>
  </si>
  <si>
    <t>http://www.imdb.com/title/tt0337741/?ref_=fn_tt_tt_1</t>
  </si>
  <si>
    <t>Joseph Sikora</t>
  </si>
  <si>
    <t>Shutter Island </t>
  </si>
  <si>
    <t>Nellie Sciutto</t>
  </si>
  <si>
    <t>http://www.imdb.com/title/tt1130884/?ref_=fn_tt_tt_1</t>
  </si>
  <si>
    <t>Seth Gordon</t>
  </si>
  <si>
    <t>Four Christmases </t>
  </si>
  <si>
    <t>Katy Mixon</t>
  </si>
  <si>
    <t>http://www.imdb.com/title/tt0369436/?ref_=fn_tt_tt_1</t>
  </si>
  <si>
    <t>Drew Carey</t>
  </si>
  <si>
    <t>Robots </t>
  </si>
  <si>
    <t>Paula Abdul</t>
  </si>
  <si>
    <t>http://www.imdb.com/title/tt0358082/?ref_=fn_tt_tt_1</t>
  </si>
  <si>
    <t>Face/Off </t>
  </si>
  <si>
    <t>http://www.imdb.com/title/tt0119094/?ref_=fn_tt_tt_1</t>
  </si>
  <si>
    <t>Adam Shankman</t>
  </si>
  <si>
    <t>Carmen Electra</t>
  </si>
  <si>
    <t>Comedy|Family|Fantasy|Romance</t>
  </si>
  <si>
    <t>Bedtime Stories </t>
  </si>
  <si>
    <t>Kathryn Joosten</t>
  </si>
  <si>
    <t>http://www.imdb.com/title/tt0960731/?ref_=fn_tt_tt_1</t>
  </si>
  <si>
    <t>Jennifer Jason Leigh</t>
  </si>
  <si>
    <t>Road to Perdition </t>
  </si>
  <si>
    <t>Liam Aiken</t>
  </si>
  <si>
    <t>http://www.imdb.com/title/tt0257044/?ref_=fn_tt_tt_1</t>
  </si>
  <si>
    <t>Bailee Madison</t>
  </si>
  <si>
    <t>Just Go with It </t>
  </si>
  <si>
    <t>http://www.imdb.com/title/tt1564367/?ref_=fn_tt_tt_1</t>
  </si>
  <si>
    <t>Elden Henson</t>
  </si>
  <si>
    <t>Monica Potter</t>
  </si>
  <si>
    <t>Con Air </t>
  </si>
  <si>
    <t>Dave Chappelle</t>
  </si>
  <si>
    <t>http://www.imdb.com/title/tt0118880/?ref_=fn_tt_tt_1</t>
  </si>
  <si>
    <t>D.J. Caruso</t>
  </si>
  <si>
    <t>Ethan Embry</t>
  </si>
  <si>
    <t>Eagle Eye </t>
  </si>
  <si>
    <t>Cameron Boyce</t>
  </si>
  <si>
    <t>http://www.imdb.com/title/tt1059786/?ref_=fn_tt_tt_1</t>
  </si>
  <si>
    <t>Anthony Minghella</t>
  </si>
  <si>
    <t>Adventure|Drama|History|Romance|War</t>
  </si>
  <si>
    <t>Cold Mountain </t>
  </si>
  <si>
    <t>http://www.imdb.com/title/tt0159365/?ref_=fn_tt_tt_1</t>
  </si>
  <si>
    <t>Albert Hughes</t>
  </si>
  <si>
    <t>The Book of Eli </t>
  </si>
  <si>
    <t>http://www.imdb.com/title/tt1037705/?ref_=fn_tt_tt_1</t>
  </si>
  <si>
    <t>Les Mayfield</t>
  </si>
  <si>
    <t>Jodi Benson</t>
  </si>
  <si>
    <t>Comedy|Family|Sci-Fi</t>
  </si>
  <si>
    <t>Flubber </t>
  </si>
  <si>
    <t>Sam Lloyd</t>
  </si>
  <si>
    <t>http://www.imdb.com/title/tt0119137/?ref_=fn_tt_tt_1</t>
  </si>
  <si>
    <t>Lili Taylor</t>
  </si>
  <si>
    <t>Fantasy|Horror|Mystery|Thriller</t>
  </si>
  <si>
    <t>The Haunting </t>
  </si>
  <si>
    <t>Virginia Madsen</t>
  </si>
  <si>
    <t>http://www.imdb.com/title/tt0171363/?ref_=fn_tt_tt_1</t>
  </si>
  <si>
    <t>Joe Pytka</t>
  </si>
  <si>
    <t>Adventure|Animation|Comedy|Family|Fantasy|Sci-Fi|Sport</t>
  </si>
  <si>
    <t>Space Jam </t>
  </si>
  <si>
    <t>Michael Jordan</t>
  </si>
  <si>
    <t>http://www.imdb.com/title/tt0117705/?ref_=fn_tt_tt_1</t>
  </si>
  <si>
    <t>Henry Czerny</t>
  </si>
  <si>
    <t>Adventure|Comedy|Crime|Family|Mystery</t>
  </si>
  <si>
    <t>Roger Rees</t>
  </si>
  <si>
    <t>The Pink Panther </t>
  </si>
  <si>
    <t>William Abadie</t>
  </si>
  <si>
    <t>http://www.imdb.com/title/tt0383216/?ref_=fn_tt_tt_1</t>
  </si>
  <si>
    <t>Scott Derrickson</t>
  </si>
  <si>
    <t>Drama|Sci-Fi|Thriller</t>
  </si>
  <si>
    <t>The Day the Earth Stood Still </t>
  </si>
  <si>
    <t>Juan Riedinger</t>
  </si>
  <si>
    <t>http://www.imdb.com/title/tt0970416/?ref_=fn_tt_tt_1</t>
  </si>
  <si>
    <t>Alex McArthur</t>
  </si>
  <si>
    <t>Action|Crime|Mystery|Romance|Thriller</t>
  </si>
  <si>
    <t>Conspiracy Theory </t>
  </si>
  <si>
    <t>Michael Potts</t>
  </si>
  <si>
    <t>http://www.imdb.com/title/tt0118883/?ref_=fn_tt_tt_1</t>
  </si>
  <si>
    <t>Fury </t>
  </si>
  <si>
    <t>Jim Parrack</t>
  </si>
  <si>
    <t>http://www.imdb.com/title/tt2713180/?ref_=fn_tt_tt_1</t>
  </si>
  <si>
    <t>Ivan Reitman</t>
  </si>
  <si>
    <t>Action|Adventure|Comedy|Romance</t>
  </si>
  <si>
    <t>Six Days Seven Nights </t>
  </si>
  <si>
    <t>http://www.imdb.com/title/tt0120828/?ref_=fn_tt_tt_1</t>
  </si>
  <si>
    <t>Eric Brevig</t>
  </si>
  <si>
    <t>Tom Cavanagh</t>
  </si>
  <si>
    <t>Yogi Bear </t>
  </si>
  <si>
    <t>Josh Robert Thompson</t>
  </si>
  <si>
    <t>http://www.imdb.com/title/tt1302067/?ref_=fn_tt_tt_1</t>
  </si>
  <si>
    <t>Kelly Asbury</t>
  </si>
  <si>
    <t>Charles Napier</t>
  </si>
  <si>
    <t>Adventure|Animation|Family|Western</t>
  </si>
  <si>
    <t>Spirit: Stallion of the Cimarron </t>
  </si>
  <si>
    <t>Zahn McClarnon</t>
  </si>
  <si>
    <t>http://www.imdb.com/title/tt0166813/?ref_=fn_tt_tt_1</t>
  </si>
  <si>
    <t>Leslie Bibb</t>
  </si>
  <si>
    <t>Comedy|Family|Romance</t>
  </si>
  <si>
    <t>Zookeeper </t>
  </si>
  <si>
    <t>Nicholas Turturro</t>
  </si>
  <si>
    <t>http://www.imdb.com/title/tt1222817/?ref_=fn_tt_tt_1</t>
  </si>
  <si>
    <t>Stephen Hopkins</t>
  </si>
  <si>
    <t>Action|Adventure|Family|Sci-Fi|Thriller</t>
  </si>
  <si>
    <t>Lost in Space </t>
  </si>
  <si>
    <t>June Lockhart</t>
  </si>
  <si>
    <t>http://www.imdb.com/title/tt0120738/?ref_=fn_tt_tt_1</t>
  </si>
  <si>
    <t>Jonathan Demme</t>
  </si>
  <si>
    <t>Dorian Missick</t>
  </si>
  <si>
    <t>The Manchurian Candidate </t>
  </si>
  <si>
    <t>Jose Pablo Cantillo</t>
  </si>
  <si>
    <t>http://www.imdb.com/title/tt0368008/?ref_=fn_tt_tt_1</t>
  </si>
  <si>
    <t>Hotel Transylvania 2 </t>
  </si>
  <si>
    <t>Fran Drescher</t>
  </si>
  <si>
    <t>http://www.imdb.com/title/tt2510894/?ref_=fn_tt_tt_1</t>
  </si>
  <si>
    <t>James Algar</t>
  </si>
  <si>
    <t>Penn Jillette</t>
  </si>
  <si>
    <t>Animation|Family|Fantasy|Music</t>
  </si>
  <si>
    <t>Quincy Jones</t>
  </si>
  <si>
    <t>Fantasia 2000 </t>
  </si>
  <si>
    <t>Russi Taylor</t>
  </si>
  <si>
    <t>http://www.imdb.com/title/tt0120910/?ref_=fn_tt_tt_1</t>
  </si>
  <si>
    <t>Alan Young</t>
  </si>
  <si>
    <t>The Time Machine </t>
  </si>
  <si>
    <t>Josh Stamberg</t>
  </si>
  <si>
    <t>http://www.imdb.com/title/tt0268695/?ref_=fn_tt_tt_1</t>
  </si>
  <si>
    <t>Mika Boorem</t>
  </si>
  <si>
    <t>Action|Adventure|Family|Fantasy|Thriller</t>
  </si>
  <si>
    <t>Mighty Joe Young </t>
  </si>
  <si>
    <t>David Paymer</t>
  </si>
  <si>
    <t>http://www.imdb.com/title/tt0120751/?ref_=fn_tt_tt_1</t>
  </si>
  <si>
    <t>Swordfish </t>
  </si>
  <si>
    <t>http://www.imdb.com/title/tt0244244/?ref_=fn_tt_tt_1</t>
  </si>
  <si>
    <t>Nick Chinlund</t>
  </si>
  <si>
    <t>Michael Emerson</t>
  </si>
  <si>
    <t>The Legend of Zorro </t>
  </si>
  <si>
    <t>Adrian Alonso</t>
  </si>
  <si>
    <t>http://www.imdb.com/title/tt0386140/?ref_=fn_tt_tt_1</t>
  </si>
  <si>
    <t>Spanish</t>
  </si>
  <si>
    <t>Vincent Ward</t>
  </si>
  <si>
    <t>Annabella Sciorra</t>
  </si>
  <si>
    <t>What Dreams May Come </t>
  </si>
  <si>
    <t>Rosalind Chao</t>
  </si>
  <si>
    <t>http://www.imdb.com/title/tt0120889/?ref_=fn_tt_tt_1</t>
  </si>
  <si>
    <t>Steven Brill</t>
  </si>
  <si>
    <t>Comedy|Fantasy</t>
  </si>
  <si>
    <t>Little Nicky </t>
  </si>
  <si>
    <t>Michael McKean</t>
  </si>
  <si>
    <t>http://www.imdb.com/title/tt0185431/?ref_=fn_tt_tt_1</t>
  </si>
  <si>
    <t>Terry Gilliam</t>
  </si>
  <si>
    <t>Action|Adventure|Comedy|Fantasy|Thriller</t>
  </si>
  <si>
    <t>The Brothers Grimm </t>
  </si>
  <si>
    <t>http://www.imdb.com/title/tt0355295/?ref_=fn_tt_tt_1</t>
  </si>
  <si>
    <t>Mars Attacks! </t>
  </si>
  <si>
    <t>http://www.imdb.com/title/tt0116996/?ref_=fn_tt_tt_1</t>
  </si>
  <si>
    <t>Harold Perrineau</t>
  </si>
  <si>
    <t>Devin Ratray</t>
  </si>
  <si>
    <t>Action|Sci-Fi|Thriller</t>
  </si>
  <si>
    <t>Surrogates </t>
  </si>
  <si>
    <t>Boris Kodjoe</t>
  </si>
  <si>
    <t>http://www.imdb.com/title/tt0986263/?ref_=fn_tt_tt_1</t>
  </si>
  <si>
    <t>Jon Foster</t>
  </si>
  <si>
    <t>Drama|History|Thriller</t>
  </si>
  <si>
    <t>Thirteen Days </t>
  </si>
  <si>
    <t>Bruce Thomas</t>
  </si>
  <si>
    <t>http://www.imdb.com/title/tt0146309/?ref_=fn_tt_tt_1</t>
  </si>
  <si>
    <t>Viggo Mortensen</t>
  </si>
  <si>
    <t>Daylight </t>
  </si>
  <si>
    <t>Amy Brenneman</t>
  </si>
  <si>
    <t>http://www.imdb.com/title/tt0116040/?ref_=fn_tt_tt_1</t>
  </si>
  <si>
    <t>Barry Cook</t>
  </si>
  <si>
    <t>Tiya Sircar</t>
  </si>
  <si>
    <t>Adventure|Animation|Family</t>
  </si>
  <si>
    <t>Charlie Rowe</t>
  </si>
  <si>
    <t>Walking with Dinosaurs 3D </t>
  </si>
  <si>
    <t>Madison Rothschild</t>
  </si>
  <si>
    <t>http://www.imdb.com/title/tt1762399/?ref_=fn_tt_tt_1</t>
  </si>
  <si>
    <t>Roger Christian</t>
  </si>
  <si>
    <t>Richard Tyson</t>
  </si>
  <si>
    <t>Battlefield Earth </t>
  </si>
  <si>
    <t>John Topor</t>
  </si>
  <si>
    <t>http://www.imdb.com/title/tt0185183/?ref_=fn_tt_tt_1</t>
  </si>
  <si>
    <t>Joe Dante</t>
  </si>
  <si>
    <t>Jenna Elfman</t>
  </si>
  <si>
    <t>Looney Tunes: Back in Action </t>
  </si>
  <si>
    <t>Heather Locklear</t>
  </si>
  <si>
    <t>http://www.imdb.com/title/tt0318155/?ref_=fn_tt_tt_1</t>
  </si>
  <si>
    <t>Elio Germano</t>
  </si>
  <si>
    <t>Drama|Musical|Romance</t>
  </si>
  <si>
    <t>Fergie</t>
  </si>
  <si>
    <t>Nine </t>
  </si>
  <si>
    <t>Andrea Di Stefano</t>
  </si>
  <si>
    <t>http://www.imdb.com/title/tt0875034/?ref_=fn_tt_tt_1</t>
  </si>
  <si>
    <t>Timeline </t>
  </si>
  <si>
    <t>http://www.imdb.com/title/tt0300556/?ref_=fn_tt_tt_1</t>
  </si>
  <si>
    <t>Kevin Costner</t>
  </si>
  <si>
    <t>Brian Anthony Wilson</t>
  </si>
  <si>
    <t>The Postman </t>
  </si>
  <si>
    <t>Larenz Tate</t>
  </si>
  <si>
    <t>http://www.imdb.com/title/tt0119925/?ref_=fn_tt_tt_1</t>
  </si>
  <si>
    <t>Adam Goldberg</t>
  </si>
  <si>
    <t>Babe: Pig in the City </t>
  </si>
  <si>
    <t>Glenne Headly</t>
  </si>
  <si>
    <t>http://www.imdb.com/title/tt0120595/?ref_=fn_tt_tt_1</t>
  </si>
  <si>
    <t>Joseph Gilgun</t>
  </si>
  <si>
    <t>The Last Witch Hunter </t>
  </si>
  <si>
    <t>Lotte Verbeek</t>
  </si>
  <si>
    <t>http://www.imdb.com/title/tt1618442/?ref_=fn_tt_tt_1</t>
  </si>
  <si>
    <t>Antony Hoffman</t>
  </si>
  <si>
    <t>Val Kilmer</t>
  </si>
  <si>
    <t>Bob Neill</t>
  </si>
  <si>
    <t>Red Planet </t>
  </si>
  <si>
    <t>Tom Sizemore</t>
  </si>
  <si>
    <t>http://www.imdb.com/title/tt0199753/?ref_=fn_tt_tt_1</t>
  </si>
  <si>
    <t>Adam LeFevre</t>
  </si>
  <si>
    <t>Mia Farrow</t>
  </si>
  <si>
    <t>Arthur and the Invisibles </t>
  </si>
  <si>
    <t>Penny Balfour</t>
  </si>
  <si>
    <t>http://www.imdb.com/title/tt0344854/?ref_=fn_tt_tt_1</t>
  </si>
  <si>
    <t>Jacques Perrin</t>
  </si>
  <si>
    <t>Documentary|Drama</t>
  </si>
  <si>
    <t>Pedro Armendáriz Jr.</t>
  </si>
  <si>
    <t>Oceans </t>
  </si>
  <si>
    <t>Rie Miyazawa</t>
  </si>
  <si>
    <t>http://www.imdb.com/title/tt0765128/?ref_=fn_tt_tt_1</t>
  </si>
  <si>
    <t>A Sound of Thunder </t>
  </si>
  <si>
    <t>Jemima Rooper</t>
  </si>
  <si>
    <t>http://www.imdb.com/title/tt0318081/?ref_=fn_tt_tt_1</t>
  </si>
  <si>
    <t>Currie Graham</t>
  </si>
  <si>
    <t>Action|Adventure|Drama|History|Romance</t>
  </si>
  <si>
    <t>Sasha Roiz</t>
  </si>
  <si>
    <t>Pompeii </t>
  </si>
  <si>
    <t>Dylan Schombing</t>
  </si>
  <si>
    <t>http://www.imdb.com/title/tt1921064/?ref_=fn_tt_tt_1</t>
  </si>
  <si>
    <t>Mexico</t>
  </si>
  <si>
    <t>Austin Pendleton</t>
  </si>
  <si>
    <t>A Beautiful Mind </t>
  </si>
  <si>
    <t>http://www.imdb.com/title/tt0268978/?ref_=fn_tt_tt_1</t>
  </si>
  <si>
    <t>Adventure|Animation|Drama|Family|Musical</t>
  </si>
  <si>
    <t>The Lion King </t>
  </si>
  <si>
    <t>Niketa Calame</t>
  </si>
  <si>
    <t>http://www.imdb.com/title/tt0110357/?ref_=fn_tt_tt_1</t>
  </si>
  <si>
    <t>Journey 2: The Mysterious Island </t>
  </si>
  <si>
    <t>http://www.imdb.com/title/tt1397514/?ref_=fn_tt_tt_1</t>
  </si>
  <si>
    <t>Cody Cameron</t>
  </si>
  <si>
    <t>Animation|Comedy|Family|Fantasy|Sci-Fi</t>
  </si>
  <si>
    <t>Cloudy with a Chance of Meatballs 2 </t>
  </si>
  <si>
    <t>Melissa Sturm</t>
  </si>
  <si>
    <t>http://www.imdb.com/title/tt1985966/?ref_=fn_tt_tt_1</t>
  </si>
  <si>
    <t>Red Dragon </t>
  </si>
  <si>
    <t>Emily Watson</t>
  </si>
  <si>
    <t>http://www.imdb.com/title/tt0289765/?ref_=fn_tt_tt_1</t>
  </si>
  <si>
    <t>Hidalgo </t>
  </si>
  <si>
    <t>http://www.imdb.com/title/tt0317648/?ref_=fn_tt_tt_1</t>
  </si>
  <si>
    <t>Jack and Jill </t>
  </si>
  <si>
    <t>Tim Meadows</t>
  </si>
  <si>
    <t>http://www.imdb.com/title/tt0810913/?ref_=fn_tt_tt_1</t>
  </si>
  <si>
    <t>John Singleton</t>
  </si>
  <si>
    <t>2 Fast 2 Furious </t>
  </si>
  <si>
    <t>Mo Gallini</t>
  </si>
  <si>
    <t>http://www.imdb.com/title/tt0322259/?ref_=fn_tt_tt_1</t>
  </si>
  <si>
    <t>Adventure|Animation|Drama|Family|Fantasy</t>
  </si>
  <si>
    <t>The Little Prince </t>
  </si>
  <si>
    <t>http://www.imdb.com/title/tt1754656/?ref_=fn_tt_tt_1</t>
  </si>
  <si>
    <t>Oliver Hirschbiegel</t>
  </si>
  <si>
    <t>Veronica Cartwright</t>
  </si>
  <si>
    <t>Sci-Fi|Thriller</t>
  </si>
  <si>
    <t>The Invasion </t>
  </si>
  <si>
    <t>Jeremy Northam</t>
  </si>
  <si>
    <t>http://www.imdb.com/title/tt0427392/?ref_=fn_tt_tt_1</t>
  </si>
  <si>
    <t>Des McAnuff</t>
  </si>
  <si>
    <t>The Adventures of Rocky &amp; Bullwinkle </t>
  </si>
  <si>
    <t>Jonathan Winters</t>
  </si>
  <si>
    <t>http://www.imdb.com/title/tt0131704/?ref_=fn_tt_tt_1</t>
  </si>
  <si>
    <t>Yarrow Cheney</t>
  </si>
  <si>
    <t>Eric Stonestreet</t>
  </si>
  <si>
    <t>Animation|Comedy|Family</t>
  </si>
  <si>
    <t>The Secret Life of Pets </t>
  </si>
  <si>
    <t>Albert Brooks</t>
  </si>
  <si>
    <t>http://www.imdb.com/title/tt2709768/?ref_=fn_tt_tt_1</t>
  </si>
  <si>
    <t>Stephen Norrington</t>
  </si>
  <si>
    <t>Max Ryan</t>
  </si>
  <si>
    <t>The League of Extraordinary Gentlemen </t>
  </si>
  <si>
    <t>http://www.imdb.com/title/tt0311429/?ref_=fn_tt_tt_1</t>
  </si>
  <si>
    <t>Pierre Coffin</t>
  </si>
  <si>
    <t>Miranda Cosgrove</t>
  </si>
  <si>
    <t>Despicable Me 2 </t>
  </si>
  <si>
    <t>http://www.imdb.com/title/tt1690953/?ref_=fn_tt_tt_1</t>
  </si>
  <si>
    <t>Independence Day </t>
  </si>
  <si>
    <t>Mary McDonnell</t>
  </si>
  <si>
    <t>http://www.imdb.com/title/tt0116629/?ref_=fn_tt_tt_1</t>
  </si>
  <si>
    <t>Richard Schiff</t>
  </si>
  <si>
    <t>Ariana Richards</t>
  </si>
  <si>
    <t>The Lost World: Jurassic Park </t>
  </si>
  <si>
    <t>Vanessa Lee Chester</t>
  </si>
  <si>
    <t>http://www.imdb.com/title/tt0119567/?ref_=fn_tt_tt_1</t>
  </si>
  <si>
    <t>Madagascar </t>
  </si>
  <si>
    <t>http://www.imdb.com/title/tt0351283/?ref_=fn_tt_tt_1</t>
  </si>
  <si>
    <t>Danny Huston</t>
  </si>
  <si>
    <t>Children of Men </t>
  </si>
  <si>
    <t>Rita Davies</t>
  </si>
  <si>
    <t>http://www.imdb.com/title/tt0206634/?ref_=fn_tt_tt_1</t>
  </si>
  <si>
    <t>Tyler Mane</t>
  </si>
  <si>
    <t>X-Men </t>
  </si>
  <si>
    <t>http://www.imdb.com/title/tt0120903/?ref_=fn_tt_tt_1</t>
  </si>
  <si>
    <t>Action|Crime|Fantasy|Thriller</t>
  </si>
  <si>
    <t>Wanted </t>
  </si>
  <si>
    <t>http://www.imdb.com/title/tt0493464/?ref_=fn_tt_tt_1</t>
  </si>
  <si>
    <t>Michael Biehn</t>
  </si>
  <si>
    <t>The Rock </t>
  </si>
  <si>
    <t>Bokeem Woodbine</t>
  </si>
  <si>
    <t>http://www.imdb.com/title/tt0117500/?ref_=fn_tt_tt_1</t>
  </si>
  <si>
    <t>Ray Romano</t>
  </si>
  <si>
    <t>Ice Age: The Meltdown </t>
  </si>
  <si>
    <t>Jay Leno</t>
  </si>
  <si>
    <t>http://www.imdb.com/title/tt0438097/?ref_=fn_tt_tt_1</t>
  </si>
  <si>
    <t>Peter Dante</t>
  </si>
  <si>
    <t>50 First Dates </t>
  </si>
  <si>
    <t>Allen Covert</t>
  </si>
  <si>
    <t>http://www.imdb.com/title/tt0343660/?ref_=fn_tt_tt_1</t>
  </si>
  <si>
    <t>Elijah Kelley</t>
  </si>
  <si>
    <t>Comedy|Drama|Family|Music|Musical|Romance</t>
  </si>
  <si>
    <t>Jerry Stiller</t>
  </si>
  <si>
    <t>Hairspray </t>
  </si>
  <si>
    <t>Paul Dooley</t>
  </si>
  <si>
    <t>http://www.imdb.com/title/tt0427327/?ref_=fn_tt_tt_1</t>
  </si>
  <si>
    <t>Alan Ford</t>
  </si>
  <si>
    <t>Horror|Mystery|Thriller</t>
  </si>
  <si>
    <t>Exorcist: The Beginning </t>
  </si>
  <si>
    <t>Izabella Scorupco</t>
  </si>
  <si>
    <t>http://www.imdb.com/title/tt0204313/?ref_=fn_tt_tt_1</t>
  </si>
  <si>
    <t>David Kellogg</t>
  </si>
  <si>
    <t>Action|Adventure|Comedy|Family|Sci-Fi</t>
  </si>
  <si>
    <t>Inspector Gadget </t>
  </si>
  <si>
    <t>http://www.imdb.com/title/tt0141369/?ref_=fn_tt_tt_1</t>
  </si>
  <si>
    <t>Now You See Me </t>
  </si>
  <si>
    <t>Michael Kelly</t>
  </si>
  <si>
    <t>http://www.imdb.com/title/tt1670345/?ref_=fn_tt_tt_1</t>
  </si>
  <si>
    <t>Grown Ups </t>
  </si>
  <si>
    <t>http://www.imdb.com/title/tt1375670/?ref_=fn_tt_tt_1</t>
  </si>
  <si>
    <t>The Terminal </t>
  </si>
  <si>
    <t>Barry Shabaka Henley</t>
  </si>
  <si>
    <t>http://www.imdb.com/title/tt0362227/?ref_=fn_tt_tt_1</t>
  </si>
  <si>
    <t>Kevin Dillon</t>
  </si>
  <si>
    <t>Comedy|Family</t>
  </si>
  <si>
    <t>Hotel for Dogs </t>
  </si>
  <si>
    <t>Yvette Nicole Brown</t>
  </si>
  <si>
    <t>http://www.imdb.com/title/tt0785006/?ref_=fn_tt_tt_1</t>
  </si>
  <si>
    <t>Nicholas Lea</t>
  </si>
  <si>
    <t>Vertical Limit </t>
  </si>
  <si>
    <t>http://www.imdb.com/title/tt0190865/?ref_=fn_tt_tt_1</t>
  </si>
  <si>
    <t>Mike Nichols</t>
  </si>
  <si>
    <t>Biography|Comedy|Drama|History</t>
  </si>
  <si>
    <t>Charlie Wilson's War </t>
  </si>
  <si>
    <t>Jud Tylor</t>
  </si>
  <si>
    <t>http://www.imdb.com/title/tt0472062/?ref_=fn_tt_tt_1</t>
  </si>
  <si>
    <t>Shark Tale </t>
  </si>
  <si>
    <t>http://www.imdb.com/title/tt0307453/?ref_=fn_tt_tt_1</t>
  </si>
  <si>
    <t>Jennifer Hudson</t>
  </si>
  <si>
    <t>Drama|Music|Musical</t>
  </si>
  <si>
    <t>Loretta Devine</t>
  </si>
  <si>
    <t>Dreamgirls </t>
  </si>
  <si>
    <t>http://www.imdb.com/title/tt0443489/?ref_=fn_tt_tt_1</t>
  </si>
  <si>
    <t>Crime|Drama|Mystery</t>
  </si>
  <si>
    <t>Adam Arkin</t>
  </si>
  <si>
    <t>F. Gary Gray</t>
  </si>
  <si>
    <t>Christina Milian</t>
  </si>
  <si>
    <t>Comedy|Crime|Music</t>
  </si>
  <si>
    <t>Be Cool </t>
  </si>
  <si>
    <t>http://www.imdb.com/title/tt0377471/?ref_=fn_tt_tt_1</t>
  </si>
  <si>
    <t>Moritz Bleibtreu</t>
  </si>
  <si>
    <t>Munich </t>
  </si>
  <si>
    <t>http://www.imdb.com/title/tt0408306/?ref_=fn_tt_tt_1</t>
  </si>
  <si>
    <t>Antoine Fuqua</t>
  </si>
  <si>
    <t>Tears of the Sun </t>
  </si>
  <si>
    <t>http://www.imdb.com/title/tt0314353/?ref_=fn_tt_tt_1</t>
  </si>
  <si>
    <t>Robert Luketic</t>
  </si>
  <si>
    <t>Action|Comedy|Romance|Thriller</t>
  </si>
  <si>
    <t>Tom Selleck</t>
  </si>
  <si>
    <t>Killers </t>
  </si>
  <si>
    <t>http://www.imdb.com/title/tt1103153/?ref_=fn_tt_tt_1</t>
  </si>
  <si>
    <t>The Man from U.N.C.L.E. </t>
  </si>
  <si>
    <t>Christian Berkel</t>
  </si>
  <si>
    <t>http://www.imdb.com/title/tt1638355/?ref_=fn_tt_tt_1</t>
  </si>
  <si>
    <t>Paz Vega</t>
  </si>
  <si>
    <t>Spanglish </t>
  </si>
  <si>
    <t>Sarah Steele</t>
  </si>
  <si>
    <t>http://www.imdb.com/title/tt0371246/?ref_=fn_tt_tt_1</t>
  </si>
  <si>
    <t>Gil Kenan</t>
  </si>
  <si>
    <t>Animation|Comedy|Family|Fantasy|Mystery</t>
  </si>
  <si>
    <t>Monster House </t>
  </si>
  <si>
    <t>http://www.imdb.com/title/tt0385880/?ref_=fn_tt_tt_1</t>
  </si>
  <si>
    <t>Barry Levinson</t>
  </si>
  <si>
    <t>Brían F. O'Byrne</t>
  </si>
  <si>
    <t>Comedy|Crime|Drama|Romance</t>
  </si>
  <si>
    <t>Bandits </t>
  </si>
  <si>
    <t>Azura Skye</t>
  </si>
  <si>
    <t>http://www.imdb.com/title/tt0219965/?ref_=fn_tt_tt_1</t>
  </si>
  <si>
    <t>Jerry Zucker</t>
  </si>
  <si>
    <t>Ben Cross</t>
  </si>
  <si>
    <t>Action|Adventure|Romance|Thriller</t>
  </si>
  <si>
    <t>First Knight </t>
  </si>
  <si>
    <t>John Gielgud</t>
  </si>
  <si>
    <t>http://www.imdb.com/title/tt0113071/?ref_=fn_tt_tt_1</t>
  </si>
  <si>
    <t>Andy Tennant</t>
  </si>
  <si>
    <t>Geoffrey Palmer</t>
  </si>
  <si>
    <t>Drama|History|Romance</t>
  </si>
  <si>
    <t>Anna and the King </t>
  </si>
  <si>
    <t>Randall Duk Kim</t>
  </si>
  <si>
    <t>http://www.imdb.com/title/tt0166485/?ref_=fn_tt_tt_1</t>
  </si>
  <si>
    <t>Daniel Sharman</t>
  </si>
  <si>
    <t>Action|Drama|Fantasy|Romance</t>
  </si>
  <si>
    <t>Immortals </t>
  </si>
  <si>
    <t>Steve Byers</t>
  </si>
  <si>
    <t>http://www.imdb.com/title/tt1253864/?ref_=fn_tt_tt_1</t>
  </si>
  <si>
    <t>Florent-Emilio Siri</t>
  </si>
  <si>
    <t>Hostage </t>
  </si>
  <si>
    <t>Ransford Doherty</t>
  </si>
  <si>
    <t>http://www.imdb.com/title/tt0340163/?ref_=fn_tt_tt_1</t>
  </si>
  <si>
    <t>Don Bluth</t>
  </si>
  <si>
    <t>Action|Adventure|Animation|Family|Sci-Fi</t>
  </si>
  <si>
    <t>Titan A.E. </t>
  </si>
  <si>
    <t>http://www.imdb.com/title/tt0120913/?ref_=fn_tt_tt_1</t>
  </si>
  <si>
    <t>Ron Shelton</t>
  </si>
  <si>
    <t>Hollywood Homicide </t>
  </si>
  <si>
    <t>Lena Olin</t>
  </si>
  <si>
    <t>http://www.imdb.com/title/tt0329717/?ref_=fn_tt_tt_1</t>
  </si>
  <si>
    <t>Sean Pertwee</t>
  </si>
  <si>
    <t>Action|Drama|Sci-Fi</t>
  </si>
  <si>
    <t>Soldier </t>
  </si>
  <si>
    <t>http://www.imdb.com/title/tt0120157/?ref_=fn_tt_tt_1</t>
  </si>
  <si>
    <t>Drama|Horror|Sci-Fi|Thriller</t>
  </si>
  <si>
    <t>Lou Taylor Pucci</t>
  </si>
  <si>
    <t>Henry Selick</t>
  </si>
  <si>
    <t>Bridget Fonda</t>
  </si>
  <si>
    <t>Animation|Comedy|Fantasy</t>
  </si>
  <si>
    <t>Monkeybone </t>
  </si>
  <si>
    <t>Megan Mullally</t>
  </si>
  <si>
    <t>http://www.imdb.com/title/tt0166276/?ref_=fn_tt_tt_1</t>
  </si>
  <si>
    <t>Flight of the Phoenix </t>
  </si>
  <si>
    <t>http://www.imdb.com/title/tt0377062/?ref_=fn_tt_tt_1</t>
  </si>
  <si>
    <t>Unbreakable </t>
  </si>
  <si>
    <t>http://www.imdb.com/title/tt0217869/?ref_=fn_tt_tt_1</t>
  </si>
  <si>
    <t>Kyle Balda</t>
  </si>
  <si>
    <t>Minions </t>
  </si>
  <si>
    <t>http://www.imdb.com/title/tt2293640/?ref_=fn_tt_tt_1</t>
  </si>
  <si>
    <t>Sucker Punch </t>
  </si>
  <si>
    <t>http://www.imdb.com/title/tt0978764/?ref_=fn_tt_tt_1</t>
  </si>
  <si>
    <t>Mike Starr</t>
  </si>
  <si>
    <t>Snake Eyes </t>
  </si>
  <si>
    <t>John Heard</t>
  </si>
  <si>
    <t>http://www.imdb.com/title/tt0120832/?ref_=fn_tt_tt_1</t>
  </si>
  <si>
    <t>James Pickens Jr.</t>
  </si>
  <si>
    <t>Peter Coyote</t>
  </si>
  <si>
    <t>Sphere </t>
  </si>
  <si>
    <t>Huey Lewis</t>
  </si>
  <si>
    <t>http://www.imdb.com/title/tt0120184/?ref_=fn_tt_tt_1</t>
  </si>
  <si>
    <t>Clay Kaytis</t>
  </si>
  <si>
    <t>Action|Animation|Comedy|Family</t>
  </si>
  <si>
    <t>The Angry Birds Movie </t>
  </si>
  <si>
    <t>Keegan-Michael Key</t>
  </si>
  <si>
    <t>http://www.imdb.com/title/tt1985949/?ref_=fn_tt_tt_1</t>
  </si>
  <si>
    <t>Action|Adventure|Comedy|Romance|Thriller</t>
  </si>
  <si>
    <t>Fool's Gold </t>
  </si>
  <si>
    <t>Alexis Dziena</t>
  </si>
  <si>
    <t>http://www.imdb.com/title/tt0770752/?ref_=fn_tt_tt_1</t>
  </si>
  <si>
    <t>Judd Apatow</t>
  </si>
  <si>
    <t>Funny People </t>
  </si>
  <si>
    <t>Maude Apatow</t>
  </si>
  <si>
    <t>http://www.imdb.com/title/tt1201167/?ref_=fn_tt_tt_1</t>
  </si>
  <si>
    <t>Frances Fisher</t>
  </si>
  <si>
    <t>The Kingdom </t>
  </si>
  <si>
    <t>Tim McGraw</t>
  </si>
  <si>
    <t>http://www.imdb.com/title/tt0431197/?ref_=fn_tt_tt_1</t>
  </si>
  <si>
    <t>Action|Comedy|Sport</t>
  </si>
  <si>
    <t>Talladega Nights: The Ballad of Ricky Bobby </t>
  </si>
  <si>
    <t>Gary Cole</t>
  </si>
  <si>
    <t>http://www.imdb.com/title/tt0415306/?ref_=fn_tt_tt_1</t>
  </si>
  <si>
    <t>Steve Carr</t>
  </si>
  <si>
    <t>Raven-Symoné</t>
  </si>
  <si>
    <t>Dr. Dolittle 2 </t>
  </si>
  <si>
    <t>Kevin Pollak</t>
  </si>
  <si>
    <t>http://www.imdb.com/title/tt0240462/?ref_=fn_tt_tt_1</t>
  </si>
  <si>
    <t>Mel Gibson</t>
  </si>
  <si>
    <t>Patrick McGoohan</t>
  </si>
  <si>
    <t>Biography|Drama|History|War</t>
  </si>
  <si>
    <t>Mhairi Calvey</t>
  </si>
  <si>
    <t>Braveheart </t>
  </si>
  <si>
    <t>James Robinson</t>
  </si>
  <si>
    <t>http://www.imdb.com/title/tt0112573/?ref_=fn_tt_tt_1</t>
  </si>
  <si>
    <t>Brian Geraghty</t>
  </si>
  <si>
    <t>Jarhead </t>
  </si>
  <si>
    <t>James Morrison</t>
  </si>
  <si>
    <t>http://www.imdb.com/title/tt0418763/?ref_=fn_tt_tt_1</t>
  </si>
  <si>
    <t>David Silverman</t>
  </si>
  <si>
    <t>Yeardley Smith</t>
  </si>
  <si>
    <t>Adventure|Animation|Comedy</t>
  </si>
  <si>
    <t>The Simpsons Movie </t>
  </si>
  <si>
    <t>Marcia Wallace</t>
  </si>
  <si>
    <t>http://www.imdb.com/title/tt0462538/?ref_=fn_tt_tt_1</t>
  </si>
  <si>
    <t>Frank Darabont</t>
  </si>
  <si>
    <t>Martin Landau</t>
  </si>
  <si>
    <t>The Majestic </t>
  </si>
  <si>
    <t>Jeffrey DeMunn</t>
  </si>
  <si>
    <t>http://www.imdb.com/title/tt0268995/?ref_=fn_tt_tt_1</t>
  </si>
  <si>
    <t>Action|Drama|Sport</t>
  </si>
  <si>
    <t>Driven </t>
  </si>
  <si>
    <t>Cristián de la Fuente</t>
  </si>
  <si>
    <t>http://www.imdb.com/title/tt0132245/?ref_=fn_tt_tt_1</t>
  </si>
  <si>
    <t>Jean-Claude Dreyfus</t>
  </si>
  <si>
    <t>Adventure|Drama|Family</t>
  </si>
  <si>
    <t>David Gant</t>
  </si>
  <si>
    <t>Two Brothers </t>
  </si>
  <si>
    <t>Oanh Nguyen</t>
  </si>
  <si>
    <t>http://www.imdb.com/title/tt0338512/?ref_=fn_tt_tt_1</t>
  </si>
  <si>
    <t>Drama|Mystery|Romance|Thriller</t>
  </si>
  <si>
    <t>The Village </t>
  </si>
  <si>
    <t>http://www.imdb.com/title/tt0368447/?ref_=fn_tt_tt_1</t>
  </si>
  <si>
    <t>Betty Thomas</t>
  </si>
  <si>
    <t>Doctor Dolittle </t>
  </si>
  <si>
    <t>Peter Boyle</t>
  </si>
  <si>
    <t>http://www.imdb.com/title/tt0118998/?ref_=fn_tt_tt_1</t>
  </si>
  <si>
    <t>Merritt Wever</t>
  </si>
  <si>
    <t>Rory Culkin</t>
  </si>
  <si>
    <t>Signs </t>
  </si>
  <si>
    <t>Cherry Jones</t>
  </si>
  <si>
    <t>http://www.imdb.com/title/tt0286106/?ref_=fn_tt_tt_1</t>
  </si>
  <si>
    <t>Jennifer Saunders</t>
  </si>
  <si>
    <t>Adventure|Animation|Comedy|Family|Fantasy|Romance</t>
  </si>
  <si>
    <t>Shrek 2 </t>
  </si>
  <si>
    <t>Conrad Vernon</t>
  </si>
  <si>
    <t>http://www.imdb.com/title/tt0298148/?ref_=fn_tt_tt_1</t>
  </si>
  <si>
    <t>Cheech Marin</t>
  </si>
  <si>
    <t>Cars </t>
  </si>
  <si>
    <t>George Carlin</t>
  </si>
  <si>
    <t>http://www.imdb.com/title/tt0317219/?ref_=fn_tt_tt_1</t>
  </si>
  <si>
    <t>Garry Marshall</t>
  </si>
  <si>
    <t>Runaway Bride </t>
  </si>
  <si>
    <t>Hector Elizondo</t>
  </si>
  <si>
    <t>http://www.imdb.com/title/tt0163187/?ref_=fn_tt_tt_1</t>
  </si>
  <si>
    <t>Eve</t>
  </si>
  <si>
    <t>xXx </t>
  </si>
  <si>
    <t>Leila Arcieri</t>
  </si>
  <si>
    <t>http://www.imdb.com/title/tt0295701/?ref_=fn_tt_tt_1</t>
  </si>
  <si>
    <t>Paul Tibbitt</t>
  </si>
  <si>
    <t>Billy West</t>
  </si>
  <si>
    <t>Tim Conway</t>
  </si>
  <si>
    <t>The SpongeBob Movie: Sponge Out of Water </t>
  </si>
  <si>
    <t>http://www.imdb.com/title/tt2279373/?ref_=fn_tt_tt_1</t>
  </si>
  <si>
    <t>Ransom </t>
  </si>
  <si>
    <t>http://www.imdb.com/title/tt0117438/?ref_=fn_tt_tt_1</t>
  </si>
  <si>
    <t>Adventure|Drama|War</t>
  </si>
  <si>
    <t>Inglourious Basterds </t>
  </si>
  <si>
    <t>http://www.imdb.com/title/tt0361748/?ref_=fn_tt_tt_1</t>
  </si>
  <si>
    <t>Hook </t>
  </si>
  <si>
    <t>http://www.imdb.com/title/tt0102057/?ref_=fn_tt_tt_1</t>
  </si>
  <si>
    <t>John Amos</t>
  </si>
  <si>
    <t>Die Hard 2 </t>
  </si>
  <si>
    <t>Franco Nero</t>
  </si>
  <si>
    <t>http://www.imdb.com/title/tt0099423/?ref_=fn_tt_tt_1</t>
  </si>
  <si>
    <t>Clark Johnson</t>
  </si>
  <si>
    <t>Josh Charles</t>
  </si>
  <si>
    <t>Action|Adventure|Crime|Thriller</t>
  </si>
  <si>
    <t>S.W.A.T. </t>
  </si>
  <si>
    <t>http://www.imdb.com/title/tt0257076/?ref_=fn_tt_tt_1</t>
  </si>
  <si>
    <t>Nicole Beharie</t>
  </si>
  <si>
    <t>Cameron Crowe</t>
  </si>
  <si>
    <t>Fantasy|Mystery|Romance|Sci-Fi|Thriller</t>
  </si>
  <si>
    <t>Vanilla Sky </t>
  </si>
  <si>
    <t>http://www.imdb.com/title/tt0259711/?ref_=fn_tt_tt_1</t>
  </si>
  <si>
    <t>Freddy Rodríguez</t>
  </si>
  <si>
    <t>Drama|Fantasy|Mystery|Thriller</t>
  </si>
  <si>
    <t>Lady in the Water </t>
  </si>
  <si>
    <t>Bob Balaban</t>
  </si>
  <si>
    <t>http://www.imdb.com/title/tt0452637/?ref_=fn_tt_tt_1</t>
  </si>
  <si>
    <t>AVP: Alien vs. Predator </t>
  </si>
  <si>
    <t>Raoul Bova</t>
  </si>
  <si>
    <t>http://www.imdb.com/title/tt0370263/?ref_=fn_tt_tt_1</t>
  </si>
  <si>
    <t>Bridgit Mendler</t>
  </si>
  <si>
    <t>Animation|Comedy|Family|Fantasy|Music</t>
  </si>
  <si>
    <t>Alvin and the Chipmunks: The Squeakquel </t>
  </si>
  <si>
    <t>http://www.imdb.com/title/tt1231580/?ref_=fn_tt_tt_1</t>
  </si>
  <si>
    <t>Randall Wallace</t>
  </si>
  <si>
    <t>We Were Soldiers </t>
  </si>
  <si>
    <t>Chris Klein</t>
  </si>
  <si>
    <t>http://www.imdb.com/title/tt0277434/?ref_=fn_tt_tt_1</t>
  </si>
  <si>
    <t>Olympus Has Fallen </t>
  </si>
  <si>
    <t>Radha Mitchell</t>
  </si>
  <si>
    <t>http://www.imdb.com/title/tt2302755/?ref_=fn_tt_tt_1</t>
  </si>
  <si>
    <t>Jonathan Frakes</t>
  </si>
  <si>
    <t>LeVar Burton</t>
  </si>
  <si>
    <t>Star Trek: Insurrection </t>
  </si>
  <si>
    <t>Michael Dorn</t>
  </si>
  <si>
    <t>http://www.imdb.com/title/tt0120844/?ref_=fn_tt_tt_1</t>
  </si>
  <si>
    <t>Battle Los Angeles </t>
  </si>
  <si>
    <t>http://www.imdb.com/title/tt1217613/?ref_=fn_tt_tt_1</t>
  </si>
  <si>
    <t>Alison Lohman</t>
  </si>
  <si>
    <t>Big Fish </t>
  </si>
  <si>
    <t>http://www.imdb.com/title/tt0319061/?ref_=fn_tt_tt_1</t>
  </si>
  <si>
    <t>Peter Gerety</t>
  </si>
  <si>
    <t>Drama|Horror|Romance|Thriller</t>
  </si>
  <si>
    <t>David Hyde Pierce</t>
  </si>
  <si>
    <t>Wolf </t>
  </si>
  <si>
    <t>Ron Rifkin</t>
  </si>
  <si>
    <t>http://www.imdb.com/title/tt0111742/?ref_=fn_tt_tt_1</t>
  </si>
  <si>
    <t>Drama|War</t>
  </si>
  <si>
    <t>Jeremy Irvine</t>
  </si>
  <si>
    <t>War Horse </t>
  </si>
  <si>
    <t>http://www.imdb.com/title/tt1568911/?ref_=fn_tt_tt_1</t>
  </si>
  <si>
    <t>George Clooney</t>
  </si>
  <si>
    <t>The Monuments Men </t>
  </si>
  <si>
    <t>http://www.imdb.com/title/tt2177771/?ref_=fn_tt_tt_1</t>
  </si>
  <si>
    <t>Todd Graff</t>
  </si>
  <si>
    <t>The Abyss </t>
  </si>
  <si>
    <t>http://www.imdb.com/title/tt0096754/?ref_=fn_tt_tt_1</t>
  </si>
  <si>
    <t>Drama</t>
  </si>
  <si>
    <t>Wall Street: Money Never Sleeps </t>
  </si>
  <si>
    <t>John Buffalo Mailer</t>
  </si>
  <si>
    <t>http://www.imdb.com/title/tt1027718/?ref_=fn_tt_tt_1</t>
  </si>
  <si>
    <t>Gary Shore</t>
  </si>
  <si>
    <t>Sarah Gadon</t>
  </si>
  <si>
    <t>Action|Drama|Fantasy|Horror|War</t>
  </si>
  <si>
    <t>Dracula Untold </t>
  </si>
  <si>
    <t>Zach McGowan</t>
  </si>
  <si>
    <t>http://www.imdb.com/title/tt0829150/?ref_=fn_tt_tt_1</t>
  </si>
  <si>
    <t>The Siege </t>
  </si>
  <si>
    <t>Mark Valley</t>
  </si>
  <si>
    <t>http://www.imdb.com/title/tt0133952/?ref_=fn_tt_tt_1</t>
  </si>
  <si>
    <t>Adventure|Family|Fantasy|Romance</t>
  </si>
  <si>
    <t>Stardust </t>
  </si>
  <si>
    <t>Nathaniel Parker</t>
  </si>
  <si>
    <t>http://www.imdb.com/title/tt0486655/?ref_=fn_tt_tt_1</t>
  </si>
  <si>
    <t>Adventure|Biography|Drama|History|War</t>
  </si>
  <si>
    <t>Seven Years in Tibet </t>
  </si>
  <si>
    <t>Victor Wong</t>
  </si>
  <si>
    <t>http://www.imdb.com/title/tt0120102/?ref_=fn_tt_tt_1</t>
  </si>
  <si>
    <t>The Dilemma </t>
  </si>
  <si>
    <t>Chelcie Ross</t>
  </si>
  <si>
    <t>http://www.imdb.com/title/tt1578275/?ref_=fn_tt_tt_1</t>
  </si>
  <si>
    <t>Brooke Smith</t>
  </si>
  <si>
    <t>Bad Company </t>
  </si>
  <si>
    <t>Garcelle Beauvais</t>
  </si>
  <si>
    <t>http://www.imdb.com/title/tt0280486/?ref_=fn_tt_tt_1</t>
  </si>
  <si>
    <t>Andrzej Bartkowiak</t>
  </si>
  <si>
    <t>Ben Daniels</t>
  </si>
  <si>
    <t>Action|Adventure|Horror|Sci-Fi</t>
  </si>
  <si>
    <t>Doom </t>
  </si>
  <si>
    <t>Dexter Fletcher</t>
  </si>
  <si>
    <t>http://www.imdb.com/title/tt0419706/?ref_=fn_tt_tt_1</t>
  </si>
  <si>
    <t>Phill Lewis</t>
  </si>
  <si>
    <t>I Spy </t>
  </si>
  <si>
    <t>Tate Taylor</t>
  </si>
  <si>
    <t>http://www.imdb.com/title/tt0297181/?ref_=fn_tt_tt_1</t>
  </si>
  <si>
    <t>Måns Mårlind</t>
  </si>
  <si>
    <t>Stephen Rea</t>
  </si>
  <si>
    <t>Action|Fantasy|Horror</t>
  </si>
  <si>
    <t>Underworld: Awakening </t>
  </si>
  <si>
    <t>Sandrine Holt</t>
  </si>
  <si>
    <t>http://www.imdb.com/title/tt1496025/?ref_=fn_tt_tt_1</t>
  </si>
  <si>
    <t>Shane Hartline</t>
  </si>
  <si>
    <t>Comedy|Drama|Musical|Romance</t>
  </si>
  <si>
    <t>James Martin Kelly</t>
  </si>
  <si>
    <t>Rock of Ages </t>
  </si>
  <si>
    <t>Celina Beach</t>
  </si>
  <si>
    <t>http://www.imdb.com/title/tt1336608/?ref_=fn_tt_tt_1</t>
  </si>
  <si>
    <t>Gregory Hoblit</t>
  </si>
  <si>
    <t>Hart's War </t>
  </si>
  <si>
    <t>Rory Cochrane</t>
  </si>
  <si>
    <t>http://www.imdb.com/title/tt0251114/?ref_=fn_tt_tt_1</t>
  </si>
  <si>
    <t>Gary McKendry</t>
  </si>
  <si>
    <t>Killer Elite </t>
  </si>
  <si>
    <t>http://www.imdb.com/title/tt1448755/?ref_=fn_tt_tt_1</t>
  </si>
  <si>
    <t>Action|Sci-Fi|Sport</t>
  </si>
  <si>
    <t>Rollerball </t>
  </si>
  <si>
    <t>http://www.imdb.com/title/tt0246894/?ref_=fn_tt_tt_1</t>
  </si>
  <si>
    <t>Wych Kaosayananda</t>
  </si>
  <si>
    <t>Talisa Soto</t>
  </si>
  <si>
    <t>Ballistic: Ecks vs. Sever </t>
  </si>
  <si>
    <t>Gregg Henry</t>
  </si>
  <si>
    <t>http://www.imdb.com/title/tt0308208/?ref_=fn_tt_tt_1</t>
  </si>
  <si>
    <t>Mikael Salomon</t>
  </si>
  <si>
    <t>Minnie Driver</t>
  </si>
  <si>
    <t>Hard Rain </t>
  </si>
  <si>
    <t>http://www.imdb.com/title/tt0120696/?ref_=fn_tt_tt_1</t>
  </si>
  <si>
    <t>Bobby Farrelly</t>
  </si>
  <si>
    <t>Brandy Norwood</t>
  </si>
  <si>
    <t>Action|Adventure|Animation|Comedy|Crime|Family|Fantasy</t>
  </si>
  <si>
    <t>Osmosis Jones </t>
  </si>
  <si>
    <t>http://www.imdb.com/title/tt0181739/?ref_=fn_tt_tt_1</t>
  </si>
  <si>
    <t>Lea Michele</t>
  </si>
  <si>
    <t>Jim Belushi</t>
  </si>
  <si>
    <t>Archie Kao</t>
  </si>
  <si>
    <t>Blackhat </t>
  </si>
  <si>
    <t>Brandon Molale</t>
  </si>
  <si>
    <t>http://www.imdb.com/title/tt2717822/?ref_=fn_tt_tt_1</t>
  </si>
  <si>
    <t>Kerry Conran</t>
  </si>
  <si>
    <t>Laurence Olivier</t>
  </si>
  <si>
    <t>Sky Captain and the World of Tomorrow </t>
  </si>
  <si>
    <t>http://www.imdb.com/title/tt0346156/?ref_=fn_tt_tt_1</t>
  </si>
  <si>
    <t>Michael Caton-Jones</t>
  </si>
  <si>
    <t>Indira Varma</t>
  </si>
  <si>
    <t>Charlotte Rampling</t>
  </si>
  <si>
    <t>Basic Instinct 2 </t>
  </si>
  <si>
    <t>Neil Maskell</t>
  </si>
  <si>
    <t>http://www.imdb.com/title/tt0430912/?ref_=fn_tt_tt_1</t>
  </si>
  <si>
    <t>Mikael Håfström</t>
  </si>
  <si>
    <t>50 Cent</t>
  </si>
  <si>
    <t>Action|Crime|Mystery|Sci-Fi|Thriller</t>
  </si>
  <si>
    <t>Escape Plan </t>
  </si>
  <si>
    <t>Matt Gerald</t>
  </si>
  <si>
    <t>http://www.imdb.com/title/tt1211956/?ref_=fn_tt_tt_1</t>
  </si>
  <si>
    <t>Luke Newberry</t>
  </si>
  <si>
    <t>Roxanne McKee</t>
  </si>
  <si>
    <t>The Legend of Hercules </t>
  </si>
  <si>
    <t>Gaia Weiss</t>
  </si>
  <si>
    <t>http://www.imdb.com/title/tt1043726/?ref_=fn_tt_tt_1</t>
  </si>
  <si>
    <t>Phil Alden Robinson</t>
  </si>
  <si>
    <t>The Sum of All Fears </t>
  </si>
  <si>
    <t>Philip Baker Hall</t>
  </si>
  <si>
    <t>http://www.imdb.com/title/tt0164184/?ref_=fn_tt_tt_1</t>
  </si>
  <si>
    <t>David Slade</t>
  </si>
  <si>
    <t>The Twilight Saga: Eclipse </t>
  </si>
  <si>
    <t>http://www.imdb.com/title/tt1325004/?ref_=fn_tt_tt_1</t>
  </si>
  <si>
    <t>The Score </t>
  </si>
  <si>
    <t>Gary Farmer</t>
  </si>
  <si>
    <t>http://www.imdb.com/title/tt0227445/?ref_=fn_tt_tt_1</t>
  </si>
  <si>
    <t>Despicable Me </t>
  </si>
  <si>
    <t>http://www.imdb.com/title/tt1323594/?ref_=fn_tt_tt_1</t>
  </si>
  <si>
    <t>Joseph Ruben</t>
  </si>
  <si>
    <t>Robert Blake</t>
  </si>
  <si>
    <t>Action|Comedy|Crime|Drama|Thriller</t>
  </si>
  <si>
    <t>Vincent Pastore</t>
  </si>
  <si>
    <t>Money Train </t>
  </si>
  <si>
    <t>Aida Turturro</t>
  </si>
  <si>
    <t>http://www.imdb.com/title/tt0113845/?ref_=fn_tt_tt_1</t>
  </si>
  <si>
    <t>Ted 2 </t>
  </si>
  <si>
    <t>http://www.imdb.com/title/tt2637276/?ref_=fn_tt_tt_1</t>
  </si>
  <si>
    <t>Alejandro Amenábar</t>
  </si>
  <si>
    <t>Ashraf Barhom</t>
  </si>
  <si>
    <t>Adventure|Drama|History|Romance</t>
  </si>
  <si>
    <t>Max Minghella</t>
  </si>
  <si>
    <t>Agora </t>
  </si>
  <si>
    <t>Rupert Evans</t>
  </si>
  <si>
    <t>http://www.imdb.com/title/tt1186830/?ref_=fn_tt_tt_1</t>
  </si>
  <si>
    <t>Spain</t>
  </si>
  <si>
    <t>Kinka Usher</t>
  </si>
  <si>
    <t>Mystery Men </t>
  </si>
  <si>
    <t>http://www.imdb.com/title/tt0132347/?ref_=fn_tt_tt_1</t>
  </si>
  <si>
    <t>Jenna Fischer</t>
  </si>
  <si>
    <t>Hall Pass </t>
  </si>
  <si>
    <t>Stephen Merchant</t>
  </si>
  <si>
    <t>http://www.imdb.com/title/tt0480687/?ref_=fn_tt_tt_1</t>
  </si>
  <si>
    <t>Biography|Drama|Thriller</t>
  </si>
  <si>
    <t>The Insider </t>
  </si>
  <si>
    <t>http://www.imdb.com/title/tt0140352/?ref_=fn_tt_tt_1</t>
  </si>
  <si>
    <t>Craig Gillespie</t>
  </si>
  <si>
    <t>Michael Raymond-James</t>
  </si>
  <si>
    <t>Graham McTavish</t>
  </si>
  <si>
    <t>Simon McBurney</t>
  </si>
  <si>
    <t>Body of Lies </t>
  </si>
  <si>
    <t>Michael Gaston</t>
  </si>
  <si>
    <t>http://www.imdb.com/title/tt0758774/?ref_=fn_tt_tt_1</t>
  </si>
  <si>
    <t>Abraham Lincoln: Vampire Hunter </t>
  </si>
  <si>
    <t>http://www.imdb.com/title/tt1611224/?ref_=fn_tt_tt_1</t>
  </si>
  <si>
    <t>Kevin McNally</t>
  </si>
  <si>
    <t>Entrapment </t>
  </si>
  <si>
    <t>Maury Chaykin</t>
  </si>
  <si>
    <t>http://www.imdb.com/title/tt0137494/?ref_=fn_tt_tt_1</t>
  </si>
  <si>
    <t>Kaitlyn Dever</t>
  </si>
  <si>
    <t>Nancy Travis</t>
  </si>
  <si>
    <t>Rob Bowman</t>
  </si>
  <si>
    <t>Mitch Pileggi</t>
  </si>
  <si>
    <t>The X Files </t>
  </si>
  <si>
    <t>http://www.imdb.com/title/tt0120902/?ref_=fn_tt_tt_1</t>
  </si>
  <si>
    <t>Doug Lefler</t>
  </si>
  <si>
    <t>Action|Adventure|Fantasy|War</t>
  </si>
  <si>
    <t>The Last Legion </t>
  </si>
  <si>
    <t>Owen Teale</t>
  </si>
  <si>
    <t>http://www.imdb.com/title/tt0462396/?ref_=fn_tt_tt_1</t>
  </si>
  <si>
    <t>Saving Private Ryan </t>
  </si>
  <si>
    <t>http://www.imdb.com/title/tt0120815/?ref_=fn_tt_tt_1</t>
  </si>
  <si>
    <t>Scott Waugh</t>
  </si>
  <si>
    <t>Need for Speed </t>
  </si>
  <si>
    <t>http://www.imdb.com/title/tt2369135/?ref_=fn_tt_tt_1</t>
  </si>
  <si>
    <t>Lisa Edelstein</t>
  </si>
  <si>
    <t>Comedy|Fantasy|Romance</t>
  </si>
  <si>
    <t>What Women Want </t>
  </si>
  <si>
    <t>http://www.imdb.com/title/tt0207201/?ref_=fn_tt_tt_1</t>
  </si>
  <si>
    <t>Ice Age </t>
  </si>
  <si>
    <t>http://www.imdb.com/title/tt0268380/?ref_=fn_tt_tt_1</t>
  </si>
  <si>
    <t>Lawrence Kasdan</t>
  </si>
  <si>
    <t>Dreamcatcher </t>
  </si>
  <si>
    <t>Reece Thompson</t>
  </si>
  <si>
    <t>http://www.imdb.com/title/tt0285531/?ref_=fn_tt_tt_1</t>
  </si>
  <si>
    <t>Lincoln </t>
  </si>
  <si>
    <t>http://www.imdb.com/title/tt0443272/?ref_=fn_tt_tt_1</t>
  </si>
  <si>
    <t>Marcus Chong</t>
  </si>
  <si>
    <t>The Matrix </t>
  </si>
  <si>
    <t>Gloria Foster</t>
  </si>
  <si>
    <t>http://www.imdb.com/title/tt0133093/?ref_=fn_tt_tt_1</t>
  </si>
  <si>
    <t>Miko Hughes</t>
  </si>
  <si>
    <t>Apollo 13 </t>
  </si>
  <si>
    <t>Kathleen Quinlan</t>
  </si>
  <si>
    <t>http://www.imdb.com/title/tt0112384/?ref_=fn_tt_tt_1</t>
  </si>
  <si>
    <t>Michael Lembeck</t>
  </si>
  <si>
    <t>Aisha Tyler</t>
  </si>
  <si>
    <t>Judge Reinhold</t>
  </si>
  <si>
    <t>The Santa Clause 2 </t>
  </si>
  <si>
    <t>Eric Lloyd</t>
  </si>
  <si>
    <t>http://www.imdb.com/title/tt0304669/?ref_=fn_tt_tt_1</t>
  </si>
  <si>
    <t>Tom Hooper</t>
  </si>
  <si>
    <t>Les Misérables </t>
  </si>
  <si>
    <t>http://www.imdb.com/title/tt1707386/?ref_=fn_tt_tt_1</t>
  </si>
  <si>
    <t>Nora Ephron</t>
  </si>
  <si>
    <t>Jean Stapleton</t>
  </si>
  <si>
    <t>You've Got Mail </t>
  </si>
  <si>
    <t>http://www.imdb.com/title/tt0128853/?ref_=fn_tt_tt_1</t>
  </si>
  <si>
    <t>Step Brothers </t>
  </si>
  <si>
    <t>Andrea Savage</t>
  </si>
  <si>
    <t>http://www.imdb.com/title/tt0838283/?ref_=fn_tt_tt_1</t>
  </si>
  <si>
    <t>Tony Amendola</t>
  </si>
  <si>
    <t>Action|Adventure|Comedy|Romance|Thriller|Western</t>
  </si>
  <si>
    <t>The Mask of Zorro </t>
  </si>
  <si>
    <t>Stuart Wilson</t>
  </si>
  <si>
    <t>http://www.imdb.com/title/tt0120746/?ref_=fn_tt_tt_1</t>
  </si>
  <si>
    <t>Due Date </t>
  </si>
  <si>
    <t>Matt Walsh</t>
  </si>
  <si>
    <t>http://www.imdb.com/title/tt1231583/?ref_=fn_tt_tt_1</t>
  </si>
  <si>
    <t>Jack O'Connell</t>
  </si>
  <si>
    <t>Biography|Drama|Sport|War</t>
  </si>
  <si>
    <t>Finn Wittrock</t>
  </si>
  <si>
    <t>Unbroken </t>
  </si>
  <si>
    <t>Alex Russell</t>
  </si>
  <si>
    <t>http://www.imdb.com/title/tt1809398/?ref_=fn_tt_tt_1</t>
  </si>
  <si>
    <t>Clint Eastwood</t>
  </si>
  <si>
    <t>Courtney B. Vance</t>
  </si>
  <si>
    <t>Space Cowboys </t>
  </si>
  <si>
    <t>William Devane</t>
  </si>
  <si>
    <t>http://www.imdb.com/title/tt0186566/?ref_=fn_tt_tt_1</t>
  </si>
  <si>
    <t>Leon</t>
  </si>
  <si>
    <t>Cliffhanger </t>
  </si>
  <si>
    <t>Janine Turner</t>
  </si>
  <si>
    <t>http://www.imdb.com/title/tt0106582/?ref_=fn_tt_tt_1</t>
  </si>
  <si>
    <t>Samantha Mathis</t>
  </si>
  <si>
    <t>Broken Arrow </t>
  </si>
  <si>
    <t>http://www.imdb.com/title/tt0115759/?ref_=fn_tt_tt_1</t>
  </si>
  <si>
    <t>Lily Tomlin</t>
  </si>
  <si>
    <t>The Kid </t>
  </si>
  <si>
    <t>Daniel von Bargen</t>
  </si>
  <si>
    <t>http://www.imdb.com/title/tt0219854/?ref_=fn_tt_tt_1</t>
  </si>
  <si>
    <t>Jay Hernandez</t>
  </si>
  <si>
    <t>World Trade Center </t>
  </si>
  <si>
    <t>http://www.imdb.com/title/tt0469641/?ref_=fn_tt_tt_1</t>
  </si>
  <si>
    <t>Mona Lisa Smile </t>
  </si>
  <si>
    <t>Marian Seldes</t>
  </si>
  <si>
    <t>http://www.imdb.com/title/tt0304415/?ref_=fn_tt_tt_1</t>
  </si>
  <si>
    <t>Larry Charles</t>
  </si>
  <si>
    <t>The Dictator </t>
  </si>
  <si>
    <t>Horatio Sanz</t>
  </si>
  <si>
    <t>http://www.imdb.com/title/tt1645170/?ref_=fn_tt_tt_1</t>
  </si>
  <si>
    <t>Stanley Kubrick</t>
  </si>
  <si>
    <t>Vinessa Shaw</t>
  </si>
  <si>
    <t>Eyes Wide Shut </t>
  </si>
  <si>
    <t>http://www.imdb.com/title/tt0120663/?ref_=fn_tt_tt_1</t>
  </si>
  <si>
    <t>Will Gluck</t>
  </si>
  <si>
    <t>Comedy|Drama|Family|Musical</t>
  </si>
  <si>
    <t>Quvenzhané Wallis</t>
  </si>
  <si>
    <t>Annie </t>
  </si>
  <si>
    <t>David Zayas</t>
  </si>
  <si>
    <t>http://www.imdb.com/title/tt1823664/?ref_=fn_tt_tt_1</t>
  </si>
  <si>
    <t>Glenn Ficarra</t>
  </si>
  <si>
    <t>Focus </t>
  </si>
  <si>
    <t>Gerald McRaney</t>
  </si>
  <si>
    <t>http://www.imdb.com/title/tt2381941/?ref_=fn_tt_tt_1</t>
  </si>
  <si>
    <t>Abigail Spencer</t>
  </si>
  <si>
    <t>This Means War </t>
  </si>
  <si>
    <t>Warren Christie</t>
  </si>
  <si>
    <t>http://www.imdb.com/title/tt1596350/?ref_=fn_tt_tt_1</t>
  </si>
  <si>
    <t>David S. Goyer</t>
  </si>
  <si>
    <t>Natasha Lyonne</t>
  </si>
  <si>
    <t>Action|Adventure|Fantasy|Horror|Sci-Fi|Thriller</t>
  </si>
  <si>
    <t>Blade: Trinity </t>
  </si>
  <si>
    <t>http://www.imdb.com/title/tt0359013/?ref_=fn_tt_tt_1</t>
  </si>
  <si>
    <t>Lea Thompson</t>
  </si>
  <si>
    <t>Adrian Lester</t>
  </si>
  <si>
    <t>Maura Tierney</t>
  </si>
  <si>
    <t>Primary Colors </t>
  </si>
  <si>
    <t>Paul Guilfoyle</t>
  </si>
  <si>
    <t>http://www.imdb.com/title/tt0119942/?ref_=fn_tt_tt_1</t>
  </si>
  <si>
    <t>Resident Evil: Retribution </t>
  </si>
  <si>
    <t>http://www.imdb.com/title/tt1855325/?ref_=fn_tt_tt_1</t>
  </si>
  <si>
    <t>Death Race </t>
  </si>
  <si>
    <t>http://www.imdb.com/title/tt0452608/?ref_=fn_tt_tt_1</t>
  </si>
  <si>
    <t>Craig Bierko</t>
  </si>
  <si>
    <t>Melina Kanakaredes</t>
  </si>
  <si>
    <t>The Long Kiss Goodnight </t>
  </si>
  <si>
    <t>Yvonne Zima</t>
  </si>
  <si>
    <t>http://www.imdb.com/title/tt0116908/?ref_=fn_tt_tt_1</t>
  </si>
  <si>
    <t>Taylor Hackford</t>
  </si>
  <si>
    <t>Pamela Reed</t>
  </si>
  <si>
    <t>Proof of Life </t>
  </si>
  <si>
    <t>Michael Kitchen</t>
  </si>
  <si>
    <t>http://www.imdb.com/title/tt0228750/?ref_=fn_tt_tt_1</t>
  </si>
  <si>
    <t>Zathura: A Space Adventure </t>
  </si>
  <si>
    <t>Jonah Bobo</t>
  </si>
  <si>
    <t>http://www.imdb.com/title/tt0406375/?ref_=fn_tt_tt_1</t>
  </si>
  <si>
    <t>Meat Loaf</t>
  </si>
  <si>
    <t>Fight Club </t>
  </si>
  <si>
    <t>Eugenie Bondurant</t>
  </si>
  <si>
    <t>http://www.imdb.com/title/tt0137523/?ref_=fn_tt_tt_1</t>
  </si>
  <si>
    <t>Kimberly Williams-Paisley</t>
  </si>
  <si>
    <t>Drama|Sport</t>
  </si>
  <si>
    <t>We Are Marshall </t>
  </si>
  <si>
    <t>http://www.imdb.com/title/tt0758794/?ref_=fn_tt_tt_1</t>
  </si>
  <si>
    <t>Frances O'Connor</t>
  </si>
  <si>
    <t>Michael Lehmann</t>
  </si>
  <si>
    <t>Hudson Hawk </t>
  </si>
  <si>
    <t>http://www.imdb.com/title/tt0102070/?ref_=fn_tt_tt_1</t>
  </si>
  <si>
    <t>Michael Moore</t>
  </si>
  <si>
    <t>Lucky Numbers </t>
  </si>
  <si>
    <t>http://www.imdb.com/title/tt0219952/?ref_=fn_tt_tt_1</t>
  </si>
  <si>
    <t>Stuart Beattie</t>
  </si>
  <si>
    <t>Kevin Grevioux</t>
  </si>
  <si>
    <t>Action|Fantasy|Sci-Fi|Thriller</t>
  </si>
  <si>
    <t>Caitlin Stasey</t>
  </si>
  <si>
    <t>I, Frankenstein </t>
  </si>
  <si>
    <t>http://www.imdb.com/title/tt1418377/?ref_=fn_tt_tt_1</t>
  </si>
  <si>
    <t>Roman Polanski</t>
  </si>
  <si>
    <t>Barney Clark</t>
  </si>
  <si>
    <t>Ian McNeice</t>
  </si>
  <si>
    <t>Oliver Twist </t>
  </si>
  <si>
    <t>Tony Noble</t>
  </si>
  <si>
    <t>http://www.imdb.com/title/tt0380599/?ref_=fn_tt_tt_1</t>
  </si>
  <si>
    <t>Elektra </t>
  </si>
  <si>
    <t>http://www.imdb.com/title/tt0357277/?ref_=fn_tt_tt_1</t>
  </si>
  <si>
    <t>Frank Miller</t>
  </si>
  <si>
    <t>Sin City: A Dame to Kill For </t>
  </si>
  <si>
    <t>http://www.imdb.com/title/tt0458481/?ref_=fn_tt_tt_1</t>
  </si>
  <si>
    <t>Drama|Mystery|Romance</t>
  </si>
  <si>
    <t>Random Hearts </t>
  </si>
  <si>
    <t>Bill Cobbs</t>
  </si>
  <si>
    <t>http://www.imdb.com/title/tt0156934/?ref_=fn_tt_tt_1</t>
  </si>
  <si>
    <t>Baltasar Kormákur</t>
  </si>
  <si>
    <t>Martin Henderson</t>
  </si>
  <si>
    <t>Adventure|Biography|Drama|History|Sport|Thriller</t>
  </si>
  <si>
    <t>Everest </t>
  </si>
  <si>
    <t>Tom Goodman-Hill</t>
  </si>
  <si>
    <t>http://www.imdb.com/title/tt2719848/?ref_=fn_tt_tt_1</t>
  </si>
  <si>
    <t>David Calder</t>
  </si>
  <si>
    <t>Crime|Drama|Fantasy</t>
  </si>
  <si>
    <t>Michael Smiley</t>
  </si>
  <si>
    <t>Perfume: The Story of a Murderer </t>
  </si>
  <si>
    <t>Simon Chandler</t>
  </si>
  <si>
    <t>http://www.imdb.com/title/tt0396171/?ref_=fn_tt_tt_1</t>
  </si>
  <si>
    <t>Josh Zuckerman</t>
  </si>
  <si>
    <t>Austin Powers in Goldmember </t>
  </si>
  <si>
    <t>Robert Wagner</t>
  </si>
  <si>
    <t>http://www.imdb.com/title/tt0295178/?ref_=fn_tt_tt_1</t>
  </si>
  <si>
    <t>Astro Boy </t>
  </si>
  <si>
    <t>Dee Bradley Baker</t>
  </si>
  <si>
    <t>http://www.imdb.com/title/tt0375568/?ref_=fn_tt_tt_1</t>
  </si>
  <si>
    <t>Hong Kong</t>
  </si>
  <si>
    <t>Jurassic Park </t>
  </si>
  <si>
    <t>Bob Peck</t>
  </si>
  <si>
    <t>http://www.imdb.com/title/tt0107290/?ref_=fn_tt_tt_1</t>
  </si>
  <si>
    <t>Adventure|Biography|Crime|Drama|Western</t>
  </si>
  <si>
    <t>Wyatt Earp </t>
  </si>
  <si>
    <t>Isabella Rossellini</t>
  </si>
  <si>
    <t>http://www.imdb.com/title/tt0111756/?ref_=fn_tt_tt_1</t>
  </si>
  <si>
    <t>Dean Jones</t>
  </si>
  <si>
    <t>Clear and Present Danger </t>
  </si>
  <si>
    <t>http://www.imdb.com/title/tt0109444/?ref_=fn_tt_tt_1</t>
  </si>
  <si>
    <t>Daniel Lee</t>
  </si>
  <si>
    <t>Peng Lin</t>
  </si>
  <si>
    <t>Si Won Choi</t>
  </si>
  <si>
    <t>Dragon Blade </t>
  </si>
  <si>
    <t>Sung-jun Yoo</t>
  </si>
  <si>
    <t>http://www.imdb.com/title/tt3672840/?ref_=fn_tt_tt_1</t>
  </si>
  <si>
    <t>Keenen Ivory Wayans</t>
  </si>
  <si>
    <t>Brittany Daniel</t>
  </si>
  <si>
    <t>Littleman </t>
  </si>
  <si>
    <t>John Witherspoon</t>
  </si>
  <si>
    <t>http://www.imdb.com/title/tt0430304/?ref_=fn_tt_tt_1</t>
  </si>
  <si>
    <t>Action|War</t>
  </si>
  <si>
    <t>U-571 </t>
  </si>
  <si>
    <t>David Keith</t>
  </si>
  <si>
    <t>http://www.imdb.com/title/tt0141926/?ref_=fn_tt_tt_1</t>
  </si>
  <si>
    <t>Rob Reiner</t>
  </si>
  <si>
    <t>Shawna Waldron</t>
  </si>
  <si>
    <t>The American President </t>
  </si>
  <si>
    <t>http://www.imdb.com/title/tt0112346/?ref_=fn_tt_tt_1</t>
  </si>
  <si>
    <t>Marco Schnabel</t>
  </si>
  <si>
    <t>Romany Malco</t>
  </si>
  <si>
    <t>Comedy|Romance|Sport</t>
  </si>
  <si>
    <t>The Love Guru </t>
  </si>
  <si>
    <t>http://www.imdb.com/title/tt0811138/?ref_=fn_tt_tt_1</t>
  </si>
  <si>
    <t>Demian Lichtenstein</t>
  </si>
  <si>
    <t>3000 Miles to Graceland </t>
  </si>
  <si>
    <t>Ice-T</t>
  </si>
  <si>
    <t>http://www.imdb.com/title/tt0233142/?ref_=fn_tt_tt_1</t>
  </si>
  <si>
    <t>Crime|Drama|Mystery|Thriller|Western</t>
  </si>
  <si>
    <t>Craig Stark</t>
  </si>
  <si>
    <t>The Hateful Eight </t>
  </si>
  <si>
    <t>http://www.imdb.com/title/tt3460252/?ref_=fn_tt_tt_1</t>
  </si>
  <si>
    <t>Josh Gordon</t>
  </si>
  <si>
    <t>Comedy|Sport</t>
  </si>
  <si>
    <t>Blades of Glory </t>
  </si>
  <si>
    <t>http://www.imdb.com/title/tt0445934/?ref_=fn_tt_tt_1</t>
  </si>
  <si>
    <t>Tim Hill</t>
  </si>
  <si>
    <t>Elizabeth Perkins</t>
  </si>
  <si>
    <t>Hop </t>
  </si>
  <si>
    <t>Chelsea Handler</t>
  </si>
  <si>
    <t>http://www.imdb.com/title/tt1411704/?ref_=fn_tt_tt_1</t>
  </si>
  <si>
    <t>300 </t>
  </si>
  <si>
    <t>Vincent Regan</t>
  </si>
  <si>
    <t>http://www.imdb.com/title/tt0416449/?ref_=fn_tt_tt_1</t>
  </si>
  <si>
    <t>Meet the Fockers </t>
  </si>
  <si>
    <t>http://www.imdb.com/title/tt0290002/?ref_=fn_tt_tt_1</t>
  </si>
  <si>
    <t>David Frankel</t>
  </si>
  <si>
    <t>Kathleen Turner</t>
  </si>
  <si>
    <t>Comedy|Drama|Family</t>
  </si>
  <si>
    <t>Eric Dane</t>
  </si>
  <si>
    <t>Marley &amp; Me </t>
  </si>
  <si>
    <t>Haley Bennett</t>
  </si>
  <si>
    <t>http://www.imdb.com/title/tt0822832/?ref_=fn_tt_tt_1</t>
  </si>
  <si>
    <t>Crime|Drama|Fantasy|Mystery</t>
  </si>
  <si>
    <t>The Green Mile </t>
  </si>
  <si>
    <t>http://www.imdb.com/title/tt0120689/?ref_=fn_tt_tt_1</t>
  </si>
  <si>
    <t>Tichina Arnold</t>
  </si>
  <si>
    <t>Jill Hennessy</t>
  </si>
  <si>
    <t>Chicken Little </t>
  </si>
  <si>
    <t>http://www.imdb.com/title/tt0371606/?ref_=fn_tt_tt_1</t>
  </si>
  <si>
    <t>Patrick Fugit</t>
  </si>
  <si>
    <t>Gone Girl </t>
  </si>
  <si>
    <t>Emily Ratajkowski</t>
  </si>
  <si>
    <t>http://www.imdb.com/title/tt2267998/?ref_=fn_tt_tt_1</t>
  </si>
  <si>
    <t>Josh Hamilton</t>
  </si>
  <si>
    <t>The Bourne Identity </t>
  </si>
  <si>
    <t>Nicky Naudé</t>
  </si>
  <si>
    <t>http://www.imdb.com/title/tt0258463/?ref_=fn_tt_tt_1</t>
  </si>
  <si>
    <t>GoldenEye </t>
  </si>
  <si>
    <t>http://www.imdb.com/title/tt0113189/?ref_=fn_tt_tt_1</t>
  </si>
  <si>
    <t>Timothy Hutton</t>
  </si>
  <si>
    <t>The General's Daughter </t>
  </si>
  <si>
    <t>Clarence Williams III</t>
  </si>
  <si>
    <t>http://www.imdb.com/title/tt0144214/?ref_=fn_tt_tt_1</t>
  </si>
  <si>
    <t>The Truman Show </t>
  </si>
  <si>
    <t>Peter Krause</t>
  </si>
  <si>
    <t>http://www.imdb.com/title/tt0120382/?ref_=fn_tt_tt_1</t>
  </si>
  <si>
    <t>Brenda Chapman</t>
  </si>
  <si>
    <t>Aria Noelle Curzon</t>
  </si>
  <si>
    <t>Adventure|Animation|Biography|Drama|Family|Fantasy|Musical</t>
  </si>
  <si>
    <t>The Prince of Egypt </t>
  </si>
  <si>
    <t>Eden Riegel</t>
  </si>
  <si>
    <t>http://www.imdb.com/title/tt0120794/?ref_=fn_tt_tt_1</t>
  </si>
  <si>
    <t>Anjelica Huston</t>
  </si>
  <si>
    <t>Daddy Day Care </t>
  </si>
  <si>
    <t>http://www.imdb.com/title/tt0317303/?ref_=fn_tt_tt_1</t>
  </si>
  <si>
    <t>Patrick Fischler</t>
  </si>
  <si>
    <t>2 Guns </t>
  </si>
  <si>
    <t>Fred Ward</t>
  </si>
  <si>
    <t>http://www.imdb.com/title/tt1272878/?ref_=fn_tt_tt_1</t>
  </si>
  <si>
    <t>Carol Ann Susi</t>
  </si>
  <si>
    <t>Cats &amp; Dogs </t>
  </si>
  <si>
    <t>Miriam Margolyes</t>
  </si>
  <si>
    <t>http://www.imdb.com/title/tt0239395/?ref_=fn_tt_tt_1</t>
  </si>
  <si>
    <t>The Italian Job </t>
  </si>
  <si>
    <t>Jimmy Shubert</t>
  </si>
  <si>
    <t>http://www.imdb.com/title/tt0317740/?ref_=fn_tt_tt_1</t>
  </si>
  <si>
    <t>Marc Lawrence</t>
  </si>
  <si>
    <t>Alicia Witt</t>
  </si>
  <si>
    <t>Two Weeks Notice </t>
  </si>
  <si>
    <t>http://www.imdb.com/title/tt0313737/?ref_=fn_tt_tt_1</t>
  </si>
  <si>
    <t>Woody Allen</t>
  </si>
  <si>
    <t>Antz </t>
  </si>
  <si>
    <t>Anne Bancroft</t>
  </si>
  <si>
    <t>http://www.imdb.com/title/tt0120587/?ref_=fn_tt_tt_1</t>
  </si>
  <si>
    <t>Peter Billingsley</t>
  </si>
  <si>
    <t>Couples Retreat </t>
  </si>
  <si>
    <t>Tasha Smith</t>
  </si>
  <si>
    <t>http://www.imdb.com/title/tt1078940/?ref_=fn_tt_tt_1</t>
  </si>
  <si>
    <t>Days of Thunder </t>
  </si>
  <si>
    <t>http://www.imdb.com/title/tt0099371/?ref_=fn_tt_tt_1</t>
  </si>
  <si>
    <t>Tom Welling</t>
  </si>
  <si>
    <t>Cheaper by the Dozen 2 </t>
  </si>
  <si>
    <t>Alyson Stoner</t>
  </si>
  <si>
    <t>http://www.imdb.com/title/tt0452598/?ref_=fn_tt_tt_1</t>
  </si>
  <si>
    <t>Wes Ball</t>
  </si>
  <si>
    <t>Ki Hong Lee</t>
  </si>
  <si>
    <t>The Scorch Trials </t>
  </si>
  <si>
    <t>Rosa Salazar</t>
  </si>
  <si>
    <t>http://www.imdb.com/title/tt4046784/?ref_=fn_tt_tt_1</t>
  </si>
  <si>
    <t>Ryan Murphy</t>
  </si>
  <si>
    <t>Eat Pray Love </t>
  </si>
  <si>
    <t>http://www.imdb.com/title/tt0879870/?ref_=fn_tt_tt_1</t>
  </si>
  <si>
    <t>The Family Man </t>
  </si>
  <si>
    <t>http://www.imdb.com/title/tt0218967/?ref_=fn_tt_tt_1</t>
  </si>
  <si>
    <t>RED </t>
  </si>
  <si>
    <t>Jaqueline Fleming</t>
  </si>
  <si>
    <t>http://www.imdb.com/title/tt1245526/?ref_=fn_tt_tt_1</t>
  </si>
  <si>
    <t>Any Given Sunday </t>
  </si>
  <si>
    <t>http://www.imdb.com/title/tt0146838/?ref_=fn_tt_tt_1</t>
  </si>
  <si>
    <t>Robert Redford</t>
  </si>
  <si>
    <t>Drama|Romance|Western</t>
  </si>
  <si>
    <t>The Horse Whisperer </t>
  </si>
  <si>
    <t>Jessalyn Gilsig</t>
  </si>
  <si>
    <t>http://www.imdb.com/title/tt0119314/?ref_=fn_tt_tt_1</t>
  </si>
  <si>
    <t>Collateral </t>
  </si>
  <si>
    <t>http://www.imdb.com/title/tt0369339/?ref_=fn_tt_tt_1</t>
  </si>
  <si>
    <t>The Scorpion King </t>
  </si>
  <si>
    <t>http://www.imdb.com/title/tt0277296/?ref_=fn_tt_tt_1</t>
  </si>
  <si>
    <t>Jay Russell</t>
  </si>
  <si>
    <t>Billy Burke</t>
  </si>
  <si>
    <t>Ladder 49 </t>
  </si>
  <si>
    <t>Jacinda Barrett</t>
  </si>
  <si>
    <t>http://www.imdb.com/title/tt0349710/?ref_=fn_tt_tt_1</t>
  </si>
  <si>
    <t>Jack Reacher </t>
  </si>
  <si>
    <t>http://www.imdb.com/title/tt0790724/?ref_=fn_tt_tt_1</t>
  </si>
  <si>
    <t>Deep Blue Sea </t>
  </si>
  <si>
    <t>Saffron Burrows</t>
  </si>
  <si>
    <t>http://www.imdb.com/title/tt0149261/?ref_=fn_tt_tt_1</t>
  </si>
  <si>
    <t>Kenny Ortega</t>
  </si>
  <si>
    <t>Mekia Cox</t>
  </si>
  <si>
    <t>Documentary|Music</t>
  </si>
  <si>
    <t>Misha Gabriel Hamilton</t>
  </si>
  <si>
    <t>This Is It </t>
  </si>
  <si>
    <t>Judith Hill</t>
  </si>
  <si>
    <t>http://www.imdb.com/title/tt1477715/?ref_=fn_tt_tt_1</t>
  </si>
  <si>
    <t>Monique Gabriela Curnen</t>
  </si>
  <si>
    <t>Drama|Thriller</t>
  </si>
  <si>
    <t>Contagion </t>
  </si>
  <si>
    <t>Griffin Kane</t>
  </si>
  <si>
    <t>http://www.imdb.com/title/tt1598778/?ref_=fn_tt_tt_1</t>
  </si>
  <si>
    <t>David McNally</t>
  </si>
  <si>
    <t>Dyan Cannon</t>
  </si>
  <si>
    <t>Kangaroo Jack </t>
  </si>
  <si>
    <t>Bill Hunter</t>
  </si>
  <si>
    <t>http://www.imdb.com/title/tt0257568/?ref_=fn_tt_tt_1</t>
  </si>
  <si>
    <t>Dawn French</t>
  </si>
  <si>
    <t>Animation|Family|Fantasy</t>
  </si>
  <si>
    <t>Coraline </t>
  </si>
  <si>
    <t>John Hodgman</t>
  </si>
  <si>
    <t>http://www.imdb.com/title/tt0327597/?ref_=fn_tt_tt_1</t>
  </si>
  <si>
    <t>The Happening </t>
  </si>
  <si>
    <t>Kristen Connolly</t>
  </si>
  <si>
    <t>http://www.imdb.com/title/tt0949731/?ref_=fn_tt_tt_1</t>
  </si>
  <si>
    <t>Man on Fire </t>
  </si>
  <si>
    <t>http://www.imdb.com/title/tt0328107/?ref_=fn_tt_tt_1</t>
  </si>
  <si>
    <t>Brian Robbins</t>
  </si>
  <si>
    <t>The Shaggy Dog </t>
  </si>
  <si>
    <t>http://www.imdb.com/title/tt0393735/?ref_=fn_tt_tt_1</t>
  </si>
  <si>
    <t>Starsky &amp; Hutch </t>
  </si>
  <si>
    <t>Fred Williamson</t>
  </si>
  <si>
    <t>http://www.imdb.com/title/tt0335438/?ref_=fn_tt_tt_1</t>
  </si>
  <si>
    <t>Brian Levant</t>
  </si>
  <si>
    <t>Harvey Korman</t>
  </si>
  <si>
    <t>Jingle All the Way </t>
  </si>
  <si>
    <t>Jake Lloyd</t>
  </si>
  <si>
    <t>http://www.imdb.com/title/tt0116705/?ref_=fn_tt_tt_1</t>
  </si>
  <si>
    <t>Action|Fantasy|Horror|Sci-Fi</t>
  </si>
  <si>
    <t>James Babson</t>
  </si>
  <si>
    <t>Hellboy </t>
  </si>
  <si>
    <t>http://www.imdb.com/title/tt0167190/?ref_=fn_tt_tt_1</t>
  </si>
  <si>
    <t>Steven Zaillian</t>
  </si>
  <si>
    <t>A Civil Action </t>
  </si>
  <si>
    <t>http://www.imdb.com/title/tt0120633/?ref_=fn_tt_tt_1</t>
  </si>
  <si>
    <t>Chris Butler</t>
  </si>
  <si>
    <t>ParaNorman </t>
  </si>
  <si>
    <t>Elaine Stritch</t>
  </si>
  <si>
    <t>http://www.imdb.com/title/tt1623288/?ref_=fn_tt_tt_1</t>
  </si>
  <si>
    <t>The Jackal </t>
  </si>
  <si>
    <t>Sophie Okonedo</t>
  </si>
  <si>
    <t>http://www.imdb.com/title/tt0119395/?ref_=fn_tt_tt_1</t>
  </si>
  <si>
    <t>Paycheck </t>
  </si>
  <si>
    <t>http://www.imdb.com/title/tt0338337/?ref_=fn_tt_tt_1</t>
  </si>
  <si>
    <t>Jon Avnet</t>
  </si>
  <si>
    <t>Stockard Channing</t>
  </si>
  <si>
    <t>Up Close &amp; Personal </t>
  </si>
  <si>
    <t>http://www.imdb.com/title/tt0118055/?ref_=fn_tt_tt_1</t>
  </si>
  <si>
    <t>Sam Fell</t>
  </si>
  <si>
    <t>The Tale of Despereaux </t>
  </si>
  <si>
    <t>http://www.imdb.com/title/tt0420238/?ref_=fn_tt_tt_1</t>
  </si>
  <si>
    <t>Oliver Hudson</t>
  </si>
  <si>
    <t>Bianca Kajlich</t>
  </si>
  <si>
    <t>Adhir Kalyan</t>
  </si>
  <si>
    <t>Kevin Donovan</t>
  </si>
  <si>
    <t>The Tuxedo </t>
  </si>
  <si>
    <t>Ritchie Coster</t>
  </si>
  <si>
    <t>http://www.imdb.com/title/tt0290095/?ref_=fn_tt_tt_1</t>
  </si>
  <si>
    <t>Geoff Murphy</t>
  </si>
  <si>
    <t>Brenda Bakke</t>
  </si>
  <si>
    <t>Peter Greene</t>
  </si>
  <si>
    <t>Under Siege 2: Dark Territory </t>
  </si>
  <si>
    <t>Patrick Kilpatrick</t>
  </si>
  <si>
    <t>http://www.imdb.com/title/tt0114781/?ref_=fn_tt_tt_1</t>
  </si>
  <si>
    <t>Colm Feore</t>
  </si>
  <si>
    <t>Jack Ryan: Shadow Recruit </t>
  </si>
  <si>
    <t>Gemma Chan</t>
  </si>
  <si>
    <t>http://www.imdb.com/title/tt1205537/?ref_=fn_tt_tt_1</t>
  </si>
  <si>
    <t>David O. Russell</t>
  </si>
  <si>
    <t>Biography|Comedy|Drama</t>
  </si>
  <si>
    <t>Joy </t>
  </si>
  <si>
    <t>http://www.imdb.com/title/tt2446980/?ref_=fn_tt_tt_1</t>
  </si>
  <si>
    <t>Babak Najafi</t>
  </si>
  <si>
    <t>London Has Fallen </t>
  </si>
  <si>
    <t>Julian Kostov</t>
  </si>
  <si>
    <t>http://www.imdb.com/title/tt3300542/?ref_=fn_tt_tt_1</t>
  </si>
  <si>
    <t>Jean-Pierre Jeunet</t>
  </si>
  <si>
    <t>Action|Horror|Sci-Fi</t>
  </si>
  <si>
    <t>Gary Dourdan</t>
  </si>
  <si>
    <t>Alien: Resurrection </t>
  </si>
  <si>
    <t>http://www.imdb.com/title/tt0118583/?ref_=fn_tt_tt_1</t>
  </si>
  <si>
    <t>Ned Beatty</t>
  </si>
  <si>
    <t>Tate Donovan</t>
  </si>
  <si>
    <t>Shooter </t>
  </si>
  <si>
    <t>Louis Ferreira</t>
  </si>
  <si>
    <t>http://www.imdb.com/title/tt0822854/?ref_=fn_tt_tt_1</t>
  </si>
  <si>
    <t>Graham Annable</t>
  </si>
  <si>
    <t>Isaac Hempstead Wright</t>
  </si>
  <si>
    <t>The Boxtrolls </t>
  </si>
  <si>
    <t>Tracy Morgan</t>
  </si>
  <si>
    <t>http://www.imdb.com/title/tt0787474/?ref_=fn_tt_tt_1</t>
  </si>
  <si>
    <t>Griffin Dunne</t>
  </si>
  <si>
    <t>Dianne Wiest</t>
  </si>
  <si>
    <t>Practical Magic </t>
  </si>
  <si>
    <t>http://www.imdb.com/title/tt0120791/?ref_=fn_tt_tt_1</t>
  </si>
  <si>
    <t>The Lego Movie </t>
  </si>
  <si>
    <t>Alison Brie</t>
  </si>
  <si>
    <t>http://www.imdb.com/title/tt1490017/?ref_=fn_tt_tt_1</t>
  </si>
  <si>
    <t>John Pasquin</t>
  </si>
  <si>
    <t>Eileen Brennan</t>
  </si>
  <si>
    <t>Miss Congeniality 2: Armed and Fabulous </t>
  </si>
  <si>
    <t>Treat Williams</t>
  </si>
  <si>
    <t>http://www.imdb.com/title/tt0385307/?ref_=fn_tt_tt_1</t>
  </si>
  <si>
    <t>Reign of Fire </t>
  </si>
  <si>
    <t>http://www.imdb.com/title/tt0253556/?ref_=fn_tt_tt_1</t>
  </si>
  <si>
    <t>Ruben Fleischer</t>
  </si>
  <si>
    <t>Ryan Gosling</t>
  </si>
  <si>
    <t>Gangster Squad </t>
  </si>
  <si>
    <t>Wade Williams</t>
  </si>
  <si>
    <t>http://www.imdb.com/title/tt1321870/?ref_=fn_tt_tt_1</t>
  </si>
  <si>
    <t>Harold Ramis</t>
  </si>
  <si>
    <t>Adventure|Comedy</t>
  </si>
  <si>
    <t>Year One </t>
  </si>
  <si>
    <t>Xander Berkeley</t>
  </si>
  <si>
    <t>http://www.imdb.com/title/tt1045778/?ref_=fn_tt_tt_1</t>
  </si>
  <si>
    <t>Biography|Drama|History|Sport</t>
  </si>
  <si>
    <t>Invictus </t>
  </si>
  <si>
    <t>Leleti Khumalo</t>
  </si>
  <si>
    <t>http://www.imdb.com/title/tt1057500/?ref_=fn_tt_tt_1</t>
  </si>
  <si>
    <t>Kevin Macdonald</t>
  </si>
  <si>
    <t>Michael Weston</t>
  </si>
  <si>
    <t>Comedy|Crime|Romance|Thriller</t>
  </si>
  <si>
    <t>Duplicity </t>
  </si>
  <si>
    <t>Denis O'Hare</t>
  </si>
  <si>
    <t>http://www.imdb.com/title/tt1135487/?ref_=fn_tt_tt_1</t>
  </si>
  <si>
    <t>Donald Petrie</t>
  </si>
  <si>
    <t>Ray Walston</t>
  </si>
  <si>
    <t>Steven Anthony Lawrence</t>
  </si>
  <si>
    <t>My Favorite Martian </t>
  </si>
  <si>
    <t>Michael Lerner</t>
  </si>
  <si>
    <t>http://www.imdb.com/title/tt0120764/?ref_=fn_tt_tt_1</t>
  </si>
  <si>
    <t>David Rasche</t>
  </si>
  <si>
    <t>Blair Brown</t>
  </si>
  <si>
    <t>The Sentinel </t>
  </si>
  <si>
    <t>Martin Donovan</t>
  </si>
  <si>
    <t>http://www.imdb.com/title/tt0443632/?ref_=fn_tt_tt_1</t>
  </si>
  <si>
    <t>Jorge Blanco</t>
  </si>
  <si>
    <t>Planet 51 </t>
  </si>
  <si>
    <t>http://www.imdb.com/title/tt0762125/?ref_=fn_tt_tt_1</t>
  </si>
  <si>
    <t>Stuart Baird</t>
  </si>
  <si>
    <t>Star Trek: Nemesis </t>
  </si>
  <si>
    <t>http://www.imdb.com/title/tt0253754/?ref_=fn_tt_tt_1</t>
  </si>
  <si>
    <t>Joel Coen</t>
  </si>
  <si>
    <t>Paul Adelstein</t>
  </si>
  <si>
    <t>Comedy|Crime|Romance</t>
  </si>
  <si>
    <t>Intolerable Cruelty </t>
  </si>
  <si>
    <t>Julia Duffy</t>
  </si>
  <si>
    <t>http://www.imdb.com/title/tt0138524/?ref_=fn_tt_tt_1</t>
  </si>
  <si>
    <t>Ed Lauter</t>
  </si>
  <si>
    <t>Bojana Novakovic</t>
  </si>
  <si>
    <t>Edge of Darkness </t>
  </si>
  <si>
    <t>http://www.imdb.com/title/tt1226273/?ref_=fn_tt_tt_1</t>
  </si>
  <si>
    <t>Penelope Ann Miller</t>
  </si>
  <si>
    <t>Horror|Mystery|Sci-Fi|Thriller</t>
  </si>
  <si>
    <t>John Kapelos</t>
  </si>
  <si>
    <t>The Relic </t>
  </si>
  <si>
    <t>Chi Muoi Lo</t>
  </si>
  <si>
    <t>http://www.imdb.com/title/tt0120004/?ref_=fn_tt_tt_1</t>
  </si>
  <si>
    <t>Cathy Moriarty</t>
  </si>
  <si>
    <t>Analyze That </t>
  </si>
  <si>
    <t>Joe Viterelli</t>
  </si>
  <si>
    <t>http://www.imdb.com/title/tt0289848/?ref_=fn_tt_tt_1</t>
  </si>
  <si>
    <t>Righteous Kill </t>
  </si>
  <si>
    <t>http://www.imdb.com/title/tt1034331/?ref_=fn_tt_tt_1</t>
  </si>
  <si>
    <t>Harold Becker</t>
  </si>
  <si>
    <t>Mercury Rising </t>
  </si>
  <si>
    <t>Carrie Preston</t>
  </si>
  <si>
    <t>http://www.imdb.com/title/tt0120749/?ref_=fn_tt_tt_1</t>
  </si>
  <si>
    <t>Biography|Drama|Music</t>
  </si>
  <si>
    <t>The Soloist </t>
  </si>
  <si>
    <t>http://www.imdb.com/title/tt0821642/?ref_=fn_tt_tt_1</t>
  </si>
  <si>
    <t>Drama|Fantasy|Sport</t>
  </si>
  <si>
    <t>The Legend of Bagger Vance </t>
  </si>
  <si>
    <t>http://www.imdb.com/title/tt0146984/?ref_=fn_tt_tt_1</t>
  </si>
  <si>
    <t>Adventure|Comedy|Drama|Music</t>
  </si>
  <si>
    <t>Almost Famous </t>
  </si>
  <si>
    <t>http://www.imdb.com/title/tt0181875/?ref_=fn_tt_tt_1</t>
  </si>
  <si>
    <t>Ben Falcone</t>
  </si>
  <si>
    <t>Sunny Mabrey</t>
  </si>
  <si>
    <t>xXx: State of the Union </t>
  </si>
  <si>
    <t>Xzibit</t>
  </si>
  <si>
    <t>http://www.imdb.com/title/tt0329774/?ref_=fn_tt_tt_1</t>
  </si>
  <si>
    <t>Scott Stewart</t>
  </si>
  <si>
    <t>Alan Dale</t>
  </si>
  <si>
    <t>Action|Fantasy|Horror|Sci-Fi|Thriller</t>
  </si>
  <si>
    <t>Josh Wingate</t>
  </si>
  <si>
    <t>Priest </t>
  </si>
  <si>
    <t>Jacob Hopkins</t>
  </si>
  <si>
    <t>http://www.imdb.com/title/tt0822847/?ref_=fn_tt_tt_1</t>
  </si>
  <si>
    <t>Patrick Gilmore</t>
  </si>
  <si>
    <t>Adriano Giannini</t>
  </si>
  <si>
    <t>Adventure|Animation|Comedy|Drama|Family|Fantasy|Romance</t>
  </si>
  <si>
    <t>Sinbad: Legend of the Seven Seas </t>
  </si>
  <si>
    <t>Timothy West</t>
  </si>
  <si>
    <t>http://www.imdb.com/title/tt0165982/?ref_=fn_tt_tt_1</t>
  </si>
  <si>
    <t>Horror|Sci-Fi|Thriller</t>
  </si>
  <si>
    <t>Event Horizon </t>
  </si>
  <si>
    <t>http://www.imdb.com/title/tt0119081/?ref_=fn_tt_tt_1</t>
  </si>
  <si>
    <t>Susanna Thompson</t>
  </si>
  <si>
    <t>Drama|Fantasy|Mystery|Romance|Thriller</t>
  </si>
  <si>
    <t>Dragonfly </t>
  </si>
  <si>
    <t>http://www.imdb.com/title/tt0259288/?ref_=fn_tt_tt_1</t>
  </si>
  <si>
    <t>Mia Kirshner</t>
  </si>
  <si>
    <t>The Black Dahlia </t>
  </si>
  <si>
    <t>http://www.imdb.com/title/tt0387877/?ref_=fn_tt_tt_1</t>
  </si>
  <si>
    <t>Tony Bill</t>
  </si>
  <si>
    <t>Action|Adventure|Drama|History|Romance|War</t>
  </si>
  <si>
    <t>Flyboys </t>
  </si>
  <si>
    <t>Philip Winchester</t>
  </si>
  <si>
    <t>http://www.imdb.com/title/tt0454824/?ref_=fn_tt_tt_1</t>
  </si>
  <si>
    <t>Rod Lurie</t>
  </si>
  <si>
    <t>The Last Castle </t>
  </si>
  <si>
    <t>Michael Irby</t>
  </si>
  <si>
    <t>http://www.imdb.com/title/tt0272020/?ref_=fn_tt_tt_1</t>
  </si>
  <si>
    <t>Walter Hill</t>
  </si>
  <si>
    <t>Wilson Cruz</t>
  </si>
  <si>
    <t>Robert Forster</t>
  </si>
  <si>
    <t>Supernova </t>
  </si>
  <si>
    <t>Vanessa Marshall</t>
  </si>
  <si>
    <t>http://www.imdb.com/title/tt0134983/?ref_=fn_tt_tt_1</t>
  </si>
  <si>
    <t>Akiva Goldsman</t>
  </si>
  <si>
    <t>Drama|Fantasy|Mystery|Romance</t>
  </si>
  <si>
    <t>Matt Bomer</t>
  </si>
  <si>
    <t>Winter's Tale </t>
  </si>
  <si>
    <t>Kevin Corrigan</t>
  </si>
  <si>
    <t>http://www.imdb.com/title/tt1837709/?ref_=fn_tt_tt_1</t>
  </si>
  <si>
    <t>Harald Zwart</t>
  </si>
  <si>
    <t>Kevin Zegers</t>
  </si>
  <si>
    <t>Fantasy|Horror|Mystery|Romance</t>
  </si>
  <si>
    <t>The Mortal Instruments: City of Bones </t>
  </si>
  <si>
    <t>http://www.imdb.com/title/tt1538403/?ref_=fn_tt_tt_1</t>
  </si>
  <si>
    <t>Mike O'Malley</t>
  </si>
  <si>
    <t>Adventure|Comedy|Family|Romance|Sci-Fi</t>
  </si>
  <si>
    <t>Meet Dave </t>
  </si>
  <si>
    <t>Shawn Christian</t>
  </si>
  <si>
    <t>http://www.imdb.com/title/tt0765476/?ref_=fn_tt_tt_1</t>
  </si>
  <si>
    <t>Walter Salles</t>
  </si>
  <si>
    <t>Camryn Manheim</t>
  </si>
  <si>
    <t>Drama|Horror|Thriller</t>
  </si>
  <si>
    <t>Dark Water </t>
  </si>
  <si>
    <t>Ariel Gade</t>
  </si>
  <si>
    <t>http://www.imdb.com/title/tt0382628/?ref_=fn_tt_tt_1</t>
  </si>
  <si>
    <t>Edtv </t>
  </si>
  <si>
    <t>http://www.imdb.com/title/tt0131369/?ref_=fn_tt_tt_1</t>
  </si>
  <si>
    <t>Iain Softley</t>
  </si>
  <si>
    <t>Inkheart </t>
  </si>
  <si>
    <t>Jamie Foreman</t>
  </si>
  <si>
    <t>http://www.imdb.com/title/tt0494238/?ref_=fn_tt_tt_1</t>
  </si>
  <si>
    <t>The Spirit </t>
  </si>
  <si>
    <t>Louis Lombardi</t>
  </si>
  <si>
    <t>http://www.imdb.com/title/tt0831887/?ref_=fn_tt_tt_1</t>
  </si>
  <si>
    <t>David Koepp</t>
  </si>
  <si>
    <t>Olivia Munn</t>
  </si>
  <si>
    <t>Action|Comedy|Mystery|Romance</t>
  </si>
  <si>
    <t>Mortdecai </t>
  </si>
  <si>
    <t>Ulrich Thomsen</t>
  </si>
  <si>
    <t>http://www.imdb.com/title/tt3045616/?ref_=fn_tt_tt_1</t>
  </si>
  <si>
    <t>Uwe Boll</t>
  </si>
  <si>
    <t>Mike Dopud</t>
  </si>
  <si>
    <t>In the Name of the King: A Dungeon Siege Tale </t>
  </si>
  <si>
    <t>Tania Saulnier</t>
  </si>
  <si>
    <t>http://www.imdb.com/title/tt0460780/?ref_=fn_tt_tt_1</t>
  </si>
  <si>
    <t>Beyond Borders </t>
  </si>
  <si>
    <t>http://www.imdb.com/title/tt0294357/?ref_=fn_tt_tt_1</t>
  </si>
  <si>
    <t>John Dahl</t>
  </si>
  <si>
    <t>Clayne Crawford</t>
  </si>
  <si>
    <t>The Great Raid </t>
  </si>
  <si>
    <t>Paolo Montalban</t>
  </si>
  <si>
    <t>http://www.imdb.com/title/tt0326905/?ref_=fn_tt_tt_1</t>
  </si>
  <si>
    <t>Filipino</t>
  </si>
  <si>
    <t>Tim Miller</t>
  </si>
  <si>
    <t>Ed Skrein</t>
  </si>
  <si>
    <t>Action|Adventure|Comedy|Romance|Sci-Fi</t>
  </si>
  <si>
    <t>Deadpool </t>
  </si>
  <si>
    <t>Stefan Kapicic</t>
  </si>
  <si>
    <t>http://www.imdb.com/title/tt1431045/?ref_=fn_tt_tt_1</t>
  </si>
  <si>
    <t>Stephen Herek</t>
  </si>
  <si>
    <t>Morgan Fairchild</t>
  </si>
  <si>
    <t>Holy Man </t>
  </si>
  <si>
    <t>Eric McCormack</t>
  </si>
  <si>
    <t>http://www.imdb.com/title/tt0120701/?ref_=fn_tt_tt_1</t>
  </si>
  <si>
    <t>Leonard Roberts</t>
  </si>
  <si>
    <t>Action|Biography|Drama|History|Thriller|War</t>
  </si>
  <si>
    <t>American Sniper </t>
  </si>
  <si>
    <t>Keir O'Donnell</t>
  </si>
  <si>
    <t>http://www.imdb.com/title/tt2179136/?ref_=fn_tt_tt_1</t>
  </si>
  <si>
    <t>Dylan Minnette</t>
  </si>
  <si>
    <t>Adventure|Comedy|Family|Fantasy|Horror</t>
  </si>
  <si>
    <t>Odeya Rush</t>
  </si>
  <si>
    <t>Goosebumps </t>
  </si>
  <si>
    <t>Ken Marino</t>
  </si>
  <si>
    <t>http://www.imdb.com/title/tt1051904/?ref_=fn_tt_tt_1</t>
  </si>
  <si>
    <t>Just Like Heaven </t>
  </si>
  <si>
    <t>Willie Garson</t>
  </si>
  <si>
    <t>http://www.imdb.com/title/tt0425123/?ref_=fn_tt_tt_1</t>
  </si>
  <si>
    <t>Comedy|Family|Romance|Sci-Fi</t>
  </si>
  <si>
    <t>Taylor Negron</t>
  </si>
  <si>
    <t>The Flintstones in Viva Rock Vegas </t>
  </si>
  <si>
    <t>http://www.imdb.com/title/tt0158622/?ref_=fn_tt_tt_1</t>
  </si>
  <si>
    <t>Peter MacDonald</t>
  </si>
  <si>
    <t>Kurtwood Smith</t>
  </si>
  <si>
    <t>Action|Adventure|Thriller|War</t>
  </si>
  <si>
    <t>Rambo III </t>
  </si>
  <si>
    <t>Richard Crenna</t>
  </si>
  <si>
    <t>http://www.imdb.com/title/tt0095956/?ref_=fn_tt_tt_1</t>
  </si>
  <si>
    <t>Malcolm Goodwin</t>
  </si>
  <si>
    <t>Comedy|Drama|Romance|Sport</t>
  </si>
  <si>
    <t>Robert Baker</t>
  </si>
  <si>
    <t>Leatherheads </t>
  </si>
  <si>
    <t>Matt Bushell</t>
  </si>
  <si>
    <t>http://www.imdb.com/title/tt0379865/?ref_=fn_tt_tt_1</t>
  </si>
  <si>
    <t>Comedy|Western</t>
  </si>
  <si>
    <t>Kim Shaw</t>
  </si>
  <si>
    <t>Did You Hear About the Morgans? </t>
  </si>
  <si>
    <t>Kevin Brown</t>
  </si>
  <si>
    <t>http://www.imdb.com/title/tt1314228/?ref_=fn_tt_tt_1</t>
  </si>
  <si>
    <t>Jessica Szohr</t>
  </si>
  <si>
    <t>The Internship </t>
  </si>
  <si>
    <t>Rob Riggle</t>
  </si>
  <si>
    <t>http://www.imdb.com/title/tt2234155/?ref_=fn_tt_tt_1</t>
  </si>
  <si>
    <t>Resident Evil: Afterlife </t>
  </si>
  <si>
    <t>Shawn Roberts</t>
  </si>
  <si>
    <t>http://www.imdb.com/title/tt1220634/?ref_=fn_tt_tt_1</t>
  </si>
  <si>
    <t>Anthony Hemingway</t>
  </si>
  <si>
    <t>Nate Parker</t>
  </si>
  <si>
    <t>Red Tails </t>
  </si>
  <si>
    <t>Tristan Mack Wilds</t>
  </si>
  <si>
    <t>http://www.imdb.com/title/tt0485985/?ref_=fn_tt_tt_1</t>
  </si>
  <si>
    <t>Cynthia Nixon</t>
  </si>
  <si>
    <t>The Devil's Advocate </t>
  </si>
  <si>
    <t>http://www.imdb.com/title/tt0118971/?ref_=fn_tt_tt_1</t>
  </si>
  <si>
    <t>Sean Anders</t>
  </si>
  <si>
    <t>Leighton Meester</t>
  </si>
  <si>
    <t>That's My Boy </t>
  </si>
  <si>
    <t>http://www.imdb.com/title/tt1232200/?ref_=fn_tt_tt_1</t>
  </si>
  <si>
    <t>Brian Thompson</t>
  </si>
  <si>
    <t>DragonHeart </t>
  </si>
  <si>
    <t>Terry O'Neill</t>
  </si>
  <si>
    <t>http://www.imdb.com/title/tt0116136/?ref_=fn_tt_tt_1</t>
  </si>
  <si>
    <t>Action|Comedy|Crime|Drama</t>
  </si>
  <si>
    <t>After the Sunset </t>
  </si>
  <si>
    <t>Chris Penn</t>
  </si>
  <si>
    <t>http://www.imdb.com/title/tt0367479/?ref_=fn_tt_tt_1</t>
  </si>
  <si>
    <t>Mark Neveldine</t>
  </si>
  <si>
    <t>Spencer Wilding</t>
  </si>
  <si>
    <t>Ghost Rider: Spirit of Vengeance </t>
  </si>
  <si>
    <t>Christopher Lambert</t>
  </si>
  <si>
    <t>http://www.imdb.com/title/tt1071875/?ref_=fn_tt_tt_1</t>
  </si>
  <si>
    <t>John Madden</t>
  </si>
  <si>
    <t>Irene Papas</t>
  </si>
  <si>
    <t>Drama|Music|Romance|War</t>
  </si>
  <si>
    <t>Captain Corelli's Mandolin </t>
  </si>
  <si>
    <t>Mihalis Giannatos</t>
  </si>
  <si>
    <t>http://www.imdb.com/title/tt0238112/?ref_=fn_tt_tt_1</t>
  </si>
  <si>
    <t>Noureen DeWulf</t>
  </si>
  <si>
    <t>Barry Corbin</t>
  </si>
  <si>
    <t>Action|Comedy|Drama|Family|Thriller</t>
  </si>
  <si>
    <t>The Pacifier </t>
  </si>
  <si>
    <t>http://www.imdb.com/title/tt0395699/?ref_=fn_tt_tt_1</t>
  </si>
  <si>
    <t>Kevin Bray</t>
  </si>
  <si>
    <t>Ashley Scott</t>
  </si>
  <si>
    <t>Action|Crime</t>
  </si>
  <si>
    <t>Walking Tall </t>
  </si>
  <si>
    <t>Michael Bowen</t>
  </si>
  <si>
    <t>http://www.imdb.com/title/tt0351977/?ref_=fn_tt_tt_1</t>
  </si>
  <si>
    <t>Siobhan Fallon Hogan</t>
  </si>
  <si>
    <t>Forrest Gump </t>
  </si>
  <si>
    <t>Sam Anderson</t>
  </si>
  <si>
    <t>http://www.imdb.com/title/tt0109830/?ref_=fn_tt_tt_1</t>
  </si>
  <si>
    <t>Beth Riesgraf</t>
  </si>
  <si>
    <t>Alvin and the Chipmunks </t>
  </si>
  <si>
    <t>Matthew Gray Gubler</t>
  </si>
  <si>
    <t>http://www.imdb.com/title/tt0952640/?ref_=fn_tt_tt_1</t>
  </si>
  <si>
    <t>Meet the Parents </t>
  </si>
  <si>
    <t>http://www.imdb.com/title/tt0212338/?ref_=fn_tt_tt_1</t>
  </si>
  <si>
    <t>Mike Gabriel</t>
  </si>
  <si>
    <t>Adventure|Animation|Drama|Family|History|Musical|Romance</t>
  </si>
  <si>
    <t>Pocahontas </t>
  </si>
  <si>
    <t>Irene Bedard</t>
  </si>
  <si>
    <t>http://www.imdb.com/title/tt0114148/?ref_=fn_tt_tt_1</t>
  </si>
  <si>
    <t>Margot Kidder</t>
  </si>
  <si>
    <t>Action|Adventure|Drama|Romance|Sci-Fi</t>
  </si>
  <si>
    <t>Superman </t>
  </si>
  <si>
    <t>http://www.imdb.com/title/tt0078346/?ref_=fn_tt_tt_1</t>
  </si>
  <si>
    <t>The Nutty Professor </t>
  </si>
  <si>
    <t>http://www.imdb.com/title/tt0117218/?ref_=fn_tt_tt_1</t>
  </si>
  <si>
    <t>Hitch </t>
  </si>
  <si>
    <t>http://www.imdb.com/title/tt0386588/?ref_=fn_tt_tt_1</t>
  </si>
  <si>
    <t>Sam Weisman</t>
  </si>
  <si>
    <t>Action|Adventure|Comedy|Family|Romance</t>
  </si>
  <si>
    <t>George of the Jungle </t>
  </si>
  <si>
    <t>Holland Taylor</t>
  </si>
  <si>
    <t>http://www.imdb.com/title/tt0119190/?ref_=fn_tt_tt_1</t>
  </si>
  <si>
    <t>Jesse Dylan</t>
  </si>
  <si>
    <t>Thomas Ian Nicholas</t>
  </si>
  <si>
    <t>Alyson Hannigan</t>
  </si>
  <si>
    <t>American Wedding </t>
  </si>
  <si>
    <t>http://www.imdb.com/title/tt0328828/?ref_=fn_tt_tt_1</t>
  </si>
  <si>
    <t>Chris Mulkey</t>
  </si>
  <si>
    <t>Captain Phillips </t>
  </si>
  <si>
    <t>Michael Chernus</t>
  </si>
  <si>
    <t>http://www.imdb.com/title/tt1535109/?ref_=fn_tt_tt_1</t>
  </si>
  <si>
    <t>Date Night </t>
  </si>
  <si>
    <t>http://www.imdb.com/title/tt1279935/?ref_=fn_tt_tt_1</t>
  </si>
  <si>
    <t>Fred Rogers</t>
  </si>
  <si>
    <t>Casper </t>
  </si>
  <si>
    <t>http://www.imdb.com/title/tt0112642/?ref_=fn_tt_tt_1</t>
  </si>
  <si>
    <t>The Equalizer </t>
  </si>
  <si>
    <t>James Wilcox</t>
  </si>
  <si>
    <t>http://www.imdb.com/title/tt0455944/?ref_=fn_tt_tt_1</t>
  </si>
  <si>
    <t>Wayne Wang</t>
  </si>
  <si>
    <t>Maid in Manhattan </t>
  </si>
  <si>
    <t>Natasha Richardson</t>
  </si>
  <si>
    <t>http://www.imdb.com/title/tt0252076/?ref_=fn_tt_tt_1</t>
  </si>
  <si>
    <t>Crimson Tide </t>
  </si>
  <si>
    <t>Ricky Schroder</t>
  </si>
  <si>
    <t>http://www.imdb.com/title/tt0112740/?ref_=fn_tt_tt_1</t>
  </si>
  <si>
    <t>Gabriele Muccino</t>
  </si>
  <si>
    <t>Kurt Fuller</t>
  </si>
  <si>
    <t>The Pursuit of Happyness </t>
  </si>
  <si>
    <t>James Karen</t>
  </si>
  <si>
    <t>http://www.imdb.com/title/tt0454921/?ref_=fn_tt_tt_1</t>
  </si>
  <si>
    <t>Erika Christensen</t>
  </si>
  <si>
    <t>Flightplan </t>
  </si>
  <si>
    <t>Haley Ramm</t>
  </si>
  <si>
    <t>http://www.imdb.com/title/tt0408790/?ref_=fn_tt_tt_1</t>
  </si>
  <si>
    <t>Dylan Baker</t>
  </si>
  <si>
    <t>Disclosure </t>
  </si>
  <si>
    <t>http://www.imdb.com/title/tt0109635/?ref_=fn_tt_tt_1</t>
  </si>
  <si>
    <t>City of Angels </t>
  </si>
  <si>
    <t>http://www.imdb.com/title/tt0120632/?ref_=fn_tt_tt_1</t>
  </si>
  <si>
    <t>David Carradine</t>
  </si>
  <si>
    <t>Kill Bill: Vol. 1 </t>
  </si>
  <si>
    <t>Chiaki Kuriyama</t>
  </si>
  <si>
    <t>http://www.imdb.com/title/tt0266697/?ref_=fn_tt_tt_1</t>
  </si>
  <si>
    <t>Adam Alexi-Malle</t>
  </si>
  <si>
    <t>Bowfinger </t>
  </si>
  <si>
    <t>http://www.imdb.com/title/tt0131325/?ref_=fn_tt_tt_1</t>
  </si>
  <si>
    <t>Michael Parks</t>
  </si>
  <si>
    <t>Kill Bill: Vol. 2 </t>
  </si>
  <si>
    <t>http://www.imdb.com/title/tt0378194/?ref_=fn_tt_tt_1</t>
  </si>
  <si>
    <t>Jack Palance</t>
  </si>
  <si>
    <t>Tango &amp; Cash </t>
  </si>
  <si>
    <t>Brion James</t>
  </si>
  <si>
    <t>http://www.imdb.com/title/tt0098439/?ref_=fn_tt_tt_1</t>
  </si>
  <si>
    <t>Death Becomes Her </t>
  </si>
  <si>
    <t>http://www.imdb.com/title/tt0104070/?ref_=fn_tt_tt_1</t>
  </si>
  <si>
    <t>Tom Dey</t>
  </si>
  <si>
    <t>Jason Connery</t>
  </si>
  <si>
    <t>Action|Adventure|Comedy|Western</t>
  </si>
  <si>
    <t>Shanghai Noon </t>
  </si>
  <si>
    <t>Kate Luyben</t>
  </si>
  <si>
    <t>http://www.imdb.com/title/tt0184894/?ref_=fn_tt_tt_1</t>
  </si>
  <si>
    <t>Executive Decision </t>
  </si>
  <si>
    <t>J.T. Walsh</t>
  </si>
  <si>
    <t>http://www.imdb.com/title/tt0116253/?ref_=fn_tt_tt_1</t>
  </si>
  <si>
    <t>Ophelia Lovibond</t>
  </si>
  <si>
    <t>Madeline Carroll</t>
  </si>
  <si>
    <t>Mr. Popper's Penguins </t>
  </si>
  <si>
    <t>http://www.imdb.com/title/tt1396218/?ref_=fn_tt_tt_1</t>
  </si>
  <si>
    <t>Thomas McDonell</t>
  </si>
  <si>
    <t>The Forbidden Kingdom </t>
  </si>
  <si>
    <t>http://www.imdb.com/title/tt0865556/?ref_=fn_tt_tt_1</t>
  </si>
  <si>
    <t>Jimmy Hayward</t>
  </si>
  <si>
    <t>Carlos Ponce</t>
  </si>
  <si>
    <t>Free Birds </t>
  </si>
  <si>
    <t>http://www.imdb.com/title/tt1621039/?ref_=fn_tt_tt_1</t>
  </si>
  <si>
    <t>Holt McCallany</t>
  </si>
  <si>
    <t>Charles S. Dutton</t>
  </si>
  <si>
    <t>Alien 3 </t>
  </si>
  <si>
    <t>Paul McGann</t>
  </si>
  <si>
    <t>http://www.imdb.com/title/tt0103644/?ref_=fn_tt_tt_1</t>
  </si>
  <si>
    <t>Alan Parker</t>
  </si>
  <si>
    <t>Jimmy Nail</t>
  </si>
  <si>
    <t>Biography|Drama|History|Musical</t>
  </si>
  <si>
    <t>Andrea Corr</t>
  </si>
  <si>
    <t>Evita </t>
  </si>
  <si>
    <t>Peter Polycarpou</t>
  </si>
  <si>
    <t>http://www.imdb.com/title/tt0116250/?ref_=fn_tt_tt_1</t>
  </si>
  <si>
    <t>John Frankenheimer</t>
  </si>
  <si>
    <t>Ronin </t>
  </si>
  <si>
    <t>Michael Lonsdale</t>
  </si>
  <si>
    <t>http://www.imdb.com/title/tt0122690/?ref_=fn_tt_tt_1</t>
  </si>
  <si>
    <t>Adventure|Drama|Horror|Thriller</t>
  </si>
  <si>
    <t>The Ghost and the Darkness </t>
  </si>
  <si>
    <t>Om Puri</t>
  </si>
  <si>
    <t>http://www.imdb.com/title/tt0116409/?ref_=fn_tt_tt_1</t>
  </si>
  <si>
    <t>Paul King</t>
  </si>
  <si>
    <t>Matt Lucas</t>
  </si>
  <si>
    <t>Paddington </t>
  </si>
  <si>
    <t>Sally Hawkins</t>
  </si>
  <si>
    <t>http://www.imdb.com/title/tt1109624/?ref_=fn_tt_tt_1</t>
  </si>
  <si>
    <t>Akiva Schaffer</t>
  </si>
  <si>
    <t>Nicholas Braun</t>
  </si>
  <si>
    <t>The Watch </t>
  </si>
  <si>
    <t>http://www.imdb.com/title/tt1298649/?ref_=fn_tt_tt_1</t>
  </si>
  <si>
    <t>William Friedkin</t>
  </si>
  <si>
    <t>Jenna Boyd</t>
  </si>
  <si>
    <t>The Hunted </t>
  </si>
  <si>
    <t>Rex Linn</t>
  </si>
  <si>
    <t>http://www.imdb.com/title/tt0269347/?ref_=fn_tt_tt_1</t>
  </si>
  <si>
    <t>Instinct </t>
  </si>
  <si>
    <t>John Ashton</t>
  </si>
  <si>
    <t>http://www.imdb.com/title/tt0128278/?ref_=fn_tt_tt_1</t>
  </si>
  <si>
    <t>Terence Bernie Hines</t>
  </si>
  <si>
    <t>Stuck on You </t>
  </si>
  <si>
    <t>Seymour Cassel</t>
  </si>
  <si>
    <t>http://www.imdb.com/title/tt0338466/?ref_=fn_tt_tt_1</t>
  </si>
  <si>
    <t>Kent Alterman</t>
  </si>
  <si>
    <t>Semi-Pro </t>
  </si>
  <si>
    <t>http://www.imdb.com/title/tt0839980/?ref_=fn_tt_tt_1</t>
  </si>
  <si>
    <t>Peter Lord</t>
  </si>
  <si>
    <t>Russell Tovey</t>
  </si>
  <si>
    <t>The Pirates! Band of Misfits </t>
  </si>
  <si>
    <t>http://www.imdb.com/title/tt1430626/?ref_=fn_tt_tt_1</t>
  </si>
  <si>
    <t>Changeling </t>
  </si>
  <si>
    <t>http://www.imdb.com/title/tt0824747/?ref_=fn_tt_tt_1</t>
  </si>
  <si>
    <t>Chain Reaction </t>
  </si>
  <si>
    <t>http://www.imdb.com/title/tt0115857/?ref_=fn_tt_tt_1</t>
  </si>
  <si>
    <t>Action|Drama|Sport|Thriller</t>
  </si>
  <si>
    <t>The Fan </t>
  </si>
  <si>
    <t>Ellen Barkin</t>
  </si>
  <si>
    <t>http://www.imdb.com/title/tt0116277/?ref_=fn_tt_tt_1</t>
  </si>
  <si>
    <t>Drama|Musical|Romance|Thriller</t>
  </si>
  <si>
    <t>The Phantom of the Opera </t>
  </si>
  <si>
    <t>Miranda Richardson</t>
  </si>
  <si>
    <t>http://www.imdb.com/title/tt0293508/?ref_=fn_tt_tt_1</t>
  </si>
  <si>
    <t>Shekhar Kapur</t>
  </si>
  <si>
    <t>Elizabeth: The Golden Age </t>
  </si>
  <si>
    <t>http://www.imdb.com/title/tt0414055/?ref_=fn_tt_tt_1</t>
  </si>
  <si>
    <t>Karyn Kusama</t>
  </si>
  <si>
    <t>Æon Flux </t>
  </si>
  <si>
    <t>Paterson Joseph</t>
  </si>
  <si>
    <t>http://www.imdb.com/title/tt0402022/?ref_=fn_tt_tt_1</t>
  </si>
  <si>
    <t>Ron Maxwell</t>
  </si>
  <si>
    <t>Bruce Boxleitner</t>
  </si>
  <si>
    <t>Billy Campbell</t>
  </si>
  <si>
    <t>Gods and Generals </t>
  </si>
  <si>
    <t>John Castle</t>
  </si>
  <si>
    <t>http://www.imdb.com/title/tt0279111/?ref_=fn_tt_tt_1</t>
  </si>
  <si>
    <t>Robert Butler</t>
  </si>
  <si>
    <t>Lauren Holly</t>
  </si>
  <si>
    <t>Turbulence </t>
  </si>
  <si>
    <t>http://www.imdb.com/title/tt0120390/?ref_=fn_tt_tt_1</t>
  </si>
  <si>
    <t>Karey Kirkpatrick</t>
  </si>
  <si>
    <t>Comedy|Drama|Family|Fantasy</t>
  </si>
  <si>
    <t>Imagine That </t>
  </si>
  <si>
    <t>http://www.imdb.com/title/tt0780567/?ref_=fn_tt_tt_1</t>
  </si>
  <si>
    <t>Tina Fey</t>
  </si>
  <si>
    <t>Adventure|Comedy|Crime|Family|Musical</t>
  </si>
  <si>
    <t>Muppets Most Wanted </t>
  </si>
  <si>
    <t>Hugh Bonneville</t>
  </si>
  <si>
    <t>http://www.imdb.com/title/tt2281587/?ref_=fn_tt_tt_1</t>
  </si>
  <si>
    <t>Thunderbirds </t>
  </si>
  <si>
    <t>Brady Corbet</t>
  </si>
  <si>
    <t>http://www.imdb.com/title/tt0167456/?ref_=fn_tt_tt_1</t>
  </si>
  <si>
    <t>Steve Antin</t>
  </si>
  <si>
    <t>Peter Gallagher</t>
  </si>
  <si>
    <t>Drama|Music|Musical|Romance</t>
  </si>
  <si>
    <t>Burlesque </t>
  </si>
  <si>
    <t>David Walton</t>
  </si>
  <si>
    <t>http://www.imdb.com/title/tt1126591/?ref_=fn_tt_tt_1</t>
  </si>
  <si>
    <t>André Dussollier</t>
  </si>
  <si>
    <t>Drama|Mystery|Romance|War</t>
  </si>
  <si>
    <t>Denis Lavant</t>
  </si>
  <si>
    <t>A Very Long Engagement </t>
  </si>
  <si>
    <t>Albert Dupontel</t>
  </si>
  <si>
    <t>http://www.imdb.com/title/tt0344510/?ref_=fn_tt_tt_1</t>
  </si>
  <si>
    <t>Crime|Drama|Romance</t>
  </si>
  <si>
    <t>James Mason</t>
  </si>
  <si>
    <t>Lois Maxwell</t>
  </si>
  <si>
    <t>Not Rated</t>
  </si>
  <si>
    <t>Jim Gillespie</t>
  </si>
  <si>
    <t>Tom Berenger</t>
  </si>
  <si>
    <t>Crime|Horror|Mystery|Thriller</t>
  </si>
  <si>
    <t>Norman Reedus</t>
  </si>
  <si>
    <t>Blade II </t>
  </si>
  <si>
    <t>http://www.imdb.com/title/tt0187738/?ref_=fn_tt_tt_1</t>
  </si>
  <si>
    <t>Seven Pounds </t>
  </si>
  <si>
    <t>Madison Pettis</t>
  </si>
  <si>
    <t>http://www.imdb.com/title/tt0814314/?ref_=fn_tt_tt_1</t>
  </si>
  <si>
    <t>Jason Momoa</t>
  </si>
  <si>
    <t>Bullet to the Head </t>
  </si>
  <si>
    <t>Jon Seda</t>
  </si>
  <si>
    <t>http://www.imdb.com/title/tt1308729/?ref_=fn_tt_tt_1</t>
  </si>
  <si>
    <t>Francis Ford Coppola</t>
  </si>
  <si>
    <t>The Godfather: Part III </t>
  </si>
  <si>
    <t>http://www.imdb.com/title/tt0099674/?ref_=fn_tt_tt_1</t>
  </si>
  <si>
    <t>Elizabethtown </t>
  </si>
  <si>
    <t>http://www.imdb.com/title/tt0368709/?ref_=fn_tt_tt_1</t>
  </si>
  <si>
    <t>Billy Gardell</t>
  </si>
  <si>
    <t>Todd Stashwick</t>
  </si>
  <si>
    <t>You, Me and Dupree </t>
  </si>
  <si>
    <t>Amanda Detmer</t>
  </si>
  <si>
    <t>http://www.imdb.com/title/tt0463034/?ref_=fn_tt_tt_1</t>
  </si>
  <si>
    <t>Richard Lester</t>
  </si>
  <si>
    <t>Superman II </t>
  </si>
  <si>
    <t>Jackie Cooper</t>
  </si>
  <si>
    <t>http://www.imdb.com/title/tt0081573/?ref_=fn_tt_tt_1</t>
  </si>
  <si>
    <t>Lenny Venito</t>
  </si>
  <si>
    <t>Todd Giebenhain</t>
  </si>
  <si>
    <t>Gigli </t>
  </si>
  <si>
    <t>David Backus</t>
  </si>
  <si>
    <t>http://www.imdb.com/title/tt0299930/?ref_=fn_tt_tt_1</t>
  </si>
  <si>
    <t>All the King's Men </t>
  </si>
  <si>
    <t>http://www.imdb.com/title/tt0405676/?ref_=fn_tt_tt_1</t>
  </si>
  <si>
    <t>Shaft </t>
  </si>
  <si>
    <t>http://www.imdb.com/title/tt0162650/?ref_=fn_tt_tt_1</t>
  </si>
  <si>
    <t>Adventure|Animation|Drama|Family|Fantasy|Musical|Mystery|Romance</t>
  </si>
  <si>
    <t>Anastasia </t>
  </si>
  <si>
    <t>Bernadette Peters</t>
  </si>
  <si>
    <t>http://www.imdb.com/title/tt0118617/?ref_=fn_tt_tt_1</t>
  </si>
  <si>
    <t>Kylie Minogue</t>
  </si>
  <si>
    <t>Moulin Rouge! </t>
  </si>
  <si>
    <t>http://www.imdb.com/title/tt0203009/?ref_=fn_tt_tt_1</t>
  </si>
  <si>
    <t>Domestic Disturbance </t>
  </si>
  <si>
    <t>Matt O'Leary</t>
  </si>
  <si>
    <t>http://www.imdb.com/title/tt0249478/?ref_=fn_tt_tt_1</t>
  </si>
  <si>
    <t>Scott Cooper</t>
  </si>
  <si>
    <t>Black Mass </t>
  </si>
  <si>
    <t>http://www.imdb.com/title/tt1355683/?ref_=fn_tt_tt_1</t>
  </si>
  <si>
    <t>Flags of Our Fathers </t>
  </si>
  <si>
    <t>http://www.imdb.com/title/tt0418689/?ref_=fn_tt_tt_1</t>
  </si>
  <si>
    <t>Law Abiding Citizen </t>
  </si>
  <si>
    <t>http://www.imdb.com/title/tt1197624/?ref_=fn_tt_tt_1</t>
  </si>
  <si>
    <t>Robert Rodriguez</t>
  </si>
  <si>
    <t>Action|Horror|Thriller</t>
  </si>
  <si>
    <t>Grindhouse </t>
  </si>
  <si>
    <t>http://www.imdb.com/title/tt0462322/?ref_=fn_tt_tt_1</t>
  </si>
  <si>
    <t>Kimberly Elise</t>
  </si>
  <si>
    <t>Drama|History|Horror</t>
  </si>
  <si>
    <t>Beloved </t>
  </si>
  <si>
    <t>Hill Harper</t>
  </si>
  <si>
    <t>http://www.imdb.com/title/tt0120603/?ref_=fn_tt_tt_1</t>
  </si>
  <si>
    <t>Curtis Hanson</t>
  </si>
  <si>
    <t>Drama|Romance|Sport</t>
  </si>
  <si>
    <t>Lucky You </t>
  </si>
  <si>
    <t>Kelvin Han Yee</t>
  </si>
  <si>
    <t>http://www.imdb.com/title/tt0338216/?ref_=fn_tt_tt_1</t>
  </si>
  <si>
    <t>Catch Me If You Can </t>
  </si>
  <si>
    <t>http://www.imdb.com/title/tt0264464/?ref_=fn_tt_tt_1</t>
  </si>
  <si>
    <t>Zero Dark Thirty </t>
  </si>
  <si>
    <t>Parker Sawyers</t>
  </si>
  <si>
    <t>http://www.imdb.com/title/tt1790885/?ref_=fn_tt_tt_1</t>
  </si>
  <si>
    <t>The Break-Up </t>
  </si>
  <si>
    <t>Ann-Margret</t>
  </si>
  <si>
    <t>http://www.imdb.com/title/tt0452594/?ref_=fn_tt_tt_1</t>
  </si>
  <si>
    <t>Phyllida Lloyd</t>
  </si>
  <si>
    <t>Comedy|Family|Musical|Romance</t>
  </si>
  <si>
    <t>Mamma Mia! </t>
  </si>
  <si>
    <t>http://www.imdb.com/title/tt0795421/?ref_=fn_tt_tt_1</t>
  </si>
  <si>
    <t>Valentine's Day </t>
  </si>
  <si>
    <t>http://www.imdb.com/title/tt0817230/?ref_=fn_tt_tt_1</t>
  </si>
  <si>
    <t>Jay Chandrasekhar</t>
  </si>
  <si>
    <t>Jessica Simpson</t>
  </si>
  <si>
    <t>Alice Greczyn</t>
  </si>
  <si>
    <t>The Dukes of Hazzard </t>
  </si>
  <si>
    <t>http://www.imdb.com/title/tt0377818/?ref_=fn_tt_tt_1</t>
  </si>
  <si>
    <t>Terrence Malick</t>
  </si>
  <si>
    <t>The Thin Red Line </t>
  </si>
  <si>
    <t>Dash Mihok</t>
  </si>
  <si>
    <t>http://www.imdb.com/title/tt0120863/?ref_=fn_tt_tt_1</t>
  </si>
  <si>
    <t>David Dobkin</t>
  </si>
  <si>
    <t>The Change-Up </t>
  </si>
  <si>
    <t>Mircea Monroe</t>
  </si>
  <si>
    <t>http://www.imdb.com/title/tt1488555/?ref_=fn_tt_tt_1</t>
  </si>
  <si>
    <t>Milos Forman</t>
  </si>
  <si>
    <t>Gerry Becker</t>
  </si>
  <si>
    <t>Matt Price</t>
  </si>
  <si>
    <t>Man on the Moon </t>
  </si>
  <si>
    <t>Tom Dreesen</t>
  </si>
  <si>
    <t>http://www.imdb.com/title/tt0125664/?ref_=fn_tt_tt_1</t>
  </si>
  <si>
    <t>Casino </t>
  </si>
  <si>
    <t>http://www.imdb.com/title/tt0112641/?ref_=fn_tt_tt_1</t>
  </si>
  <si>
    <t>Pierre Morel</t>
  </si>
  <si>
    <t>Amber Rose Revah</t>
  </si>
  <si>
    <t>Kasia Smutniak</t>
  </si>
  <si>
    <t>From Paris with Love </t>
  </si>
  <si>
    <t>Rebecca Dayan</t>
  </si>
  <si>
    <t>http://www.imdb.com/title/tt1179034/?ref_=fn_tt_tt_1</t>
  </si>
  <si>
    <t>Paul Hunter</t>
  </si>
  <si>
    <t>Bulletproof Monk </t>
  </si>
  <si>
    <t>Victoria Smurfit</t>
  </si>
  <si>
    <t>http://www.imdb.com/title/tt0245803/?ref_=fn_tt_tt_1</t>
  </si>
  <si>
    <t>Tony Cox</t>
  </si>
  <si>
    <t>Me, Myself &amp; Irene </t>
  </si>
  <si>
    <t>Rob Moran</t>
  </si>
  <si>
    <t>http://www.imdb.com/title/tt0183505/?ref_=fn_tt_tt_1</t>
  </si>
  <si>
    <t>Steve Oedekerk</t>
  </si>
  <si>
    <t>Rob Paulsen</t>
  </si>
  <si>
    <t>Barnyard </t>
  </si>
  <si>
    <t>http://www.imdb.com/title/tt0414853/?ref_=fn_tt_tt_1</t>
  </si>
  <si>
    <t>John Whitesell</t>
  </si>
  <si>
    <t>Alia Shawkat</t>
  </si>
  <si>
    <t>The Twilight Saga: New Moon </t>
  </si>
  <si>
    <t>http://www.imdb.com/title/tt1259571/?ref_=fn_tt_tt_1</t>
  </si>
  <si>
    <t>Kathleen Freeman</t>
  </si>
  <si>
    <t>Shrek </t>
  </si>
  <si>
    <t>Bobby Block</t>
  </si>
  <si>
    <t>http://www.imdb.com/title/tt0126029/?ref_=fn_tt_tt_1</t>
  </si>
  <si>
    <t>George Nolfi</t>
  </si>
  <si>
    <t>Romance|Sci-Fi|Thriller</t>
  </si>
  <si>
    <t>The Adjustment Bureau </t>
  </si>
  <si>
    <t>Jon Stewart</t>
  </si>
  <si>
    <t>http://www.imdb.com/title/tt1385826/?ref_=fn_tt_tt_1</t>
  </si>
  <si>
    <t>Robin Hood: Prince of Thieves </t>
  </si>
  <si>
    <t>http://www.imdb.com/title/tt0102798/?ref_=fn_tt_tt_1</t>
  </si>
  <si>
    <t>Jerry Maguire </t>
  </si>
  <si>
    <t>Bonnie Hunt</t>
  </si>
  <si>
    <t>http://www.imdb.com/title/tt0116695/?ref_=fn_tt_tt_1</t>
  </si>
  <si>
    <t>Ted </t>
  </si>
  <si>
    <t>http://www.imdb.com/title/tt1637725/?ref_=fn_tt_tt_1</t>
  </si>
  <si>
    <t>Lupe Ontiveros</t>
  </si>
  <si>
    <t>As Good as It Gets </t>
  </si>
  <si>
    <t>Shirley Knight</t>
  </si>
  <si>
    <t>http://www.imdb.com/title/tt0119822/?ref_=fn_tt_tt_1</t>
  </si>
  <si>
    <t>Biography|Comedy|Drama|Romance</t>
  </si>
  <si>
    <t>Patch Adams </t>
  </si>
  <si>
    <t>http://www.imdb.com/title/tt0129290/?ref_=fn_tt_tt_1</t>
  </si>
  <si>
    <t>Anchorman 2: The Legend Continues </t>
  </si>
  <si>
    <t>http://www.imdb.com/title/tt1229340/?ref_=fn_tt_tt_1</t>
  </si>
  <si>
    <t>Mr. Deeds </t>
  </si>
  <si>
    <t>http://www.imdb.com/title/tt0280590/?ref_=fn_tt_tt_1</t>
  </si>
  <si>
    <t>Mystery|Sci-Fi|Thriller</t>
  </si>
  <si>
    <t>Joel Courtney</t>
  </si>
  <si>
    <t>Super 8 </t>
  </si>
  <si>
    <t>Zach Mills</t>
  </si>
  <si>
    <t>http://www.imdb.com/title/tt1650062/?ref_=fn_tt_tt_1</t>
  </si>
  <si>
    <t>Erin Brockovich </t>
  </si>
  <si>
    <t>Conchata Ferrell</t>
  </si>
  <si>
    <t>http://www.imdb.com/title/tt0195685/?ref_=fn_tt_tt_1</t>
  </si>
  <si>
    <t>How to Lose a Guy in 10 Days </t>
  </si>
  <si>
    <t>Thomas Lennon</t>
  </si>
  <si>
    <t>http://www.imdb.com/title/tt0251127/?ref_=fn_tt_tt_1</t>
  </si>
  <si>
    <t>Craig Roberts</t>
  </si>
  <si>
    <t>22 Jump Street </t>
  </si>
  <si>
    <t>http://www.imdb.com/title/tt2294449/?ref_=fn_tt_tt_1</t>
  </si>
  <si>
    <t>Neil Jordan</t>
  </si>
  <si>
    <t>Drama|Fantasy|Horror</t>
  </si>
  <si>
    <t>Interview with the Vampire: The Vampire Chronicles </t>
  </si>
  <si>
    <t>http://www.imdb.com/title/tt0110148/?ref_=fn_tt_tt_1</t>
  </si>
  <si>
    <t>Yes Man </t>
  </si>
  <si>
    <t>Danny Masterson</t>
  </si>
  <si>
    <t>http://www.imdb.com/title/tt1068680/?ref_=fn_tt_tt_1</t>
  </si>
  <si>
    <t>Rawson Marshall Thurber</t>
  </si>
  <si>
    <t>Central Intelligence </t>
  </si>
  <si>
    <t>Megan Park</t>
  </si>
  <si>
    <t>http://www.imdb.com/title/tt1489889/?ref_=fn_tt_tt_1</t>
  </si>
  <si>
    <t>Stepmom </t>
  </si>
  <si>
    <t>Herbert Russell</t>
  </si>
  <si>
    <t>http://www.imdb.com/title/tt0120686/?ref_=fn_tt_tt_1</t>
  </si>
  <si>
    <t>Daddy's Home </t>
  </si>
  <si>
    <t>Mark L. Young</t>
  </si>
  <si>
    <t>http://www.imdb.com/title/tt1528854/?ref_=fn_tt_tt_1</t>
  </si>
  <si>
    <t>Adventure|Comedy|Drama|Fantasy|Musical</t>
  </si>
  <si>
    <t>Into the Woods </t>
  </si>
  <si>
    <t>http://www.imdb.com/title/tt2180411/?ref_=fn_tt_tt_1</t>
  </si>
  <si>
    <t>Spike Lee</t>
  </si>
  <si>
    <t>James Ransone</t>
  </si>
  <si>
    <t>Inside Man </t>
  </si>
  <si>
    <t>http://www.imdb.com/title/tt0454848/?ref_=fn_tt_tt_1</t>
  </si>
  <si>
    <t>Brian Helgeland</t>
  </si>
  <si>
    <t>Deborah Kara Unger</t>
  </si>
  <si>
    <t>Bill Duke</t>
  </si>
  <si>
    <t>Payback </t>
  </si>
  <si>
    <t>http://www.imdb.com/title/tt0120784/?ref_=fn_tt_tt_1</t>
  </si>
  <si>
    <t>Frank Marshall</t>
  </si>
  <si>
    <t>Dylan Walsh</t>
  </si>
  <si>
    <t>Congo </t>
  </si>
  <si>
    <t>http://www.imdb.com/title/tt0112715/?ref_=fn_tt_tt_1</t>
  </si>
  <si>
    <t>Knowing </t>
  </si>
  <si>
    <t>Chandler Canterbury</t>
  </si>
  <si>
    <t>http://www.imdb.com/title/tt0448011/?ref_=fn_tt_tt_1</t>
  </si>
  <si>
    <t>Failure to Launch </t>
  </si>
  <si>
    <t>http://www.imdb.com/title/tt0427229/?ref_=fn_tt_tt_1</t>
  </si>
  <si>
    <t>Horror|Mystery</t>
  </si>
  <si>
    <t>Sissy Spacek</t>
  </si>
  <si>
    <t>Crazy, Stupid, Love. </t>
  </si>
  <si>
    <t>http://www.imdb.com/title/tt1570728/?ref_=fn_tt_tt_1</t>
  </si>
  <si>
    <t>Peter Hewitt</t>
  </si>
  <si>
    <t>Mark Christopher Lawrence</t>
  </si>
  <si>
    <t>Garfield </t>
  </si>
  <si>
    <t>Michael Monks</t>
  </si>
  <si>
    <t>http://www.imdb.com/title/tt0356634/?ref_=fn_tt_tt_1</t>
  </si>
  <si>
    <t>Joe Roth</t>
  </si>
  <si>
    <t>Christmas with the Kranks </t>
  </si>
  <si>
    <t>http://www.imdb.com/title/tt0388419/?ref_=fn_tt_tt_1</t>
  </si>
  <si>
    <t>Bennett Miller</t>
  </si>
  <si>
    <t>Moneyball </t>
  </si>
  <si>
    <t>http://www.imdb.com/title/tt1210166/?ref_=fn_tt_tt_1</t>
  </si>
  <si>
    <t>Outbreak </t>
  </si>
  <si>
    <t>http://www.imdb.com/title/tt0114069/?ref_=fn_tt_tt_1</t>
  </si>
  <si>
    <t>Jaume Collet-Serra</t>
  </si>
  <si>
    <t>Non-Stop </t>
  </si>
  <si>
    <t>Scoot McNairy</t>
  </si>
  <si>
    <t>http://www.imdb.com/title/tt2024469/?ref_=fn_tt_tt_1</t>
  </si>
  <si>
    <t>Andy Fickman</t>
  </si>
  <si>
    <t>Billy Brown</t>
  </si>
  <si>
    <t>Action|Adventure|Family|Fantasy|Sci-Fi|Thriller</t>
  </si>
  <si>
    <t>Race to Witch Mountain </t>
  </si>
  <si>
    <t>http://www.imdb.com/title/tt1075417/?ref_=fn_tt_tt_1</t>
  </si>
  <si>
    <t>James McTeigue</t>
  </si>
  <si>
    <t>V for Vendetta </t>
  </si>
  <si>
    <t>Rupert Graves</t>
  </si>
  <si>
    <t>http://www.imdb.com/title/tt0434409/?ref_=fn_tt_tt_1</t>
  </si>
  <si>
    <t>Anna-Louise Plowman</t>
  </si>
  <si>
    <t>Fann Wong</t>
  </si>
  <si>
    <t>Shanghai Knights </t>
  </si>
  <si>
    <t>Georgina Chapman</t>
  </si>
  <si>
    <t>http://www.imdb.com/title/tt0300471/?ref_=fn_tt_tt_1</t>
  </si>
  <si>
    <t>Matthew O'Callaghan</t>
  </si>
  <si>
    <t>Curious George </t>
  </si>
  <si>
    <t>http://www.imdb.com/title/tt0381971/?ref_=fn_tt_tt_1</t>
  </si>
  <si>
    <t>Angela Robinson</t>
  </si>
  <si>
    <t>Adventure|Comedy|Family|Fantasy|Romance|Sport</t>
  </si>
  <si>
    <t>Herbie Fully Loaded </t>
  </si>
  <si>
    <t>Cheryl Hines</t>
  </si>
  <si>
    <t>http://www.imdb.com/title/tt0400497/?ref_=fn_tt_tt_1</t>
  </si>
  <si>
    <t>Gary Fleder</t>
  </si>
  <si>
    <t>Jennifer Esposito</t>
  </si>
  <si>
    <t>Don't Say a Word </t>
  </si>
  <si>
    <t>Conrad Goode</t>
  </si>
  <si>
    <t>http://www.imdb.com/title/tt0260866/?ref_=fn_tt_tt_1</t>
  </si>
  <si>
    <t>Tommy Wirkola</t>
  </si>
  <si>
    <t>Derek Mears</t>
  </si>
  <si>
    <t>Hansel &amp; Gretel: Witch Hunters </t>
  </si>
  <si>
    <t>http://www.imdb.com/title/tt1428538/?ref_=fn_tt_tt_1</t>
  </si>
  <si>
    <t>Adrian Lyne</t>
  </si>
  <si>
    <t>Erik Per Sullivan</t>
  </si>
  <si>
    <t>Olivier Martinez</t>
  </si>
  <si>
    <t>Unfaithful </t>
  </si>
  <si>
    <t>Chad Lowe</t>
  </si>
  <si>
    <t>http://www.imdb.com/title/tt0250797/?ref_=fn_tt_tt_1</t>
  </si>
  <si>
    <t>Emily Wickersham</t>
  </si>
  <si>
    <t>Alex Pettyfer</t>
  </si>
  <si>
    <t>I Am Number Four </t>
  </si>
  <si>
    <t>Reuben Langdon</t>
  </si>
  <si>
    <t>http://www.imdb.com/title/tt1464540/?ref_=fn_tt_tt_1</t>
  </si>
  <si>
    <t>Stephen Gaghan</t>
  </si>
  <si>
    <t>Amr Waked</t>
  </si>
  <si>
    <t>Syriana </t>
  </si>
  <si>
    <t>Kayvan Novak</t>
  </si>
  <si>
    <t>http://www.imdb.com/title/tt0365737/?ref_=fn_tt_tt_1</t>
  </si>
  <si>
    <t>James Badge Dale</t>
  </si>
  <si>
    <t>13 Hours </t>
  </si>
  <si>
    <t>David Costabile</t>
  </si>
  <si>
    <t>http://www.imdb.com/title/tt4172430/?ref_=fn_tt_tt_1</t>
  </si>
  <si>
    <t>Jorge R. Gutiérrez</t>
  </si>
  <si>
    <t>The Book of Life </t>
  </si>
  <si>
    <t>Ana de la Reguera</t>
  </si>
  <si>
    <t>http://www.imdb.com/title/tt2262227/?ref_=fn_tt_tt_1</t>
  </si>
  <si>
    <t>Richard Loncraine</t>
  </si>
  <si>
    <t>Firewall </t>
  </si>
  <si>
    <t>Mary Lynn Rajskub</t>
  </si>
  <si>
    <t>http://www.imdb.com/title/tt0408345/?ref_=fn_tt_tt_1</t>
  </si>
  <si>
    <t>Absolute Power </t>
  </si>
  <si>
    <t>http://www.imdb.com/title/tt0118548/?ref_=fn_tt_tt_1</t>
  </si>
  <si>
    <t>G.I. Jane </t>
  </si>
  <si>
    <t>http://www.imdb.com/title/tt0119173/?ref_=fn_tt_tt_1</t>
  </si>
  <si>
    <t>The Game </t>
  </si>
  <si>
    <t>Charles Martinet</t>
  </si>
  <si>
    <t>http://www.imdb.com/title/tt0119174/?ref_=fn_tt_tt_1</t>
  </si>
  <si>
    <t>Christophe Gans</t>
  </si>
  <si>
    <t>Adventure|Horror|Mystery</t>
  </si>
  <si>
    <t>Silent Hill </t>
  </si>
  <si>
    <t>Alice Krige</t>
  </si>
  <si>
    <t>http://www.imdb.com/title/tt0384537/?ref_=fn_tt_tt_1</t>
  </si>
  <si>
    <t>Howard Deutch</t>
  </si>
  <si>
    <t>The Replacements </t>
  </si>
  <si>
    <t>Faizon Love</t>
  </si>
  <si>
    <t>http://www.imdb.com/title/tt0191397/?ref_=fn_tt_tt_1</t>
  </si>
  <si>
    <t>Jon Hurwitz</t>
  </si>
  <si>
    <t>Dania Ramirez</t>
  </si>
  <si>
    <t>American Reunion </t>
  </si>
  <si>
    <t>http://www.imdb.com/title/tt1605630/?ref_=fn_tt_tt_1</t>
  </si>
  <si>
    <t>Michael Cudlitz</t>
  </si>
  <si>
    <t>The Negotiator </t>
  </si>
  <si>
    <t>http://www.imdb.com/title/tt0120768/?ref_=fn_tt_tt_1</t>
  </si>
  <si>
    <t>Steven Quale</t>
  </si>
  <si>
    <t>Alycia Debnam-Carey</t>
  </si>
  <si>
    <t>Into the Storm </t>
  </si>
  <si>
    <t>Scott Lawrence</t>
  </si>
  <si>
    <t>http://www.imdb.com/title/tt2106361/?ref_=fn_tt_tt_1</t>
  </si>
  <si>
    <t>John Landis</t>
  </si>
  <si>
    <t>Jon Tenney</t>
  </si>
  <si>
    <t>Beverly Hills Cop III </t>
  </si>
  <si>
    <t>Gilbert R. Hill</t>
  </si>
  <si>
    <t>http://www.imdb.com/title/tt0109254/?ref_=fn_tt_tt_1</t>
  </si>
  <si>
    <t>Robert Picardo</t>
  </si>
  <si>
    <t>Gremlins 2: The New Batch </t>
  </si>
  <si>
    <t>Phoebe Cates</t>
  </si>
  <si>
    <t>http://www.imdb.com/title/tt0099700/?ref_=fn_tt_tt_1</t>
  </si>
  <si>
    <t>The Judge </t>
  </si>
  <si>
    <t>http://www.imdb.com/title/tt1872194/?ref_=fn_tt_tt_1</t>
  </si>
  <si>
    <t>The Peacemaker </t>
  </si>
  <si>
    <t>Marcel Iures</t>
  </si>
  <si>
    <t>http://www.imdb.com/title/tt0119874/?ref_=fn_tt_tt_1</t>
  </si>
  <si>
    <t>Alexander Witt</t>
  </si>
  <si>
    <t>Resident Evil: Apocalypse </t>
  </si>
  <si>
    <t>Mike Epps</t>
  </si>
  <si>
    <t>http://www.imdb.com/title/tt0318627/?ref_=fn_tt_tt_1</t>
  </si>
  <si>
    <t>Beeban Kidron</t>
  </si>
  <si>
    <t>Bridget Jones: The Edge of Reason </t>
  </si>
  <si>
    <t>Celia Imrie</t>
  </si>
  <si>
    <t>http://www.imdb.com/title/tt0317198/?ref_=fn_tt_tt_1</t>
  </si>
  <si>
    <t>Carl Franklin</t>
  </si>
  <si>
    <t>Crime|Drama|Romance|Thriller</t>
  </si>
  <si>
    <t>Out of Time </t>
  </si>
  <si>
    <t>John Billingsley</t>
  </si>
  <si>
    <t>http://www.imdb.com/title/tt0313443/?ref_=fn_tt_tt_1</t>
  </si>
  <si>
    <t>Steven Seagal</t>
  </si>
  <si>
    <t>Joan Chen</t>
  </si>
  <si>
    <t>On Deadly Ground </t>
  </si>
  <si>
    <t>Sven-Ole Thorsen</t>
  </si>
  <si>
    <t>http://www.imdb.com/title/tt0110725/?ref_=fn_tt_tt_1</t>
  </si>
  <si>
    <t>The Adventures of Sharkboy and Lavagirl 3-D </t>
  </si>
  <si>
    <t>Taylor Dooley</t>
  </si>
  <si>
    <t>http://www.imdb.com/title/tt0424774/?ref_=fn_tt_tt_1</t>
  </si>
  <si>
    <t>Danny Boyle</t>
  </si>
  <si>
    <t>Virginie Ledoyen</t>
  </si>
  <si>
    <t>The Beach </t>
  </si>
  <si>
    <t>Peter Youngblood Hills</t>
  </si>
  <si>
    <t>http://www.imdb.com/title/tt0163978/?ref_=fn_tt_tt_1</t>
  </si>
  <si>
    <t>Raising Helen </t>
  </si>
  <si>
    <t>http://www.imdb.com/title/tt0350028/?ref_=fn_tt_tt_1</t>
  </si>
  <si>
    <t>Ben Miles</t>
  </si>
  <si>
    <t>Shô Kosugi</t>
  </si>
  <si>
    <t>Ninja Assassin </t>
  </si>
  <si>
    <t>Rain</t>
  </si>
  <si>
    <t>http://www.imdb.com/title/tt1186367/?ref_=fn_tt_tt_1</t>
  </si>
  <si>
    <t>For Love of the Game </t>
  </si>
  <si>
    <t>Carmine Giovinazzo</t>
  </si>
  <si>
    <t>http://www.imdb.com/title/tt0126916/?ref_=fn_tt_tt_1</t>
  </si>
  <si>
    <t>Andrew Bergman</t>
  </si>
  <si>
    <t>Rumer Willis</t>
  </si>
  <si>
    <t>Comedy|Crime|Drama|Thriller</t>
  </si>
  <si>
    <t>Striptease </t>
  </si>
  <si>
    <t>http://www.imdb.com/title/tt0117765/?ref_=fn_tt_tt_1</t>
  </si>
  <si>
    <t>Marmaduke </t>
  </si>
  <si>
    <t>http://www.imdb.com/title/tt1392197/?ref_=fn_tt_tt_1</t>
  </si>
  <si>
    <t>Jay Mohr</t>
  </si>
  <si>
    <t>Drama|Fantasy</t>
  </si>
  <si>
    <t>Hereafter </t>
  </si>
  <si>
    <t>http://www.imdb.com/title/tt1212419/?ref_=fn_tt_tt_1</t>
  </si>
  <si>
    <t>Barbet Schroeder</t>
  </si>
  <si>
    <t>Murder by Numbers </t>
  </si>
  <si>
    <t>Agnes Bruckner</t>
  </si>
  <si>
    <t>http://www.imdb.com/title/tt0264935/?ref_=fn_tt_tt_1</t>
  </si>
  <si>
    <t>Muse Watson</t>
  </si>
  <si>
    <t>Assassins </t>
  </si>
  <si>
    <t>Kelly Rowan</t>
  </si>
  <si>
    <t>http://www.imdb.com/title/tt0112401/?ref_=fn_tt_tt_1</t>
  </si>
  <si>
    <t>Peter Webber</t>
  </si>
  <si>
    <t>Stephen Walters</t>
  </si>
  <si>
    <t>Hannibal Rising </t>
  </si>
  <si>
    <t>Richard Brake</t>
  </si>
  <si>
    <t>http://www.imdb.com/title/tt0367959/?ref_=fn_tt_tt_1</t>
  </si>
  <si>
    <t>Tim Matheson</t>
  </si>
  <si>
    <t>The Story of Us </t>
  </si>
  <si>
    <t>Rita Wilson</t>
  </si>
  <si>
    <t>http://www.imdb.com/title/tt0160916/?ref_=fn_tt_tt_1</t>
  </si>
  <si>
    <t>Andrew Niccol</t>
  </si>
  <si>
    <t>J.D. Evermore</t>
  </si>
  <si>
    <t>The Host </t>
  </si>
  <si>
    <t>Rachel Roberts</t>
  </si>
  <si>
    <t>http://www.imdb.com/title/tt1517260/?ref_=fn_tt_tt_1</t>
  </si>
  <si>
    <t>Harry Connick Jr.</t>
  </si>
  <si>
    <t>Basic </t>
  </si>
  <si>
    <t>Tim Daly</t>
  </si>
  <si>
    <t>http://www.imdb.com/title/tt0264395/?ref_=fn_tt_tt_1</t>
  </si>
  <si>
    <t>Blood Work </t>
  </si>
  <si>
    <t>Rick Hoffman</t>
  </si>
  <si>
    <t>http://www.imdb.com/title/tt0309377/?ref_=fn_tt_tt_1</t>
  </si>
  <si>
    <t>The International </t>
  </si>
  <si>
    <t>http://www.imdb.com/title/tt0963178/?ref_=fn_tt_tt_1</t>
  </si>
  <si>
    <t>John Carpenter</t>
  </si>
  <si>
    <t>Valeria Golino</t>
  </si>
  <si>
    <t>Escape from L.A. </t>
  </si>
  <si>
    <t>Michelle Forbes</t>
  </si>
  <si>
    <t>http://www.imdb.com/title/tt0116225/?ref_=fn_tt_tt_1</t>
  </si>
  <si>
    <t>The Iron Giant </t>
  </si>
  <si>
    <t>M. Emmet Walsh</t>
  </si>
  <si>
    <t>http://www.imdb.com/title/tt0129167/?ref_=fn_tt_tt_1</t>
  </si>
  <si>
    <t>Wes Anderson</t>
  </si>
  <si>
    <t>Adventure|Comedy|Drama</t>
  </si>
  <si>
    <t>The Life Aquatic with Steve Zissou </t>
  </si>
  <si>
    <t>http://www.imdb.com/title/tt0362270/?ref_=fn_tt_tt_1</t>
  </si>
  <si>
    <t>Donald Watkins</t>
  </si>
  <si>
    <t>Action|Biography|Drama|History|War</t>
  </si>
  <si>
    <t>Free State of Jones </t>
  </si>
  <si>
    <t>Jessica Collins</t>
  </si>
  <si>
    <t>http://www.imdb.com/title/tt1124037/?ref_=fn_tt_tt_1</t>
  </si>
  <si>
    <t>The Life of David Gale </t>
  </si>
  <si>
    <t>http://www.imdb.com/title/tt0289992/?ref_=fn_tt_tt_1</t>
  </si>
  <si>
    <t>Vanessa Ferlito</t>
  </si>
  <si>
    <t>Man of the House </t>
  </si>
  <si>
    <t>http://www.imdb.com/title/tt0331933/?ref_=fn_tt_tt_1</t>
  </si>
  <si>
    <t>Run All Night </t>
  </si>
  <si>
    <t>http://www.imdb.com/title/tt2199571/?ref_=fn_tt_tt_1</t>
  </si>
  <si>
    <t>David Cronenberg</t>
  </si>
  <si>
    <t>Eastern Promises </t>
  </si>
  <si>
    <t>Raza Jaffrey</t>
  </si>
  <si>
    <t>http://www.imdb.com/title/tt0765443/?ref_=fn_tt_tt_1</t>
  </si>
  <si>
    <t>John Stockwell</t>
  </si>
  <si>
    <t>Into the Blue </t>
  </si>
  <si>
    <t>http://www.imdb.com/title/tt0378109/?ref_=fn_tt_tt_1</t>
  </si>
  <si>
    <t>David Bailie</t>
  </si>
  <si>
    <t>Paul Brooke</t>
  </si>
  <si>
    <t>The Messenger: The Story of Joan of Arc </t>
  </si>
  <si>
    <t>Rab Affleck</t>
  </si>
  <si>
    <t>http://www.imdb.com/title/tt0151137/?ref_=fn_tt_tt_1</t>
  </si>
  <si>
    <t>David Gordon Green</t>
  </si>
  <si>
    <t>Adventure|Comedy|Fantasy</t>
  </si>
  <si>
    <t>Your Highness </t>
  </si>
  <si>
    <t>http://www.imdb.com/title/tt1240982/?ref_=fn_tt_tt_1</t>
  </si>
  <si>
    <t>Jim Sheridan</t>
  </si>
  <si>
    <t>Gregory Smith</t>
  </si>
  <si>
    <t>Dream House </t>
  </si>
  <si>
    <t>http://www.imdb.com/title/tt1462041/?ref_=fn_tt_tt_1</t>
  </si>
  <si>
    <t>Costa-Gavras</t>
  </si>
  <si>
    <t>Mad City </t>
  </si>
  <si>
    <t>William Atherton</t>
  </si>
  <si>
    <t>http://www.imdb.com/title/tt0119592/?ref_=fn_tt_tt_1</t>
  </si>
  <si>
    <t>Patrick Read Johnson</t>
  </si>
  <si>
    <t>Lara Flynn Boyle</t>
  </si>
  <si>
    <t>Adventure|Comedy|Crime|Drama|Family</t>
  </si>
  <si>
    <t>Baby's Day Out </t>
  </si>
  <si>
    <t>http://www.imdb.com/title/tt0109190/?ref_=fn_tt_tt_1</t>
  </si>
  <si>
    <t>The Scarlet Letter </t>
  </si>
  <si>
    <t>http://www.imdb.com/title/tt0114345/?ref_=fn_tt_tt_1</t>
  </si>
  <si>
    <t>Fair Game </t>
  </si>
  <si>
    <t>http://www.imdb.com/title/tt0977855/?ref_=fn_tt_tt_1</t>
  </si>
  <si>
    <t>Julie Benz</t>
  </si>
  <si>
    <t>Mo'Nique</t>
  </si>
  <si>
    <t>Action|Biography|Crime|Drama|Thriller</t>
  </si>
  <si>
    <t>Ian Ziering</t>
  </si>
  <si>
    <t>Domino </t>
  </si>
  <si>
    <t>http://www.imdb.com/title/tt0421054/?ref_=fn_tt_tt_1</t>
  </si>
  <si>
    <t>Jade </t>
  </si>
  <si>
    <t>http://www.imdb.com/title/tt0113451/?ref_=fn_tt_tt_1</t>
  </si>
  <si>
    <t>Gamer </t>
  </si>
  <si>
    <t>http://www.imdb.com/title/tt1034032/?ref_=fn_tt_tt_1</t>
  </si>
  <si>
    <t>Richard LaGravenese</t>
  </si>
  <si>
    <t>Zoey Deutch</t>
  </si>
  <si>
    <t>Alden Ehrenreich</t>
  </si>
  <si>
    <t>Beautiful Creatures </t>
  </si>
  <si>
    <t>Pruitt Taylor Vince</t>
  </si>
  <si>
    <t>http://www.imdb.com/title/tt1559547/?ref_=fn_tt_tt_1</t>
  </si>
  <si>
    <t>Danny DeVito</t>
  </si>
  <si>
    <t>Death to Smoochy </t>
  </si>
  <si>
    <t>http://www.imdb.com/title/tt0266452/?ref_=fn_tt_tt_1</t>
  </si>
  <si>
    <t>Zoolander 2 </t>
  </si>
  <si>
    <t>http://www.imdb.com/title/tt1608290/?ref_=fn_tt_tt_1</t>
  </si>
  <si>
    <t>George Armitage</t>
  </si>
  <si>
    <t>Andrew Wilson</t>
  </si>
  <si>
    <t>The Big Bounce </t>
  </si>
  <si>
    <t>Willie Nelson</t>
  </si>
  <si>
    <t>http://www.imdb.com/title/tt0315824/?ref_=fn_tt_tt_1</t>
  </si>
  <si>
    <t>Comedy|Sci-Fi</t>
  </si>
  <si>
    <t>What Planet Are You From? </t>
  </si>
  <si>
    <t>http://www.imdb.com/title/tt0181151/?ref_=fn_tt_tt_1</t>
  </si>
  <si>
    <t>Patrick Lussier</t>
  </si>
  <si>
    <t>Drive Angry </t>
  </si>
  <si>
    <t>http://www.imdb.com/title/tt1502404/?ref_=fn_tt_tt_1</t>
  </si>
  <si>
    <t>Robin Shou</t>
  </si>
  <si>
    <t>Street Fighter: The Legend of Chun-Li </t>
  </si>
  <si>
    <t>Josie Ho</t>
  </si>
  <si>
    <t>http://www.imdb.com/title/tt0891592/?ref_=fn_tt_tt_1</t>
  </si>
  <si>
    <t>James Wong</t>
  </si>
  <si>
    <t>The One </t>
  </si>
  <si>
    <t>http://www.imdb.com/title/tt0267804/?ref_=fn_tt_tt_1</t>
  </si>
  <si>
    <t>Drama|Romance|Sci-Fi</t>
  </si>
  <si>
    <t>Gilbert Gottfried</t>
  </si>
  <si>
    <t>Action|Adventure|Comedy|Crime|Music|Mystery</t>
  </si>
  <si>
    <t>The Adventures of Ford Fairlane </t>
  </si>
  <si>
    <t>David Patrick Kelly</t>
  </si>
  <si>
    <t>http://www.imdb.com/title/tt0098987/?ref_=fn_tt_tt_1</t>
  </si>
  <si>
    <t>Richard Curtis</t>
  </si>
  <si>
    <t>Comedy|Drama|Music</t>
  </si>
  <si>
    <t>Jacob Vargas</t>
  </si>
  <si>
    <t>Traffic </t>
  </si>
  <si>
    <t>James Lew</t>
  </si>
  <si>
    <t>http://www.imdb.com/title/tt0181865/?ref_=fn_tt_tt_1</t>
  </si>
  <si>
    <t>Indiana Jones and the Last Crusade </t>
  </si>
  <si>
    <t>Alison Doody</t>
  </si>
  <si>
    <t>http://www.imdb.com/title/tt0097576/?ref_=fn_tt_tt_1</t>
  </si>
  <si>
    <t>Action|Crime|Drama|Sci-Fi|Thriller</t>
  </si>
  <si>
    <t>Chappie </t>
  </si>
  <si>
    <t>http://www.imdb.com/title/tt1823672/?ref_=fn_tt_tt_1</t>
  </si>
  <si>
    <t>The Bone Collector </t>
  </si>
  <si>
    <t>Leland Orser</t>
  </si>
  <si>
    <t>http://www.imdb.com/title/tt0145681/?ref_=fn_tt_tt_1</t>
  </si>
  <si>
    <t>Dwight Yoakam</t>
  </si>
  <si>
    <t>Panic Room </t>
  </si>
  <si>
    <t>Mel Rodriguez</t>
  </si>
  <si>
    <t>http://www.imdb.com/title/tt0258000/?ref_=fn_tt_tt_1</t>
  </si>
  <si>
    <t>Lochlyn Munro</t>
  </si>
  <si>
    <t>Horror|Thriller</t>
  </si>
  <si>
    <t>P.J. Soles</t>
  </si>
  <si>
    <t>Action|Adventure|Comedy|Drama|War</t>
  </si>
  <si>
    <t>Three Kings </t>
  </si>
  <si>
    <t>Mykelti Williamson</t>
  </si>
  <si>
    <t>http://www.imdb.com/title/tt0120188/?ref_=fn_tt_tt_1</t>
  </si>
  <si>
    <t>Fares Fares</t>
  </si>
  <si>
    <t>Child 44 </t>
  </si>
  <si>
    <t>Michael Nardone</t>
  </si>
  <si>
    <t>http://www.imdb.com/title/tt1014763/?ref_=fn_tt_tt_1</t>
  </si>
  <si>
    <t>Czech Republic</t>
  </si>
  <si>
    <t>Douglas Haase</t>
  </si>
  <si>
    <t>Corinna Harney</t>
  </si>
  <si>
    <t>Rat Race </t>
  </si>
  <si>
    <t>Vince Vieluf</t>
  </si>
  <si>
    <t>http://www.imdb.com/title/tt0250687/?ref_=fn_tt_tt_1</t>
  </si>
  <si>
    <t>Drama|Mystery|Sci-Fi</t>
  </si>
  <si>
    <t>K-PAX </t>
  </si>
  <si>
    <t>http://www.imdb.com/title/tt0272152/?ref_=fn_tt_tt_1</t>
  </si>
  <si>
    <t>Kate &amp; Leopold </t>
  </si>
  <si>
    <t>Bradley Whitford</t>
  </si>
  <si>
    <t>http://www.imdb.com/title/tt0035423/?ref_=fn_tt_tt_1</t>
  </si>
  <si>
    <t>Bedazzled </t>
  </si>
  <si>
    <t>Brian Doyle-Murray</t>
  </si>
  <si>
    <t>http://www.imdb.com/title/tt0230030/?ref_=fn_tt_tt_1</t>
  </si>
  <si>
    <t>Crime|Drama|Music</t>
  </si>
  <si>
    <t>The Cotton Club </t>
  </si>
  <si>
    <t>Fred Gwynne</t>
  </si>
  <si>
    <t>http://www.imdb.com/title/tt0087089/?ref_=fn_tt_tt_1</t>
  </si>
  <si>
    <t>Adventure|Crime|Drama|Western</t>
  </si>
  <si>
    <t>3:10 to Yuma </t>
  </si>
  <si>
    <t>Gretchen Mol</t>
  </si>
  <si>
    <t>http://www.imdb.com/title/tt0381849/?ref_=fn_tt_tt_1</t>
  </si>
  <si>
    <t>Olivier Megaton</t>
  </si>
  <si>
    <t>Taken 3 </t>
  </si>
  <si>
    <t>Jon Gries</t>
  </si>
  <si>
    <t>http://www.imdb.com/title/tt2446042/?ref_=fn_tt_tt_1</t>
  </si>
  <si>
    <t>Out of Sight </t>
  </si>
  <si>
    <t>Keith Hudson</t>
  </si>
  <si>
    <t>http://www.imdb.com/title/tt0120780/?ref_=fn_tt_tt_1</t>
  </si>
  <si>
    <t>Comedy|Drama|Thriller</t>
  </si>
  <si>
    <t>The Cable Guy </t>
  </si>
  <si>
    <t>Andy Dick</t>
  </si>
  <si>
    <t>http://www.imdb.com/title/tt0115798/?ref_=fn_tt_tt_1</t>
  </si>
  <si>
    <t>Drama|Romance|War</t>
  </si>
  <si>
    <t>Hindi</t>
  </si>
  <si>
    <t>India</t>
  </si>
  <si>
    <t>Unrated</t>
  </si>
  <si>
    <t>Action|Comedy|Crime|Music|Romance|Thriller</t>
  </si>
  <si>
    <t>Charlie Korsmo</t>
  </si>
  <si>
    <t>Dick Tracy </t>
  </si>
  <si>
    <t>http://www.imdb.com/title/tt0099422/?ref_=fn_tt_tt_1</t>
  </si>
  <si>
    <t>Faye Dunaway</t>
  </si>
  <si>
    <t>Crime|Romance|Thriller</t>
  </si>
  <si>
    <t>The Thomas Crown Affair </t>
  </si>
  <si>
    <t>http://www.imdb.com/title/tt0155267/?ref_=fn_tt_tt_1</t>
  </si>
  <si>
    <t>Penny Marshall</t>
  </si>
  <si>
    <t>Adam Garcia</t>
  </si>
  <si>
    <t>Riding in Cars with Boys </t>
  </si>
  <si>
    <t>Alissa Dean</t>
  </si>
  <si>
    <t>http://www.imdb.com/title/tt0200027/?ref_=fn_tt_tt_1</t>
  </si>
  <si>
    <t>Russian</t>
  </si>
  <si>
    <t>Paul Bolger</t>
  </si>
  <si>
    <t>Happily N'Ever After </t>
  </si>
  <si>
    <t>http://www.imdb.com/title/tt0308353/?ref_=fn_tt_tt_1</t>
  </si>
  <si>
    <t>Stephen Frears</t>
  </si>
  <si>
    <t>Bronagh Gallagher</t>
  </si>
  <si>
    <t>Mary Reilly </t>
  </si>
  <si>
    <t>George Cole</t>
  </si>
  <si>
    <t>http://www.imdb.com/title/tt0117002/?ref_=fn_tt_tt_1</t>
  </si>
  <si>
    <t>P.J. Hogan</t>
  </si>
  <si>
    <t>My Best Friend's Wedding </t>
  </si>
  <si>
    <t>http://www.imdb.com/title/tt0119738/?ref_=fn_tt_tt_1</t>
  </si>
  <si>
    <t>America's Sweethearts </t>
  </si>
  <si>
    <t>http://www.imdb.com/title/tt0265029/?ref_=fn_tt_tt_1</t>
  </si>
  <si>
    <t>Insomnia </t>
  </si>
  <si>
    <t>Crystal Lowe</t>
  </si>
  <si>
    <t>http://www.imdb.com/title/tt0278504/?ref_=fn_tt_tt_1</t>
  </si>
  <si>
    <t>Action|Adventure|Drama|Sci-Fi|Thriller</t>
  </si>
  <si>
    <t>Star Trek: First Contact </t>
  </si>
  <si>
    <t>http://www.imdb.com/title/tt0117731/?ref_=fn_tt_tt_1</t>
  </si>
  <si>
    <t>Billy Blair</t>
  </si>
  <si>
    <t>Action|Drama|Fantasy|Thriller|Western</t>
  </si>
  <si>
    <t>Jonah Hex </t>
  </si>
  <si>
    <t>Julia Jones</t>
  </si>
  <si>
    <t>http://www.imdb.com/title/tt1075747/?ref_=fn_tt_tt_1</t>
  </si>
  <si>
    <t>Action|Drama|Mystery|Thriller|War</t>
  </si>
  <si>
    <t>Courage Under Fire </t>
  </si>
  <si>
    <t>http://www.imdb.com/title/tt0115956/?ref_=fn_tt_tt_1</t>
  </si>
  <si>
    <t>Swoosie Kurtz</t>
  </si>
  <si>
    <t>Liar Liar </t>
  </si>
  <si>
    <t>Randall 'Tex' Cobb</t>
  </si>
  <si>
    <t>http://www.imdb.com/title/tt0119528/?ref_=fn_tt_tt_1</t>
  </si>
  <si>
    <t>Brad Furman</t>
  </si>
  <si>
    <t>Amy Ryan</t>
  </si>
  <si>
    <t>Biography|Crime|Drama|Thriller</t>
  </si>
  <si>
    <t>The Infiltrator </t>
  </si>
  <si>
    <t>Olympia Dukakis</t>
  </si>
  <si>
    <t>http://www.imdb.com/title/tt1355631/?ref_=fn_tt_tt_1</t>
  </si>
  <si>
    <t>Terence Young</t>
  </si>
  <si>
    <t>Jacqueline Bisset</t>
  </si>
  <si>
    <t>South Korea</t>
  </si>
  <si>
    <t>The Flintstones </t>
  </si>
  <si>
    <t>http://www.imdb.com/title/tt0109813/?ref_=fn_tt_tt_1</t>
  </si>
  <si>
    <t>Luke Grimes</t>
  </si>
  <si>
    <t>Taken 2 </t>
  </si>
  <si>
    <t>http://www.imdb.com/title/tt1397280/?ref_=fn_tt_tt_1</t>
  </si>
  <si>
    <t>David Zucker</t>
  </si>
  <si>
    <t>Pamela Anderson</t>
  </si>
  <si>
    <t>Regina Hall</t>
  </si>
  <si>
    <t>Scary Movie 3 </t>
  </si>
  <si>
    <t>Jenny McCarthy</t>
  </si>
  <si>
    <t>http://www.imdb.com/title/tt0306047/?ref_=fn_tt_tt_1</t>
  </si>
  <si>
    <t>Wendy Raquel Robinson</t>
  </si>
  <si>
    <t>Action|Comedy|Crime|Romance</t>
  </si>
  <si>
    <t>Candice Bergen</t>
  </si>
  <si>
    <t>Miss Congeniality </t>
  </si>
  <si>
    <t>Heather Burns</t>
  </si>
  <si>
    <t>http://www.imdb.com/title/tt0212346/?ref_=fn_tt_tt_1</t>
  </si>
  <si>
    <t>Action|Adventure|Family|Fantasy|Sci-Fi</t>
  </si>
  <si>
    <t>Journey to the Center of the Earth </t>
  </si>
  <si>
    <t>Anita Briem</t>
  </si>
  <si>
    <t>http://www.imdb.com/title/tt0373051/?ref_=fn_tt_tt_1</t>
  </si>
  <si>
    <t>The Princess Diaries 2: Royal Engagement </t>
  </si>
  <si>
    <t>http://www.imdb.com/title/tt0368933/?ref_=fn_tt_tt_1</t>
  </si>
  <si>
    <t>The Pelican Brief </t>
  </si>
  <si>
    <t>http://www.imdb.com/title/tt0107798/?ref_=fn_tt_tt_1</t>
  </si>
  <si>
    <t>The Client </t>
  </si>
  <si>
    <t>Brad Renfro</t>
  </si>
  <si>
    <t>http://www.imdb.com/title/tt0109446/?ref_=fn_tt_tt_1</t>
  </si>
  <si>
    <t>Noel Gugliemi</t>
  </si>
  <si>
    <t>The Bucket List </t>
  </si>
  <si>
    <t>http://www.imdb.com/title/tt0825232/?ref_=fn_tt_tt_1</t>
  </si>
  <si>
    <t>Patriot Games </t>
  </si>
  <si>
    <t>Patrick Bergin</t>
  </si>
  <si>
    <t>http://www.imdb.com/title/tt0105112/?ref_=fn_tt_tt_1</t>
  </si>
  <si>
    <t>Jane Fonda</t>
  </si>
  <si>
    <t>Monster-in-Law </t>
  </si>
  <si>
    <t>http://www.imdb.com/title/tt0369735/?ref_=fn_tt_tt_1</t>
  </si>
  <si>
    <t>Denis Villeneuve</t>
  </si>
  <si>
    <t>Prisoners </t>
  </si>
  <si>
    <t>http://www.imdb.com/title/tt1392214/?ref_=fn_tt_tt_1</t>
  </si>
  <si>
    <t>Training Day </t>
  </si>
  <si>
    <t>http://www.imdb.com/title/tt0139654/?ref_=fn_tt_tt_1</t>
  </si>
  <si>
    <t>Enrico Colantoni</t>
  </si>
  <si>
    <t>Galaxy Quest </t>
  </si>
  <si>
    <t>Robin Sachs</t>
  </si>
  <si>
    <t>http://www.imdb.com/title/tt0177789/?ref_=fn_tt_tt_1</t>
  </si>
  <si>
    <t>Scary Movie 2 </t>
  </si>
  <si>
    <t>http://www.imdb.com/title/tt0257106/?ref_=fn_tt_tt_1</t>
  </si>
  <si>
    <t>Eric Jacobson</t>
  </si>
  <si>
    <t>Adventure|Comedy|Family|Musical</t>
  </si>
  <si>
    <t>The Muppets </t>
  </si>
  <si>
    <t>Steve Whitmire</t>
  </si>
  <si>
    <t>http://www.imdb.com/title/tt1204342/?ref_=fn_tt_tt_1</t>
  </si>
  <si>
    <t>Traci Lords</t>
  </si>
  <si>
    <t>Action|Horror</t>
  </si>
  <si>
    <t>Blade </t>
  </si>
  <si>
    <t>http://www.imdb.com/title/tt0120611/?ref_=fn_tt_tt_1</t>
  </si>
  <si>
    <t>Thomas Carter</t>
  </si>
  <si>
    <t>Coach Carter </t>
  </si>
  <si>
    <t>Robert Ri'chard</t>
  </si>
  <si>
    <t>http://www.imdb.com/title/tt0393162/?ref_=fn_tt_tt_1</t>
  </si>
  <si>
    <t>Roger Michell</t>
  </si>
  <si>
    <t>Matt Malloy</t>
  </si>
  <si>
    <t>Changing Lanes </t>
  </si>
  <si>
    <t>Bruce Altman</t>
  </si>
  <si>
    <t>http://www.imdb.com/title/tt0264472/?ref_=fn_tt_tt_1</t>
  </si>
  <si>
    <t>Luis Llosa</t>
  </si>
  <si>
    <t>Eric Stoltz</t>
  </si>
  <si>
    <t>Action|Adventure|Horror|Thriller</t>
  </si>
  <si>
    <t>Anaconda </t>
  </si>
  <si>
    <t>Kari Wuhrer</t>
  </si>
  <si>
    <t>http://www.imdb.com/title/tt0118615/?ref_=fn_tt_tt_1</t>
  </si>
  <si>
    <t>Tyra Banks</t>
  </si>
  <si>
    <t>Comedy|Drama|Music|Romance</t>
  </si>
  <si>
    <t>Coyote Ugly </t>
  </si>
  <si>
    <t>Izabella Miko</t>
  </si>
  <si>
    <t>http://www.imdb.com/title/tt0200550/?ref_=fn_tt_tt_1</t>
  </si>
  <si>
    <t>Love Actually </t>
  </si>
  <si>
    <t>Kris Marshall</t>
  </si>
  <si>
    <t>http://www.imdb.com/title/tt0314331/?ref_=fn_tt_tt_1</t>
  </si>
  <si>
    <t>Madeline Kahn</t>
  </si>
  <si>
    <t>A Bug's Life </t>
  </si>
  <si>
    <t>http://www.imdb.com/title/tt0120623/?ref_=fn_tt_tt_1</t>
  </si>
  <si>
    <t>From Hell </t>
  </si>
  <si>
    <t>Ian Richardson</t>
  </si>
  <si>
    <t>http://www.imdb.com/title/tt0120681/?ref_=fn_tt_tt_1</t>
  </si>
  <si>
    <t>Rod Steiger</t>
  </si>
  <si>
    <t>Action|Crime|Drama|Romance|Thriller</t>
  </si>
  <si>
    <t>The Specialist </t>
  </si>
  <si>
    <t>Emilio Estefan Jr.</t>
  </si>
  <si>
    <t>http://www.imdb.com/title/tt0111255/?ref_=fn_tt_tt_1</t>
  </si>
  <si>
    <t>Peru</t>
  </si>
  <si>
    <t>Tin Cup </t>
  </si>
  <si>
    <t>http://www.imdb.com/title/tt0117918/?ref_=fn_tt_tt_1</t>
  </si>
  <si>
    <t>Tom Bosley</t>
  </si>
  <si>
    <t>Comedy|Family|Romance|Sport</t>
  </si>
  <si>
    <t>Kicking &amp; Screaming </t>
  </si>
  <si>
    <t>http://www.imdb.com/title/tt0384642/?ref_=fn_tt_tt_1</t>
  </si>
  <si>
    <t>Garth Jennings</t>
  </si>
  <si>
    <t>The Hitchhiker's Guide to the Galaxy </t>
  </si>
  <si>
    <t>http://www.imdb.com/title/tt0371724/?ref_=fn_tt_tt_1</t>
  </si>
  <si>
    <t>Joel Zwick</t>
  </si>
  <si>
    <t>Nick Zano</t>
  </si>
  <si>
    <t>Fat Albert </t>
  </si>
  <si>
    <t>http://www.imdb.com/title/tt0396592/?ref_=fn_tt_tt_1</t>
  </si>
  <si>
    <t>Russell Mulcahy</t>
  </si>
  <si>
    <t>Resident Evil: Extinction </t>
  </si>
  <si>
    <t>James Tumminia</t>
  </si>
  <si>
    <t>http://www.imdb.com/title/tt0432021/?ref_=fn_tt_tt_1</t>
  </si>
  <si>
    <t>Blended </t>
  </si>
  <si>
    <t>Joel McHale</t>
  </si>
  <si>
    <t>http://www.imdb.com/title/tt1086772/?ref_=fn_tt_tt_1</t>
  </si>
  <si>
    <t>Last Holiday </t>
  </si>
  <si>
    <t>http://www.imdb.com/title/tt0408985/?ref_=fn_tt_tt_1</t>
  </si>
  <si>
    <t>The River Wild </t>
  </si>
  <si>
    <t>William Lucking</t>
  </si>
  <si>
    <t>http://www.imdb.com/title/tt0110997/?ref_=fn_tt_tt_1</t>
  </si>
  <si>
    <t>Vincent Kartheiser</t>
  </si>
  <si>
    <t>Drama|Family|Fantasy</t>
  </si>
  <si>
    <t>The Indian in the Cupboard </t>
  </si>
  <si>
    <t>http://www.imdb.com/title/tt0113419/?ref_=fn_tt_tt_1</t>
  </si>
  <si>
    <t>Shea Whigham</t>
  </si>
  <si>
    <t>Demián Bichir</t>
  </si>
  <si>
    <t>Savages </t>
  </si>
  <si>
    <t>Gary Stretch</t>
  </si>
  <si>
    <t>http://www.imdb.com/title/tt1615065/?ref_=fn_tt_tt_1</t>
  </si>
  <si>
    <t>David R. Ellis</t>
  </si>
  <si>
    <t>Valerie Cruz</t>
  </si>
  <si>
    <t>Cellular </t>
  </si>
  <si>
    <t>Will Beinbrink</t>
  </si>
  <si>
    <t>http://www.imdb.com/title/tt0337921/?ref_=fn_tt_tt_1</t>
  </si>
  <si>
    <t>Peter Howitt</t>
  </si>
  <si>
    <t>Natalie Imbruglia</t>
  </si>
  <si>
    <t>Johnny English </t>
  </si>
  <si>
    <t>Ben Miller</t>
  </si>
  <si>
    <t>http://www.imdb.com/title/tt0274166/?ref_=fn_tt_tt_1</t>
  </si>
  <si>
    <t>John A. Davis</t>
  </si>
  <si>
    <t>The Ant Bully </t>
  </si>
  <si>
    <t>http://www.imdb.com/title/tt0429589/?ref_=fn_tt_tt_1</t>
  </si>
  <si>
    <t>David Lynch</t>
  </si>
  <si>
    <t>Dune </t>
  </si>
  <si>
    <t>José Ferrer</t>
  </si>
  <si>
    <t>http://www.imdb.com/title/tt0087182/?ref_=fn_tt_tt_1</t>
  </si>
  <si>
    <t>Julie Taymor</t>
  </si>
  <si>
    <t>T.V. Carpio</t>
  </si>
  <si>
    <t>Drama|Fantasy|Musical|Romance</t>
  </si>
  <si>
    <t>Across the Universe </t>
  </si>
  <si>
    <t>Robert Clohessy</t>
  </si>
  <si>
    <t>http://www.imdb.com/title/tt0445922/?ref_=fn_tt_tt_1</t>
  </si>
  <si>
    <t>Revolutionary Road </t>
  </si>
  <si>
    <t>Joe Komara</t>
  </si>
  <si>
    <t>http://www.imdb.com/title/tt0959337/?ref_=fn_tt_tt_1</t>
  </si>
  <si>
    <t>16 Blocks </t>
  </si>
  <si>
    <t>http://www.imdb.com/title/tt0450232/?ref_=fn_tt_tt_1</t>
  </si>
  <si>
    <t>Mathieu Kassovitz</t>
  </si>
  <si>
    <t>Babylon A.D. </t>
  </si>
  <si>
    <t>David Belle</t>
  </si>
  <si>
    <t>http://www.imdb.com/title/tt0364970/?ref_=fn_tt_tt_1</t>
  </si>
  <si>
    <t>John Gray</t>
  </si>
  <si>
    <t>Alexa PenaVega</t>
  </si>
  <si>
    <t>The Glimmer Man </t>
  </si>
  <si>
    <t>http://www.imdb.com/title/tt0116421/?ref_=fn_tt_tt_1</t>
  </si>
  <si>
    <t>John de Lancie</t>
  </si>
  <si>
    <t>Multiplicity </t>
  </si>
  <si>
    <t>Obba Babatundé</t>
  </si>
  <si>
    <t>http://www.imdb.com/title/tt0117108/?ref_=fn_tt_tt_1</t>
  </si>
  <si>
    <t>John Schultz</t>
  </si>
  <si>
    <t>Carter Jenkins</t>
  </si>
  <si>
    <t>Adventure|Comedy|Family|Fantasy|Sci-Fi</t>
  </si>
  <si>
    <t>Malese Jow</t>
  </si>
  <si>
    <t>Aliens in the Attic </t>
  </si>
  <si>
    <t>http://www.imdb.com/title/tt0775552/?ref_=fn_tt_tt_1</t>
  </si>
  <si>
    <t>Sean Penn</t>
  </si>
  <si>
    <t>Adrien Dorval</t>
  </si>
  <si>
    <t>Costas Mandylor</t>
  </si>
  <si>
    <t>The Pledge </t>
  </si>
  <si>
    <t>Nels Lennarson</t>
  </si>
  <si>
    <t>http://www.imdb.com/title/tt0237572/?ref_=fn_tt_tt_1</t>
  </si>
  <si>
    <t>Susan Stroman</t>
  </si>
  <si>
    <t>Comedy|Musical</t>
  </si>
  <si>
    <t>The Producers </t>
  </si>
  <si>
    <t>http://www.imdb.com/title/tt0395251/?ref_=fn_tt_tt_1</t>
  </si>
  <si>
    <t>Simon Wincer</t>
  </si>
  <si>
    <t>The Phantom </t>
  </si>
  <si>
    <t>Kristy Swanson</t>
  </si>
  <si>
    <t>http://www.imdb.com/title/tt0117331/?ref_=fn_tt_tt_1</t>
  </si>
  <si>
    <t>Billy Bob Thornton</t>
  </si>
  <si>
    <t>Henry Thomas</t>
  </si>
  <si>
    <t>All the Pretty Horses </t>
  </si>
  <si>
    <t>http://www.imdb.com/title/tt0149624/?ref_=fn_tt_tt_1</t>
  </si>
  <si>
    <t>Biography|Drama|History</t>
  </si>
  <si>
    <t>Nixon </t>
  </si>
  <si>
    <t>http://www.imdb.com/title/tt0113987/?ref_=fn_tt_tt_1</t>
  </si>
  <si>
    <t>The Ghost Writer </t>
  </si>
  <si>
    <t>http://www.imdb.com/title/tt1139328/?ref_=fn_tt_tt_1</t>
  </si>
  <si>
    <t>Deep Rising </t>
  </si>
  <si>
    <t>http://www.imdb.com/title/tt0118956/?ref_=fn_tt_tt_1</t>
  </si>
  <si>
    <t>Omari Hardwick</t>
  </si>
  <si>
    <t>Action|Crime|Drama|Thriller|War</t>
  </si>
  <si>
    <t>Miracle at St. Anna </t>
  </si>
  <si>
    <t>Laz Alonso</t>
  </si>
  <si>
    <t>http://www.imdb.com/title/tt1046997/?ref_=fn_tt_tt_1</t>
  </si>
  <si>
    <t>Ye Liu</t>
  </si>
  <si>
    <t>Curse of the Golden Flower </t>
  </si>
  <si>
    <t>Man Li</t>
  </si>
  <si>
    <t>http://www.imdb.com/title/tt0473444/?ref_=fn_tt_tt_1</t>
  </si>
  <si>
    <t>Danny Pang</t>
  </si>
  <si>
    <t>Charlie Yeung</t>
  </si>
  <si>
    <t>Bangkok Dangerous </t>
  </si>
  <si>
    <t>James With</t>
  </si>
  <si>
    <t>http://www.imdb.com/title/tt0814022/?ref_=fn_tt_tt_1</t>
  </si>
  <si>
    <t>Comedy|Crime|Thriller</t>
  </si>
  <si>
    <t>Big Trouble </t>
  </si>
  <si>
    <t>Omar Epps</t>
  </si>
  <si>
    <t>http://www.imdb.com/title/tt0246464/?ref_=fn_tt_tt_1</t>
  </si>
  <si>
    <t>Giovanna Mezzogiorno</t>
  </si>
  <si>
    <t>Marcela Mar</t>
  </si>
  <si>
    <t>Love in the Time of Cholera </t>
  </si>
  <si>
    <t>Unax Ugalde</t>
  </si>
  <si>
    <t>http://www.imdb.com/title/tt0484740/?ref_=fn_tt_tt_1</t>
  </si>
  <si>
    <t>Drama|Fantasy|Horror|Mystery</t>
  </si>
  <si>
    <t>Pierre Perrier</t>
  </si>
  <si>
    <t>George P. Cosmatos</t>
  </si>
  <si>
    <t>Sam Waterston</t>
  </si>
  <si>
    <t>Shadow Conspiracy </t>
  </si>
  <si>
    <t>http://www.imdb.com/title/tt0120107/?ref_=fn_tt_tt_1</t>
  </si>
  <si>
    <t>Oliver Parker</t>
  </si>
  <si>
    <t>Tim McInnerny</t>
  </si>
  <si>
    <t>Daniel Kaluuya</t>
  </si>
  <si>
    <t>Johnny English Reborn </t>
  </si>
  <si>
    <t>Togo Igawa</t>
  </si>
  <si>
    <t>http://www.imdb.com/title/tt1634122/?ref_=fn_tt_tt_1</t>
  </si>
  <si>
    <t>Ben Affleck</t>
  </si>
  <si>
    <t>Biography|Drama|History|Thriller</t>
  </si>
  <si>
    <t>Clea DuVall</t>
  </si>
  <si>
    <t>Argo </t>
  </si>
  <si>
    <t>http://www.imdb.com/title/tt1024648/?ref_=fn_tt_tt_1</t>
  </si>
  <si>
    <t>Daniel Roebuck</t>
  </si>
  <si>
    <t>Action|Adventure|Crime|Drama|Mystery|Thriller</t>
  </si>
  <si>
    <t>The Fugitive </t>
  </si>
  <si>
    <t>http://www.imdb.com/title/tt0106977/?ref_=fn_tt_tt_1</t>
  </si>
  <si>
    <t>The Bounty Hunter </t>
  </si>
  <si>
    <t>http://www.imdb.com/title/tt1038919/?ref_=fn_tt_tt_1</t>
  </si>
  <si>
    <t>Sleepers </t>
  </si>
  <si>
    <t>http://www.imdb.com/title/tt0117665/?ref_=fn_tt_tt_1</t>
  </si>
  <si>
    <t>Julia Nickson</t>
  </si>
  <si>
    <t>Rambo: First Blood Part II </t>
  </si>
  <si>
    <t>Martin Kove</t>
  </si>
  <si>
    <t>http://www.imdb.com/title/tt0089880/?ref_=fn_tt_tt_1</t>
  </si>
  <si>
    <t>Brian Gibson</t>
  </si>
  <si>
    <t>The Juror </t>
  </si>
  <si>
    <t>http://www.imdb.com/title/tt0116731/?ref_=fn_tt_tt_1</t>
  </si>
  <si>
    <t>Norman Ferguson</t>
  </si>
  <si>
    <t>Dickie Jones</t>
  </si>
  <si>
    <t>Animation|Family|Fantasy|Musical</t>
  </si>
  <si>
    <t>Mel Blanc</t>
  </si>
  <si>
    <t>Pinocchio </t>
  </si>
  <si>
    <t>Cliff Edwards</t>
  </si>
  <si>
    <t>http://www.imdb.com/title/tt0032910/?ref_=fn_tt_tt_1</t>
  </si>
  <si>
    <t>Approved</t>
  </si>
  <si>
    <t>Michael Cimino</t>
  </si>
  <si>
    <t>Adventure|Drama|Western</t>
  </si>
  <si>
    <t>Heaven's Gate </t>
  </si>
  <si>
    <t>Isabelle Huppert</t>
  </si>
  <si>
    <t>http://www.imdb.com/title/tt0080855/?ref_=fn_tt_tt_1</t>
  </si>
  <si>
    <t>Underworld: Evolution </t>
  </si>
  <si>
    <t>http://www.imdb.com/title/tt0401855/?ref_=fn_tt_tt_1</t>
  </si>
  <si>
    <t>Paul McGuigan</t>
  </si>
  <si>
    <t>Victor Frankenstein </t>
  </si>
  <si>
    <t>Daniel Mays</t>
  </si>
  <si>
    <t>http://www.imdb.com/title/tt1976009/?ref_=fn_tt_tt_1</t>
  </si>
  <si>
    <t>Gus Van Sant</t>
  </si>
  <si>
    <t>Rob Brown</t>
  </si>
  <si>
    <t>Finding Forrester </t>
  </si>
  <si>
    <t>Michael Nouri</t>
  </si>
  <si>
    <t>http://www.imdb.com/title/tt0181536/?ref_=fn_tt_tt_1</t>
  </si>
  <si>
    <t>28 Days </t>
  </si>
  <si>
    <t>http://www.imdb.com/title/tt0191754/?ref_=fn_tt_tt_1</t>
  </si>
  <si>
    <t>Unleashed </t>
  </si>
  <si>
    <t>http://www.imdb.com/title/tt0342258/?ref_=fn_tt_tt_1</t>
  </si>
  <si>
    <t>Roger Kumble</t>
  </si>
  <si>
    <t>Lillian Adams</t>
  </si>
  <si>
    <t>Judith Chapman</t>
  </si>
  <si>
    <t>The Sweetest Thing </t>
  </si>
  <si>
    <t>Chelsea Bond</t>
  </si>
  <si>
    <t>http://www.imdb.com/title/tt0253867/?ref_=fn_tt_tt_1</t>
  </si>
  <si>
    <t>The Firm </t>
  </si>
  <si>
    <t>Wilford Brimley</t>
  </si>
  <si>
    <t>http://www.imdb.com/title/tt0106918/?ref_=fn_tt_tt_1</t>
  </si>
  <si>
    <t>Burr Steers</t>
  </si>
  <si>
    <t>Charlie Tahan</t>
  </si>
  <si>
    <t>Augustus Prew</t>
  </si>
  <si>
    <t>Charlie St. Cloud </t>
  </si>
  <si>
    <t>Valerie Tian</t>
  </si>
  <si>
    <t>http://www.imdb.com/title/tt1438254/?ref_=fn_tt_tt_1</t>
  </si>
  <si>
    <t>The Mechanic </t>
  </si>
  <si>
    <t>http://www.imdb.com/title/tt0472399/?ref_=fn_tt_tt_1</t>
  </si>
  <si>
    <t>Dax Flame</t>
  </si>
  <si>
    <t>21 Jump Street </t>
  </si>
  <si>
    <t>http://www.imdb.com/title/tt1232829/?ref_=fn_tt_tt_1</t>
  </si>
  <si>
    <t>Clarke Peters</t>
  </si>
  <si>
    <t>Notting Hill </t>
  </si>
  <si>
    <t>Dylan Moran</t>
  </si>
  <si>
    <t>http://www.imdb.com/title/tt0125439/?ref_=fn_tt_tt_1</t>
  </si>
  <si>
    <t>Chicken Run </t>
  </si>
  <si>
    <t>Julia Sawalha</t>
  </si>
  <si>
    <t>http://www.imdb.com/title/tt0120630/?ref_=fn_tt_tt_1</t>
  </si>
  <si>
    <t>John Hamburg</t>
  </si>
  <si>
    <t>Masi Oka</t>
  </si>
  <si>
    <t>Along Came Polly </t>
  </si>
  <si>
    <t>http://www.imdb.com/title/tt0343135/?ref_=fn_tt_tt_1</t>
  </si>
  <si>
    <t>Reginald Hudlin</t>
  </si>
  <si>
    <t>Boomerang </t>
  </si>
  <si>
    <t>Geoffrey Holder</t>
  </si>
  <si>
    <t>http://www.imdb.com/title/tt0103859/?ref_=fn_tt_tt_1</t>
  </si>
  <si>
    <t>William Xifaras</t>
  </si>
  <si>
    <t>The Heat </t>
  </si>
  <si>
    <t>http://www.imdb.com/title/tt2404463/?ref_=fn_tt_tt_1</t>
  </si>
  <si>
    <t>Joseph L. Mankiewicz</t>
  </si>
  <si>
    <t>Richard Burton</t>
  </si>
  <si>
    <t>Biography|Drama|History|Romance</t>
  </si>
  <si>
    <t>Cleopatra </t>
  </si>
  <si>
    <t>Roddy McDowall</t>
  </si>
  <si>
    <t>http://www.imdb.com/title/tt0056937/?ref_=fn_tt_tt_1</t>
  </si>
  <si>
    <t>Reggie Lee</t>
  </si>
  <si>
    <t>Here Comes the Boom </t>
  </si>
  <si>
    <t>Charice</t>
  </si>
  <si>
    <t>http://www.imdb.com/title/tt1648179/?ref_=fn_tt_tt_1</t>
  </si>
  <si>
    <t>High Crimes </t>
  </si>
  <si>
    <t>http://www.imdb.com/title/tt0257756/?ref_=fn_tt_tt_1</t>
  </si>
  <si>
    <t>Barbra Streisand</t>
  </si>
  <si>
    <t>The Mirror Has Two Faces </t>
  </si>
  <si>
    <t>Mimi Rogers</t>
  </si>
  <si>
    <t>http://www.imdb.com/title/tt0117057/?ref_=fn_tt_tt_1</t>
  </si>
  <si>
    <t>Mark Pellington</t>
  </si>
  <si>
    <t>Drama|Horror|Mystery|Thriller</t>
  </si>
  <si>
    <t>The Mothman Prophecies </t>
  </si>
  <si>
    <t>David Eigenberg</t>
  </si>
  <si>
    <t>http://www.imdb.com/title/tt0265349/?ref_=fn_tt_tt_1</t>
  </si>
  <si>
    <t>Bono</t>
  </si>
  <si>
    <t>Brüno </t>
  </si>
  <si>
    <t>Slash</t>
  </si>
  <si>
    <t>http://www.imdb.com/title/tt0889583/?ref_=fn_tt_tt_1</t>
  </si>
  <si>
    <t>John Glen</t>
  </si>
  <si>
    <t>Robert Davi</t>
  </si>
  <si>
    <t>Licence to Kill </t>
  </si>
  <si>
    <t>Anthony Zerbe</t>
  </si>
  <si>
    <t>http://www.imdb.com/title/tt0097742/?ref_=fn_tt_tt_1</t>
  </si>
  <si>
    <t>Catherine Hardwicke</t>
  </si>
  <si>
    <t>Red Riding Hood </t>
  </si>
  <si>
    <t>http://www.imdb.com/title/tt1486185/?ref_=fn_tt_tt_1</t>
  </si>
  <si>
    <t>John Herzfeld</t>
  </si>
  <si>
    <t>15 Minutes </t>
  </si>
  <si>
    <t>http://www.imdb.com/title/tt0179626/?ref_=fn_tt_tt_1</t>
  </si>
  <si>
    <t>Annabel Jankel</t>
  </si>
  <si>
    <t>Fisher Stevens</t>
  </si>
  <si>
    <t>Super Mario Bros. </t>
  </si>
  <si>
    <t>http://www.imdb.com/title/tt0108255/?ref_=fn_tt_tt_1</t>
  </si>
  <si>
    <t>Jeremy Crutchley</t>
  </si>
  <si>
    <t>Lord of War </t>
  </si>
  <si>
    <t>Jared Burke</t>
  </si>
  <si>
    <t>http://www.imdb.com/title/tt0399295/?ref_=fn_tt_tt_1</t>
  </si>
  <si>
    <t>Tony Chiu Wai Leung</t>
  </si>
  <si>
    <t>Hero </t>
  </si>
  <si>
    <t>Maggie Cheung</t>
  </si>
  <si>
    <t>http://www.imdb.com/title/tt0299977/?ref_=fn_tt_tt_1</t>
  </si>
  <si>
    <t>Julie Anne Robinson</t>
  </si>
  <si>
    <t>Debbie Reynolds</t>
  </si>
  <si>
    <t>One for the Money </t>
  </si>
  <si>
    <t>http://www.imdb.com/title/tt1598828/?ref_=fn_tt_tt_1</t>
  </si>
  <si>
    <t>Evan Goldberg</t>
  </si>
  <si>
    <t>Randall Park</t>
  </si>
  <si>
    <t>The Interview </t>
  </si>
  <si>
    <t>Anders Holm</t>
  </si>
  <si>
    <t>http://www.imdb.com/title/tt2788710/?ref_=fn_tt_tt_1</t>
  </si>
  <si>
    <t>Sngmoo Lee</t>
  </si>
  <si>
    <t>Dong-gun Jang</t>
  </si>
  <si>
    <t>Action|Fantasy|Western</t>
  </si>
  <si>
    <t>The Warrior's Way </t>
  </si>
  <si>
    <t>Jed Brophy</t>
  </si>
  <si>
    <t>http://www.imdb.com/title/tt1032751/?ref_=fn_tt_tt_1</t>
  </si>
  <si>
    <t>Gavin MacLeod</t>
  </si>
  <si>
    <t>Comedy|War</t>
  </si>
  <si>
    <t>Dany Boon</t>
  </si>
  <si>
    <t>Micmacs </t>
  </si>
  <si>
    <t>http://www.imdb.com/title/tt1149361/?ref_=fn_tt_tt_1</t>
  </si>
  <si>
    <t>Drama|Music</t>
  </si>
  <si>
    <t>8 Mile </t>
  </si>
  <si>
    <t>Evan Jones</t>
  </si>
  <si>
    <t>http://www.imdb.com/title/tt0298203/?ref_=fn_tt_tt_1</t>
  </si>
  <si>
    <t>Jamel Debbouze</t>
  </si>
  <si>
    <t>A Knight's Tale </t>
  </si>
  <si>
    <t>Bérénice Bejo</t>
  </si>
  <si>
    <t>http://www.imdb.com/title/tt0183790/?ref_=fn_tt_tt_1</t>
  </si>
  <si>
    <t>Gordon Chan</t>
  </si>
  <si>
    <t>Lee Evans</t>
  </si>
  <si>
    <t>Julian Sands</t>
  </si>
  <si>
    <t>The Medallion </t>
  </si>
  <si>
    <t>Anthony Chau-Sang Wong</t>
  </si>
  <si>
    <t>http://www.imdb.com/title/tt0288045/?ref_=fn_tt_tt_1</t>
  </si>
  <si>
    <t>The Sixth Sense </t>
  </si>
  <si>
    <t>http://www.imdb.com/title/tt0167404/?ref_=fn_tt_tt_1</t>
  </si>
  <si>
    <t>Asger Leth</t>
  </si>
  <si>
    <t>Mandy Gonzalez</t>
  </si>
  <si>
    <t>Man on a Ledge </t>
  </si>
  <si>
    <t>J. Smith-Cameron</t>
  </si>
  <si>
    <t>http://www.imdb.com/title/tt1568338/?ref_=fn_tt_tt_1</t>
  </si>
  <si>
    <t>The Big Year </t>
  </si>
  <si>
    <t>JoBeth Williams</t>
  </si>
  <si>
    <t>http://www.imdb.com/title/tt1053810/?ref_=fn_tt_tt_1</t>
  </si>
  <si>
    <t>John G. Avildsen</t>
  </si>
  <si>
    <t>William Zabka</t>
  </si>
  <si>
    <t>Action|Drama|Family|Sport</t>
  </si>
  <si>
    <t>The Karate Kid </t>
  </si>
  <si>
    <t>William Bassett</t>
  </si>
  <si>
    <t>http://www.imdb.com/title/tt0087538/?ref_=fn_tt_tt_1</t>
  </si>
  <si>
    <t>American Hustle </t>
  </si>
  <si>
    <t>http://www.imdb.com/title/tt1800241/?ref_=fn_tt_tt_1</t>
  </si>
  <si>
    <t>Anne Fletcher</t>
  </si>
  <si>
    <t>The Proposal </t>
  </si>
  <si>
    <t>http://www.imdb.com/title/tt1041829/?ref_=fn_tt_tt_1</t>
  </si>
  <si>
    <t>Bruce Beresford</t>
  </si>
  <si>
    <t>Annabeth Gish</t>
  </si>
  <si>
    <t>Double Jeopardy </t>
  </si>
  <si>
    <t>Bruce Campbell</t>
  </si>
  <si>
    <t>http://www.imdb.com/title/tt0150377/?ref_=fn_tt_tt_1</t>
  </si>
  <si>
    <t>Jeffrey Weissman</t>
  </si>
  <si>
    <t>Back to the Future Part II </t>
  </si>
  <si>
    <t>Thomas F. Wilson</t>
  </si>
  <si>
    <t>http://www.imdb.com/title/tt0096874/?ref_=fn_tt_tt_1</t>
  </si>
  <si>
    <t>Lucy </t>
  </si>
  <si>
    <t>http://www.imdb.com/title/tt2872732/?ref_=fn_tt_tt_1</t>
  </si>
  <si>
    <t>Sam Taylor-Johnson</t>
  </si>
  <si>
    <t>Fifty Shades of Grey </t>
  </si>
  <si>
    <t>http://www.imdb.com/title/tt2322441/?ref_=fn_tt_tt_1</t>
  </si>
  <si>
    <t>Spy Kids 3-D: Game Over </t>
  </si>
  <si>
    <t>http://www.imdb.com/title/tt0338459/?ref_=fn_tt_tt_1</t>
  </si>
  <si>
    <t>A Time to Kill </t>
  </si>
  <si>
    <t>http://www.imdb.com/title/tt0117913/?ref_=fn_tt_tt_1</t>
  </si>
  <si>
    <t>Cheaper by the Dozen </t>
  </si>
  <si>
    <t>http://www.imdb.com/title/tt0349205/?ref_=fn_tt_tt_1</t>
  </si>
  <si>
    <t>Scott Elrod</t>
  </si>
  <si>
    <t>Action|Biography|Drama|Thriller|War</t>
  </si>
  <si>
    <t>Jerry Ferrara</t>
  </si>
  <si>
    <t>Lone Survivor </t>
  </si>
  <si>
    <t>Dan Bilzerian</t>
  </si>
  <si>
    <t>http://www.imdb.com/title/tt1091191/?ref_=fn_tt_tt_1</t>
  </si>
  <si>
    <t>Lori Petty</t>
  </si>
  <si>
    <t>Comedy|Drama|Sport</t>
  </si>
  <si>
    <t>A League of Their Own </t>
  </si>
  <si>
    <t>Rosie O'Donnell</t>
  </si>
  <si>
    <t>http://www.imdb.com/title/tt0104694/?ref_=fn_tt_tt_1</t>
  </si>
  <si>
    <t>Javier Botet</t>
  </si>
  <si>
    <t>The Conjuring 2 </t>
  </si>
  <si>
    <t>http://www.imdb.com/title/tt3065204/?ref_=fn_tt_tt_1</t>
  </si>
  <si>
    <t>Dustin Fitzsimons</t>
  </si>
  <si>
    <t>The Social Network </t>
  </si>
  <si>
    <t>Marcella Lentz-Pope</t>
  </si>
  <si>
    <t>http://www.imdb.com/title/tt1285016/?ref_=fn_tt_tt_1</t>
  </si>
  <si>
    <t>Ken Kwapis</t>
  </si>
  <si>
    <t>Sabrina Revelle</t>
  </si>
  <si>
    <t>Carmen Perez</t>
  </si>
  <si>
    <t>He's Just Not That Into You </t>
  </si>
  <si>
    <t>Sachiko Ishida</t>
  </si>
  <si>
    <t>http://www.imdb.com/title/tt1001508/?ref_=fn_tt_tt_1</t>
  </si>
  <si>
    <t>Beau Mirchoff</t>
  </si>
  <si>
    <t>Scary Movie 4 </t>
  </si>
  <si>
    <t>http://www.imdb.com/title/tt0362120/?ref_=fn_tt_tt_1</t>
  </si>
  <si>
    <t>Wes Craven</t>
  </si>
  <si>
    <t>Roger Jackson</t>
  </si>
  <si>
    <t>Kelly Rutherford</t>
  </si>
  <si>
    <t>Scream 3 </t>
  </si>
  <si>
    <t>http://www.imdb.com/title/tt0134084/?ref_=fn_tt_tt_1</t>
  </si>
  <si>
    <t>Adventure|Comedy|Sci-Fi|Western</t>
  </si>
  <si>
    <t>Back to the Future Part III </t>
  </si>
  <si>
    <t>http://www.imdb.com/title/tt0099088/?ref_=fn_tt_tt_1</t>
  </si>
  <si>
    <t>Etan Cohen</t>
  </si>
  <si>
    <t>Get Hard </t>
  </si>
  <si>
    <t>http://www.imdb.com/title/tt2561572/?ref_=fn_tt_tt_1</t>
  </si>
  <si>
    <t>Fantasy|Horror|Romance</t>
  </si>
  <si>
    <t>Bram Stoker's Dracula </t>
  </si>
  <si>
    <t>http://www.imdb.com/title/tt0103874/?ref_=fn_tt_tt_1</t>
  </si>
  <si>
    <t>Biography|Drama|Romance</t>
  </si>
  <si>
    <t>Julie &amp; Julia </t>
  </si>
  <si>
    <t>http://www.imdb.com/title/tt1135503/?ref_=fn_tt_tt_1</t>
  </si>
  <si>
    <t>42 </t>
  </si>
  <si>
    <t>http://www.imdb.com/title/tt0453562/?ref_=fn_tt_tt_1</t>
  </si>
  <si>
    <t>The Talented Mr. Ripley </t>
  </si>
  <si>
    <t>http://www.imdb.com/title/tt0134119/?ref_=fn_tt_tt_1</t>
  </si>
  <si>
    <t>Dumb and Dumber To </t>
  </si>
  <si>
    <t>http://www.imdb.com/title/tt2096672/?ref_=fn_tt_tt_1</t>
  </si>
  <si>
    <t>Eight Below </t>
  </si>
  <si>
    <t>Wendy Crewson</t>
  </si>
  <si>
    <t>http://www.imdb.com/title/tt0397313/?ref_=fn_tt_tt_1</t>
  </si>
  <si>
    <t>The Intern </t>
  </si>
  <si>
    <t>http://www.imdb.com/title/tt2361509/?ref_=fn_tt_tt_1</t>
  </si>
  <si>
    <t>Nadine Velazquez</t>
  </si>
  <si>
    <t>Ride Along 2 </t>
  </si>
  <si>
    <t>http://www.imdb.com/title/tt2869728/?ref_=fn_tt_tt_1</t>
  </si>
  <si>
    <t>Terry Kinney</t>
  </si>
  <si>
    <t>Action|Adventure|Drama|Romance|War</t>
  </si>
  <si>
    <t>The Last of the Mohicans </t>
  </si>
  <si>
    <t>Eric Schweig</t>
  </si>
  <si>
    <t>http://www.imdb.com/title/tt0104691/?ref_=fn_tt_tt_1</t>
  </si>
  <si>
    <t>Curtis Armstrong</t>
  </si>
  <si>
    <t>Ray </t>
  </si>
  <si>
    <t>http://www.imdb.com/title/tt0350258/?ref_=fn_tt_tt_1</t>
  </si>
  <si>
    <t>Powers Boothe</t>
  </si>
  <si>
    <t>Sin City </t>
  </si>
  <si>
    <t>Jason Douglas</t>
  </si>
  <si>
    <t>http://www.imdb.com/title/tt0401792/?ref_=fn_tt_tt_1</t>
  </si>
  <si>
    <t>Vantage Point </t>
  </si>
  <si>
    <t>http://www.imdb.com/title/tt0443274/?ref_=fn_tt_tt_1</t>
  </si>
  <si>
    <t>I Love You, Man </t>
  </si>
  <si>
    <t>Jane Curtin</t>
  </si>
  <si>
    <t>http://www.imdb.com/title/tt1155056/?ref_=fn_tt_tt_1</t>
  </si>
  <si>
    <t>Shallow Hal </t>
  </si>
  <si>
    <t>Susan Ward</t>
  </si>
  <si>
    <t>http://www.imdb.com/title/tt0256380/?ref_=fn_tt_tt_1</t>
  </si>
  <si>
    <t>Jay O. Sanders</t>
  </si>
  <si>
    <t>Sally Kirkland</t>
  </si>
  <si>
    <t>JFK </t>
  </si>
  <si>
    <t>Cheryl Penland</t>
  </si>
  <si>
    <t>http://www.imdb.com/title/tt0102138/?ref_=fn_tt_tt_1</t>
  </si>
  <si>
    <t>Nia Long</t>
  </si>
  <si>
    <t>Big Momma's House 2 </t>
  </si>
  <si>
    <t>Marisol Nichols</t>
  </si>
  <si>
    <t>http://www.imdb.com/title/tt0421729/?ref_=fn_tt_tt_1</t>
  </si>
  <si>
    <t>Adventure|Comedy|Crime|Romance</t>
  </si>
  <si>
    <t>The Mexican </t>
  </si>
  <si>
    <t>http://www.imdb.com/title/tt0236493/?ref_=fn_tt_tt_1</t>
  </si>
  <si>
    <t>Comedy|Drama|Family|Fantasy|Romance</t>
  </si>
  <si>
    <t>Matthew Perry</t>
  </si>
  <si>
    <t>17 Again </t>
  </si>
  <si>
    <t>http://www.imdb.com/title/tt0974661/?ref_=fn_tt_tt_1</t>
  </si>
  <si>
    <t>Nick Cassavetes</t>
  </si>
  <si>
    <t>Kate Upton</t>
  </si>
  <si>
    <t>The Other Woman </t>
  </si>
  <si>
    <t>David Thornton</t>
  </si>
  <si>
    <t>http://www.imdb.com/title/tt2203939/?ref_=fn_tt_tt_1</t>
  </si>
  <si>
    <t>Andrew Fiscella</t>
  </si>
  <si>
    <t>Horror</t>
  </si>
  <si>
    <t>Krista Allen</t>
  </si>
  <si>
    <t>The Final Destination </t>
  </si>
  <si>
    <t>Shantel VanSanten</t>
  </si>
  <si>
    <t>http://www.imdb.com/title/tt1144884/?ref_=fn_tt_tt_1</t>
  </si>
  <si>
    <t>Bridge of Spies </t>
  </si>
  <si>
    <t>http://www.imdb.com/title/tt3682448/?ref_=fn_tt_tt_1</t>
  </si>
  <si>
    <t>Joaquim de Almeida</t>
  </si>
  <si>
    <t>Behind Enemy Lines </t>
  </si>
  <si>
    <t>Sam Jaeger</t>
  </si>
  <si>
    <t>http://www.imdb.com/title/tt0159273/?ref_=fn_tt_tt_1</t>
  </si>
  <si>
    <t>Nicholas Stoller</t>
  </si>
  <si>
    <t>Comedy|Music</t>
  </si>
  <si>
    <t>Nick Cannon</t>
  </si>
  <si>
    <t>Shall We Dance </t>
  </si>
  <si>
    <t>http://www.imdb.com/title/tt0358135/?ref_=fn_tt_tt_1</t>
  </si>
  <si>
    <t>Small Soldiers </t>
  </si>
  <si>
    <t>http://www.imdb.com/title/tt0122718/?ref_=fn_tt_tt_1</t>
  </si>
  <si>
    <t>Mark A.Z. Dippé</t>
  </si>
  <si>
    <t>Michael Jai White</t>
  </si>
  <si>
    <t>Spawn </t>
  </si>
  <si>
    <t>http://www.imdb.com/title/tt0120177/?ref_=fn_tt_tt_1</t>
  </si>
  <si>
    <t>Action|Adventure|Drama|Romance|Thriller</t>
  </si>
  <si>
    <t>The Count of Monte Cristo </t>
  </si>
  <si>
    <t>http://www.imdb.com/title/tt0245844/?ref_=fn_tt_tt_1</t>
  </si>
  <si>
    <t>Margarita Levieva</t>
  </si>
  <si>
    <t>The Lincoln Lawyer </t>
  </si>
  <si>
    <t>http://www.imdb.com/title/tt1189340/?ref_=fn_tt_tt_1</t>
  </si>
  <si>
    <t>Unknown </t>
  </si>
  <si>
    <t>Aidan Quinn</t>
  </si>
  <si>
    <t>http://www.imdb.com/title/tt1401152/?ref_=fn_tt_tt_1</t>
  </si>
  <si>
    <t>The Prestige </t>
  </si>
  <si>
    <t>http://www.imdb.com/title/tt0482571/?ref_=fn_tt_tt_1</t>
  </si>
  <si>
    <t>Horrible Bosses 2 </t>
  </si>
  <si>
    <t>Lindsay Sloane</t>
  </si>
  <si>
    <t>http://www.imdb.com/title/tt2170439/?ref_=fn_tt_tt_1</t>
  </si>
  <si>
    <t>Cal Brunker</t>
  </si>
  <si>
    <t>Paul Scheer</t>
  </si>
  <si>
    <t>Escape from Planet Earth </t>
  </si>
  <si>
    <t>Jonathan Morgan Heit</t>
  </si>
  <si>
    <t>http://www.imdb.com/title/tt0765446/?ref_=fn_tt_tt_1</t>
  </si>
  <si>
    <t>Dalia Hernández</t>
  </si>
  <si>
    <t>Rudy Youngblood</t>
  </si>
  <si>
    <t>Apocalypto </t>
  </si>
  <si>
    <t>Jonathan Brewer</t>
  </si>
  <si>
    <t>http://www.imdb.com/title/tt0472043/?ref_=fn_tt_tt_1</t>
  </si>
  <si>
    <t>Maya</t>
  </si>
  <si>
    <t>The Living Daylights </t>
  </si>
  <si>
    <t>http://www.imdb.com/title/tt0093428/?ref_=fn_tt_tt_1</t>
  </si>
  <si>
    <t>Nimród Antal</t>
  </si>
  <si>
    <t>Topher Grace</t>
  </si>
  <si>
    <t>Predators </t>
  </si>
  <si>
    <t>http://www.imdb.com/title/tt1424381/?ref_=fn_tt_tt_1</t>
  </si>
  <si>
    <t>Debra Winger</t>
  </si>
  <si>
    <t>Legal Eagles </t>
  </si>
  <si>
    <t>Roscoe Lee Browne</t>
  </si>
  <si>
    <t>http://www.imdb.com/title/tt0091396/?ref_=fn_tt_tt_1</t>
  </si>
  <si>
    <t>Secret Window </t>
  </si>
  <si>
    <t>http://www.imdb.com/title/tt0363988/?ref_=fn_tt_tt_1</t>
  </si>
  <si>
    <t>Alejandro Agresti</t>
  </si>
  <si>
    <t>The Lake House </t>
  </si>
  <si>
    <t>Ebon Moss-Bachrach</t>
  </si>
  <si>
    <t>http://www.imdb.com/title/tt0410297/?ref_=fn_tt_tt_1</t>
  </si>
  <si>
    <t>Deneen Tyler</t>
  </si>
  <si>
    <t>Gena Rowlands</t>
  </si>
  <si>
    <t>The Skeleton Key </t>
  </si>
  <si>
    <t>Joy Bryant</t>
  </si>
  <si>
    <t>http://www.imdb.com/title/tt0397101/?ref_=fn_tt_tt_1</t>
  </si>
  <si>
    <t>Peter Hedges</t>
  </si>
  <si>
    <t>The Odd Life of Timothy Green </t>
  </si>
  <si>
    <t>http://www.imdb.com/title/tt1462769/?ref_=fn_tt_tt_1</t>
  </si>
  <si>
    <t>Paul Weiland</t>
  </si>
  <si>
    <t>Beau Garrett</t>
  </si>
  <si>
    <t>Busy Philipps</t>
  </si>
  <si>
    <t>Made of Honor </t>
  </si>
  <si>
    <t>http://www.imdb.com/title/tt0866439/?ref_=fn_tt_tt_1</t>
  </si>
  <si>
    <t>Steve Schirripa</t>
  </si>
  <si>
    <t>Biography|Drama|Music|Musical</t>
  </si>
  <si>
    <t>Johnny Cannizzaro</t>
  </si>
  <si>
    <t>Jersey Boys </t>
  </si>
  <si>
    <t>Scott Vance</t>
  </si>
  <si>
    <t>http://www.imdb.com/title/tt1742044/?ref_=fn_tt_tt_1</t>
  </si>
  <si>
    <t>The Rainmaker </t>
  </si>
  <si>
    <t>http://www.imdb.com/title/tt0119978/?ref_=fn_tt_tt_1</t>
  </si>
  <si>
    <t>Gothika </t>
  </si>
  <si>
    <t>http://www.imdb.com/title/tt0348836/?ref_=fn_tt_tt_1</t>
  </si>
  <si>
    <t>Drama|History</t>
  </si>
  <si>
    <t>Amistad </t>
  </si>
  <si>
    <t>http://www.imdb.com/title/tt0118607/?ref_=fn_tt_tt_1</t>
  </si>
  <si>
    <t>José Wilker</t>
  </si>
  <si>
    <t>Lorraine Bracco</t>
  </si>
  <si>
    <t>Medicine Man </t>
  </si>
  <si>
    <t>Sean Connery</t>
  </si>
  <si>
    <t>http://www.imdb.com/title/tt0104839/?ref_=fn_tt_tt_1</t>
  </si>
  <si>
    <t>Colin Strause</t>
  </si>
  <si>
    <t>Johnny Lewis</t>
  </si>
  <si>
    <t>Sam Trammell</t>
  </si>
  <si>
    <t>Aliens vs. Predator: Requiem </t>
  </si>
  <si>
    <t>Ian Whyte</t>
  </si>
  <si>
    <t>http://www.imdb.com/title/tt0758730/?ref_=fn_tt_tt_1</t>
  </si>
  <si>
    <t>John Larroquette</t>
  </si>
  <si>
    <t>Macaulay Culkin</t>
  </si>
  <si>
    <t>Ri¢hie Ri¢h </t>
  </si>
  <si>
    <t>Jonathan Hyde</t>
  </si>
  <si>
    <t>http://www.imdb.com/title/tt0110989/?ref_=fn_tt_tt_1</t>
  </si>
  <si>
    <t>Autumn in New York </t>
  </si>
  <si>
    <t>http://www.imdb.com/title/tt0174480/?ref_=fn_tt_tt_1</t>
  </si>
  <si>
    <t>Comedy|Music|Romance</t>
  </si>
  <si>
    <t>Greg Mottola</t>
  </si>
  <si>
    <t>Nelson Ascencio</t>
  </si>
  <si>
    <t>Bobby Lee</t>
  </si>
  <si>
    <t>Paul </t>
  </si>
  <si>
    <t>Jeremy Owen</t>
  </si>
  <si>
    <t>http://www.imdb.com/title/tt1092026/?ref_=fn_tt_tt_1</t>
  </si>
  <si>
    <t>Tom Virtue</t>
  </si>
  <si>
    <t>The Guilt Trip </t>
  </si>
  <si>
    <t>Julene Renee</t>
  </si>
  <si>
    <t>http://www.imdb.com/title/tt1694020/?ref_=fn_tt_tt_1</t>
  </si>
  <si>
    <t>Aimee Teegarden</t>
  </si>
  <si>
    <t>Scream 4 </t>
  </si>
  <si>
    <t>Shenae Grimes-Beech</t>
  </si>
  <si>
    <t>http://www.imdb.com/title/tt1262416/?ref_=fn_tt_tt_1</t>
  </si>
  <si>
    <t>8MM </t>
  </si>
  <si>
    <t>Anthony Heald</t>
  </si>
  <si>
    <t>http://www.imdb.com/title/tt0134273/?ref_=fn_tt_tt_1</t>
  </si>
  <si>
    <t>The Doors </t>
  </si>
  <si>
    <t>http://www.imdb.com/title/tt0101761/?ref_=fn_tt_tt_1</t>
  </si>
  <si>
    <t>Jake Kasdan</t>
  </si>
  <si>
    <t>Sex Tape </t>
  </si>
  <si>
    <t>Nat Faxon</t>
  </si>
  <si>
    <t>http://www.imdb.com/title/tt1956620/?ref_=fn_tt_tt_1</t>
  </si>
  <si>
    <t>Diane Keaton</t>
  </si>
  <si>
    <t>Hanging Up </t>
  </si>
  <si>
    <t>Jesse James</t>
  </si>
  <si>
    <t>http://www.imdb.com/title/tt0162983/?ref_=fn_tt_tt_1</t>
  </si>
  <si>
    <t>Jacqueline MacInnes Wood</t>
  </si>
  <si>
    <t>Emma Bell</t>
  </si>
  <si>
    <t>Final Destination 5 </t>
  </si>
  <si>
    <t>http://www.imdb.com/title/tt1622979/?ref_=fn_tt_tt_1</t>
  </si>
  <si>
    <t>Kelly Makin</t>
  </si>
  <si>
    <t>Mickey Blue Eyes </t>
  </si>
  <si>
    <t>http://www.imdb.com/title/tt0130121/?ref_=fn_tt_tt_1</t>
  </si>
  <si>
    <t>Pay It Forward </t>
  </si>
  <si>
    <t>Angie Dickinson</t>
  </si>
  <si>
    <t>http://www.imdb.com/title/tt0223897/?ref_=fn_tt_tt_1</t>
  </si>
  <si>
    <t>KaDee Strickland</t>
  </si>
  <si>
    <t>Jimmy Fallon</t>
  </si>
  <si>
    <t>Fever Pitch </t>
  </si>
  <si>
    <t>Ione Skye</t>
  </si>
  <si>
    <t>http://www.imdb.com/title/tt0332047/?ref_=fn_tt_tt_1</t>
  </si>
  <si>
    <t>Shaun Weiss</t>
  </si>
  <si>
    <t>Drillbit Taylor </t>
  </si>
  <si>
    <t>http://www.imdb.com/title/tt0817538/?ref_=fn_tt_tt_1</t>
  </si>
  <si>
    <t>A Million Ways to Die in the West </t>
  </si>
  <si>
    <t>http://www.imdb.com/title/tt2557490/?ref_=fn_tt_tt_1</t>
  </si>
  <si>
    <t>Action|Adventure|Crime|Fantasy|Mystery|Thriller</t>
  </si>
  <si>
    <t>The Shadow </t>
  </si>
  <si>
    <t>http://www.imdb.com/title/tt0111143/?ref_=fn_tt_tt_1</t>
  </si>
  <si>
    <t>Stephen Daldry</t>
  </si>
  <si>
    <t>Thomas Horn</t>
  </si>
  <si>
    <t>Adventure|Drama|Mystery</t>
  </si>
  <si>
    <t>Extremely Loud &amp; Incredibly Close </t>
  </si>
  <si>
    <t>Stephen Henderson</t>
  </si>
  <si>
    <t>http://www.imdb.com/title/tt0477302/?ref_=fn_tt_tt_1</t>
  </si>
  <si>
    <t>Patti D'Arbanville</t>
  </si>
  <si>
    <t>Noah Bean</t>
  </si>
  <si>
    <t>Morning Glory </t>
  </si>
  <si>
    <t>Vanessa Aspillaga</t>
  </si>
  <si>
    <t>http://www.imdb.com/title/tt1126618/?ref_=fn_tt_tt_1</t>
  </si>
  <si>
    <t>Biography|Crime|Drama|Music</t>
  </si>
  <si>
    <t>Get Rich or Die Tryin' </t>
  </si>
  <si>
    <t>http://www.imdb.com/title/tt0430308/?ref_=fn_tt_tt_1</t>
  </si>
  <si>
    <t>Christian Duguay</t>
  </si>
  <si>
    <t>The Art of War </t>
  </si>
  <si>
    <t>Anne Archer</t>
  </si>
  <si>
    <t>http://www.imdb.com/title/tt0160009/?ref_=fn_tt_tt_1</t>
  </si>
  <si>
    <t>David Fine</t>
  </si>
  <si>
    <t>Rent </t>
  </si>
  <si>
    <t>Jesse L. Martin</t>
  </si>
  <si>
    <t>http://www.imdb.com/title/tt0294870/?ref_=fn_tt_tt_1</t>
  </si>
  <si>
    <t>Jimmy Smits</t>
  </si>
  <si>
    <t>Crime|Drama|Horror|Thriller</t>
  </si>
  <si>
    <t>Bless the Child </t>
  </si>
  <si>
    <t>Angela Bettis</t>
  </si>
  <si>
    <t>http://www.imdb.com/title/tt0163983/?ref_=fn_tt_tt_1</t>
  </si>
  <si>
    <t>Valerie Perri</t>
  </si>
  <si>
    <t>The Out-of-Towners </t>
  </si>
  <si>
    <t>Carlease Burke</t>
  </si>
  <si>
    <t>http://www.imdb.com/title/tt0129280/?ref_=fn_tt_tt_1</t>
  </si>
  <si>
    <t>The Island of Dr. Moreau </t>
  </si>
  <si>
    <t>Marco Hofschneider</t>
  </si>
  <si>
    <t>http://www.imdb.com/title/tt0116654/?ref_=fn_tt_tt_1</t>
  </si>
  <si>
    <t>Justin Chambers</t>
  </si>
  <si>
    <t>Catherine Deneuve</t>
  </si>
  <si>
    <t>The Musketeer </t>
  </si>
  <si>
    <t>http://www.imdb.com/title/tt0246544/?ref_=fn_tt_tt_1</t>
  </si>
  <si>
    <t>Justin Chadwick</t>
  </si>
  <si>
    <t>The Other Boleyn Girl </t>
  </si>
  <si>
    <t>http://www.imdb.com/title/tt0467200/?ref_=fn_tt_tt_1</t>
  </si>
  <si>
    <t>Pat O'Connor</t>
  </si>
  <si>
    <t>Sweet November </t>
  </si>
  <si>
    <t>http://www.imdb.com/title/tt0230838/?ref_=fn_tt_tt_1</t>
  </si>
  <si>
    <t>Andrea Frankle</t>
  </si>
  <si>
    <t>The Reaping </t>
  </si>
  <si>
    <t>William Ragsdale</t>
  </si>
  <si>
    <t>http://www.imdb.com/title/tt0444682/?ref_=fn_tt_tt_1</t>
  </si>
  <si>
    <t>Mean Streets </t>
  </si>
  <si>
    <t>David Proval</t>
  </si>
  <si>
    <t>http://www.imdb.com/title/tt0070379/?ref_=fn_tt_tt_1</t>
  </si>
  <si>
    <t>Cliff Robertson</t>
  </si>
  <si>
    <t>Renaissance Man </t>
  </si>
  <si>
    <t>Lillo Brancato</t>
  </si>
  <si>
    <t>http://www.imdb.com/title/tt0110971/?ref_=fn_tt_tt_1</t>
  </si>
  <si>
    <t>Callum Blue</t>
  </si>
  <si>
    <t>Colombiana </t>
  </si>
  <si>
    <t>Jesse Borrego</t>
  </si>
  <si>
    <t>http://www.imdb.com/title/tt1657507/?ref_=fn_tt_tt_1</t>
  </si>
  <si>
    <t>Frederik Du Chau</t>
  </si>
  <si>
    <t>Jaleel White</t>
  </si>
  <si>
    <t>Adventure|Animation|Comedy|Drama|Family|Fantasy|Musical</t>
  </si>
  <si>
    <t>The Magic Sword: Quest for Camelot </t>
  </si>
  <si>
    <t>http://www.imdb.com/title/tt0120800/?ref_=fn_tt_tt_1</t>
  </si>
  <si>
    <t>City by the Sea </t>
  </si>
  <si>
    <t>John Doman</t>
  </si>
  <si>
    <t>http://www.imdb.com/title/tt0269095/?ref_=fn_tt_tt_1</t>
  </si>
  <si>
    <t>Irwin Winkler</t>
  </si>
  <si>
    <t>Mira Sorvino</t>
  </si>
  <si>
    <t>At First Sight </t>
  </si>
  <si>
    <t>Steven Weber</t>
  </si>
  <si>
    <t>http://www.imdb.com/title/tt0132512/?ref_=fn_tt_tt_1</t>
  </si>
  <si>
    <t>Joseph Kahn</t>
  </si>
  <si>
    <t>Dane Cook</t>
  </si>
  <si>
    <t>Torque </t>
  </si>
  <si>
    <t>http://www.imdb.com/title/tt0329691/?ref_=fn_tt_tt_1</t>
  </si>
  <si>
    <t>City Hall </t>
  </si>
  <si>
    <t>http://www.imdb.com/title/tt0115907/?ref_=fn_tt_tt_1</t>
  </si>
  <si>
    <t>Elizabeth Berkley</t>
  </si>
  <si>
    <t>Bobbie Phillips</t>
  </si>
  <si>
    <t>Showgirls </t>
  </si>
  <si>
    <t>http://www.imdb.com/title/tt0114436/?ref_=fn_tt_tt_1</t>
  </si>
  <si>
    <t>NC-17</t>
  </si>
  <si>
    <t>Sofia Coppola</t>
  </si>
  <si>
    <t>Marie Antoinette </t>
  </si>
  <si>
    <t>http://www.imdb.com/title/tt0422720/?ref_=fn_tt_tt_1</t>
  </si>
  <si>
    <t>Kiss of Death </t>
  </si>
  <si>
    <t>http://www.imdb.com/title/tt0113552/?ref_=fn_tt_tt_1</t>
  </si>
  <si>
    <t>Stephen Kay</t>
  </si>
  <si>
    <t>Get Carter </t>
  </si>
  <si>
    <t>Lauren Lee Smith</t>
  </si>
  <si>
    <t>http://www.imdb.com/title/tt0208988/?ref_=fn_tt_tt_1</t>
  </si>
  <si>
    <t>J.A. Bayona</t>
  </si>
  <si>
    <t>Geraldine Chaplin</t>
  </si>
  <si>
    <t>The Impossible </t>
  </si>
  <si>
    <t>Oaklee Pendergast</t>
  </si>
  <si>
    <t>http://www.imdb.com/title/tt1649419/?ref_=fn_tt_tt_1</t>
  </si>
  <si>
    <t>Elaine May</t>
  </si>
  <si>
    <t>Action|Adventure|Comedy|Music|Thriller</t>
  </si>
  <si>
    <t>Carol Kane</t>
  </si>
  <si>
    <t>Ishtar </t>
  </si>
  <si>
    <t>Isabelle Adjani</t>
  </si>
  <si>
    <t>http://www.imdb.com/title/tt0093278/?ref_=fn_tt_tt_1</t>
  </si>
  <si>
    <t>Adventure|Animation|Comedy|Crime|Family</t>
  </si>
  <si>
    <t>Fantastic Mr. Fox </t>
  </si>
  <si>
    <t>http://www.imdb.com/title/tt0432283/?ref_=fn_tt_tt_1</t>
  </si>
  <si>
    <t>Life or Something Like It </t>
  </si>
  <si>
    <t>James Gammon</t>
  </si>
  <si>
    <t>http://www.imdb.com/title/tt0282687/?ref_=fn_tt_tt_1</t>
  </si>
  <si>
    <t>Comedy|Romance|Sci-Fi|Thriller</t>
  </si>
  <si>
    <t>Richard Epcar</t>
  </si>
  <si>
    <t>Memoirs of an Invisible Man </t>
  </si>
  <si>
    <t>Patricia Heaton</t>
  </si>
  <si>
    <t>http://www.imdb.com/title/tt0104850/?ref_=fn_tt_tt_1</t>
  </si>
  <si>
    <t>Amélie </t>
  </si>
  <si>
    <t>Isabelle Nanty</t>
  </si>
  <si>
    <t>http://www.imdb.com/title/tt0211915/?ref_=fn_tt_tt_1</t>
  </si>
  <si>
    <t>Dennie Gordon</t>
  </si>
  <si>
    <t>Bob Saget</t>
  </si>
  <si>
    <t>Comedy|Crime|Family|Romance</t>
  </si>
  <si>
    <t>Mary-Kate Olsen</t>
  </si>
  <si>
    <t>New York Minute </t>
  </si>
  <si>
    <t>Riley Smith</t>
  </si>
  <si>
    <t>http://www.imdb.com/title/tt0363282/?ref_=fn_tt_tt_1</t>
  </si>
  <si>
    <t>Charles Shyer</t>
  </si>
  <si>
    <t>Alfie </t>
  </si>
  <si>
    <t>http://www.imdb.com/title/tt0375173/?ref_=fn_tt_tt_1</t>
  </si>
  <si>
    <t>Big Miracle </t>
  </si>
  <si>
    <t>Andrew Daly</t>
  </si>
  <si>
    <t>http://www.imdb.com/title/tt1430615/?ref_=fn_tt_tt_1</t>
  </si>
  <si>
    <t>Ulu Grosbard</t>
  </si>
  <si>
    <t>The Deep End of the Ocean </t>
  </si>
  <si>
    <t>Jonathan Jackson</t>
  </si>
  <si>
    <t>http://www.imdb.com/title/tt0120646/?ref_=fn_tt_tt_1</t>
  </si>
  <si>
    <t>William Malone</t>
  </si>
  <si>
    <t>Jeffrey Combs</t>
  </si>
  <si>
    <t>Crime|Horror|Thriller</t>
  </si>
  <si>
    <t>Feardotcom </t>
  </si>
  <si>
    <t>http://www.imdb.com/title/tt0295254/?ref_=fn_tt_tt_1</t>
  </si>
  <si>
    <t>Cirque du Freak: The Vampire's Assistant </t>
  </si>
  <si>
    <t>http://www.imdb.com/title/tt0450405/?ref_=fn_tt_tt_1</t>
  </si>
  <si>
    <t>Duplex </t>
  </si>
  <si>
    <t>http://www.imdb.com/title/tt0266489/?ref_=fn_tt_tt_1</t>
  </si>
  <si>
    <t>Malcolm D. Lee</t>
  </si>
  <si>
    <t>Jerry Jameson</t>
  </si>
  <si>
    <t>Jason Robards</t>
  </si>
  <si>
    <t>Raise the Titanic </t>
  </si>
  <si>
    <t>http://www.imdb.com/title/tt0081400/?ref_=fn_tt_tt_1</t>
  </si>
  <si>
    <t>Mic Rodgers</t>
  </si>
  <si>
    <t>Universal Soldier: The Return </t>
  </si>
  <si>
    <t>http://www.imdb.com/title/tt0176269/?ref_=fn_tt_tt_1</t>
  </si>
  <si>
    <t>Christian Alvart</t>
  </si>
  <si>
    <t>Action|Horror|Mystery|Sci-Fi|Thriller</t>
  </si>
  <si>
    <t>Pandorum </t>
  </si>
  <si>
    <t>Eddie Rouse</t>
  </si>
  <si>
    <t>http://www.imdb.com/title/tt1188729/?ref_=fn_tt_tt_1</t>
  </si>
  <si>
    <t>Impostor </t>
  </si>
  <si>
    <t>Tim Guinee</t>
  </si>
  <si>
    <t>http://www.imdb.com/title/tt0160399/?ref_=fn_tt_tt_1</t>
  </si>
  <si>
    <t>Bridgette Wilson-Sampras</t>
  </si>
  <si>
    <t>Extreme Ops </t>
  </si>
  <si>
    <t>http://www.imdb.com/title/tt0283160/?ref_=fn_tt_tt_1</t>
  </si>
  <si>
    <t>Jean-Marie Poiré</t>
  </si>
  <si>
    <t>Matt Ross</t>
  </si>
  <si>
    <t>Comedy|Fantasy|Sci-Fi</t>
  </si>
  <si>
    <t>Just Visiting </t>
  </si>
  <si>
    <t>John Aylward</t>
  </si>
  <si>
    <t>http://www.imdb.com/title/tt0189192/?ref_=fn_tt_tt_1</t>
  </si>
  <si>
    <t>Sunshine </t>
  </si>
  <si>
    <t>Troy Garity</t>
  </si>
  <si>
    <t>http://www.imdb.com/title/tt0448134/?ref_=fn_tt_tt_1</t>
  </si>
  <si>
    <t>Lou Saliba</t>
  </si>
  <si>
    <t>John Gatins</t>
  </si>
  <si>
    <t>A Thousand Words </t>
  </si>
  <si>
    <t>Greg Collins</t>
  </si>
  <si>
    <t>http://www.imdb.com/title/tt0763831/?ref_=fn_tt_tt_1</t>
  </si>
  <si>
    <t>Marc F. Adler</t>
  </si>
  <si>
    <t>Adventure|Animation|Comedy|Fantasy|Romance</t>
  </si>
  <si>
    <t>Delgo </t>
  </si>
  <si>
    <t>Kelly Ripa</t>
  </si>
  <si>
    <t>http://www.imdb.com/title/tt0361500/?ref_=fn_tt_tt_1</t>
  </si>
  <si>
    <t>The Gunman </t>
  </si>
  <si>
    <t>Jasmine Trinca</t>
  </si>
  <si>
    <t>http://www.imdb.com/title/tt2515034/?ref_=fn_tt_tt_1</t>
  </si>
  <si>
    <t>Geoffrey Sax</t>
  </si>
  <si>
    <t>Action|Adventure|Family|Thriller</t>
  </si>
  <si>
    <t>Alex Rider: Operation Stormbreaker </t>
  </si>
  <si>
    <t>Ashley Walters</t>
  </si>
  <si>
    <t>http://www.imdb.com/title/tt0457495/?ref_=fn_tt_tt_1</t>
  </si>
  <si>
    <t>Aaron Yoo</t>
  </si>
  <si>
    <t>Sarah Roemer</t>
  </si>
  <si>
    <t>Disturbia </t>
  </si>
  <si>
    <t>http://www.imdb.com/title/tt0486822/?ref_=fn_tt_tt_1</t>
  </si>
  <si>
    <t>Hackers </t>
  </si>
  <si>
    <t>http://www.imdb.com/title/tt0113243/?ref_=fn_tt_tt_1</t>
  </si>
  <si>
    <t>Richard Shepard</t>
  </si>
  <si>
    <t>Zan Marolt</t>
  </si>
  <si>
    <t>Adventure|Comedy|Drama|Romance|Thriller|War</t>
  </si>
  <si>
    <t>James Brolin</t>
  </si>
  <si>
    <t>The Hunting Party </t>
  </si>
  <si>
    <t>Ljubomir Kerekes</t>
  </si>
  <si>
    <t>http://www.imdb.com/title/tt0455782/?ref_=fn_tt_tt_1</t>
  </si>
  <si>
    <t>The Hudsucker Proxy </t>
  </si>
  <si>
    <t>John Mahoney</t>
  </si>
  <si>
    <t>http://www.imdb.com/title/tt0110074/?ref_=fn_tt_tt_1</t>
  </si>
  <si>
    <t>Peter Ho-Sun Chan</t>
  </si>
  <si>
    <t>Takeshi Kaneshiro</t>
  </si>
  <si>
    <t>The Warlords </t>
  </si>
  <si>
    <t>Andy Lau</t>
  </si>
  <si>
    <t>http://www.imdb.com/title/tt0913968/?ref_=fn_tt_tt_1</t>
  </si>
  <si>
    <t>Kuno Becker</t>
  </si>
  <si>
    <t>Nomad: The Warrior </t>
  </si>
  <si>
    <t>http://www.imdb.com/title/tt0374089/?ref_=fn_tt_tt_1</t>
  </si>
  <si>
    <t>Kazakh</t>
  </si>
  <si>
    <t>Joon-ho Bong</t>
  </si>
  <si>
    <t>Snowpiercer </t>
  </si>
  <si>
    <t>Kang-ho Song</t>
  </si>
  <si>
    <t>http://www.imdb.com/title/tt1706620/?ref_=fn_tt_tt_1</t>
  </si>
  <si>
    <t>François Cluzet</t>
  </si>
  <si>
    <t>Action|Drama|Fantasy</t>
  </si>
  <si>
    <t>The Crow </t>
  </si>
  <si>
    <t>http://www.imdb.com/title/tt0109506/?ref_=fn_tt_tt_1</t>
  </si>
  <si>
    <t>S.S. Rajamouli</t>
  </si>
  <si>
    <t>Anushka Shetty</t>
  </si>
  <si>
    <t>Action|Adventure|Drama|Fantasy|War</t>
  </si>
  <si>
    <t>Tamannaah Bhatia</t>
  </si>
  <si>
    <t>Baahubali: The Beginning </t>
  </si>
  <si>
    <t>Prabhas</t>
  </si>
  <si>
    <t>http://www.imdb.com/title/tt2631186/?ref_=fn_tt_tt_1</t>
  </si>
  <si>
    <t>Telugu</t>
  </si>
  <si>
    <t>Brooklynn Proulx</t>
  </si>
  <si>
    <t>Drama|Fantasy|Romance|Sci-Fi</t>
  </si>
  <si>
    <t>Arliss Howard</t>
  </si>
  <si>
    <t>The Time Traveler's Wife </t>
  </si>
  <si>
    <t>Michelle Nolden</t>
  </si>
  <si>
    <t>http://www.imdb.com/title/tt0452694/?ref_=fn_tt_tt_1</t>
  </si>
  <si>
    <t>Animation|Comedy|Family|Horror|Sci-Fi</t>
  </si>
  <si>
    <t>Frankenweenie </t>
  </si>
  <si>
    <t>Atticus Shaffer</t>
  </si>
  <si>
    <t>http://www.imdb.com/title/tt1142977/?ref_=fn_tt_tt_1</t>
  </si>
  <si>
    <t>Sean Maher</t>
  </si>
  <si>
    <t>Serenity </t>
  </si>
  <si>
    <t>Michael Hitchcock</t>
  </si>
  <si>
    <t>http://www.imdb.com/title/tt0379786/?ref_=fn_tt_tt_1</t>
  </si>
  <si>
    <t>Biography|Drama|Romance|Sport</t>
  </si>
  <si>
    <t>Against the Ropes </t>
  </si>
  <si>
    <t>http://www.imdb.com/title/tt0312329/?ref_=fn_tt_tt_1</t>
  </si>
  <si>
    <t>Robert Vaughn</t>
  </si>
  <si>
    <t>Superman III </t>
  </si>
  <si>
    <t>http://www.imdb.com/title/tt0086393/?ref_=fn_tt_tt_1</t>
  </si>
  <si>
    <t>Grudge Match </t>
  </si>
  <si>
    <t>Oscar Gale</t>
  </si>
  <si>
    <t>http://www.imdb.com/title/tt1661382/?ref_=fn_tt_tt_1</t>
  </si>
  <si>
    <t>Red Cliff </t>
  </si>
  <si>
    <t>Wei Zhao</t>
  </si>
  <si>
    <t>http://www.imdb.com/title/tt0425637/?ref_=fn_tt_tt_1</t>
  </si>
  <si>
    <t>Sweet Home Alabama </t>
  </si>
  <si>
    <t>Courtney Gains</t>
  </si>
  <si>
    <t>http://www.imdb.com/title/tt0256415/?ref_=fn_tt_tt_1</t>
  </si>
  <si>
    <t>The Ugly Truth </t>
  </si>
  <si>
    <t>Eric Winter</t>
  </si>
  <si>
    <t>http://www.imdb.com/title/tt1142988/?ref_=fn_tt_tt_1</t>
  </si>
  <si>
    <t>Jonathan Lynn</t>
  </si>
  <si>
    <t>Phil Hartman</t>
  </si>
  <si>
    <t>Sgt. Bilko </t>
  </si>
  <si>
    <t>Max Casella</t>
  </si>
  <si>
    <t>http://www.imdb.com/title/tt0117608/?ref_=fn_tt_tt_1</t>
  </si>
  <si>
    <t>Spy Kids 2: Island of Lost Dreams </t>
  </si>
  <si>
    <t>Emily Osment</t>
  </si>
  <si>
    <t>http://www.imdb.com/title/tt0287717/?ref_=fn_tt_tt_1</t>
  </si>
  <si>
    <t>David Carson</t>
  </si>
  <si>
    <t>Star Trek: Generations </t>
  </si>
  <si>
    <t>http://www.imdb.com/title/tt0111280/?ref_=fn_tt_tt_1</t>
  </si>
  <si>
    <t>Kar-Wai Wong</t>
  </si>
  <si>
    <t>Hye-kyo Song</t>
  </si>
  <si>
    <t>Action|Biography|Drama</t>
  </si>
  <si>
    <t>The Grandmaster </t>
  </si>
  <si>
    <t>Elvis Tsui</t>
  </si>
  <si>
    <t>http://www.imdb.com/title/tt1462900/?ref_=fn_tt_tt_1</t>
  </si>
  <si>
    <t>Water for Elephants </t>
  </si>
  <si>
    <t>http://www.imdb.com/title/tt1067583/?ref_=fn_tt_tt_1</t>
  </si>
  <si>
    <t>Kristen Johnston</t>
  </si>
  <si>
    <t>Norman Jewison</t>
  </si>
  <si>
    <t>The Hurricane </t>
  </si>
  <si>
    <t>http://www.imdb.com/title/tt0174856/?ref_=fn_tt_tt_1</t>
  </si>
  <si>
    <t>Jeff Kober</t>
  </si>
  <si>
    <t>Enough </t>
  </si>
  <si>
    <t>http://www.imdb.com/title/tt0278435/?ref_=fn_tt_tt_1</t>
  </si>
  <si>
    <t>David Mirkin</t>
  </si>
  <si>
    <t>Heartbreakers </t>
  </si>
  <si>
    <t>http://www.imdb.com/title/tt0125022/?ref_=fn_tt_tt_1</t>
  </si>
  <si>
    <t>Daniella Alonso</t>
  </si>
  <si>
    <t>D.B. Woodside</t>
  </si>
  <si>
    <t>Paul Blart: Mall Cop 2 </t>
  </si>
  <si>
    <t>Eduardo Verástegui</t>
  </si>
  <si>
    <t>http://www.imdb.com/title/tt3450650/?ref_=fn_tt_tt_1</t>
  </si>
  <si>
    <t>Luis Mandoki</t>
  </si>
  <si>
    <t>Sonia Braga</t>
  </si>
  <si>
    <t>Angel Eyes </t>
  </si>
  <si>
    <t>Kari Matchett</t>
  </si>
  <si>
    <t>http://www.imdb.com/title/tt0225071/?ref_=fn_tt_tt_1</t>
  </si>
  <si>
    <t>Joe Somebody </t>
  </si>
  <si>
    <t>http://www.imdb.com/title/tt0279889/?ref_=fn_tt_tt_1</t>
  </si>
  <si>
    <t>The Ninth Gate </t>
  </si>
  <si>
    <t>http://www.imdb.com/title/tt0142688/?ref_=fn_tt_tt_1</t>
  </si>
  <si>
    <t>Extreme Measures </t>
  </si>
  <si>
    <t>Bill Nunn</t>
  </si>
  <si>
    <t>http://www.imdb.com/title/tt0116259/?ref_=fn_tt_tt_1</t>
  </si>
  <si>
    <t>Dagmara Dominczyk</t>
  </si>
  <si>
    <t>Beth Grant</t>
  </si>
  <si>
    <t>Rock Star </t>
  </si>
  <si>
    <t>Matthew Glave</t>
  </si>
  <si>
    <t>http://www.imdb.com/title/tt0202470/?ref_=fn_tt_tt_1</t>
  </si>
  <si>
    <t>Lee Daniels</t>
  </si>
  <si>
    <t>Precious </t>
  </si>
  <si>
    <t>Mariah Carey</t>
  </si>
  <si>
    <t>http://www.imdb.com/title/tt0929632/?ref_=fn_tt_tt_1</t>
  </si>
  <si>
    <t>Jason Marsden</t>
  </si>
  <si>
    <t>Adventure|Drama</t>
  </si>
  <si>
    <t>White Squall </t>
  </si>
  <si>
    <t>http://www.imdb.com/title/tt0118158/?ref_=fn_tt_tt_1</t>
  </si>
  <si>
    <t>Richard Masur</t>
  </si>
  <si>
    <t>Horror|Mystery|Sci-Fi</t>
  </si>
  <si>
    <t>The Thing </t>
  </si>
  <si>
    <t>David Clennon</t>
  </si>
  <si>
    <t>http://www.imdb.com/title/tt0084787/?ref_=fn_tt_tt_1</t>
  </si>
  <si>
    <t>Nolan Gerard Funk</t>
  </si>
  <si>
    <t>Riddick </t>
  </si>
  <si>
    <t>http://www.imdb.com/title/tt1411250/?ref_=fn_tt_tt_1</t>
  </si>
  <si>
    <t>Jeb Stuart</t>
  </si>
  <si>
    <t>Claudia Stedelin</t>
  </si>
  <si>
    <t>Gregory Scott Cummins</t>
  </si>
  <si>
    <t>Switchback </t>
  </si>
  <si>
    <t>Ted Markland</t>
  </si>
  <si>
    <t>http://www.imdb.com/title/tt0119210/?ref_=fn_tt_tt_1</t>
  </si>
  <si>
    <t>Steve Miner</t>
  </si>
  <si>
    <t>Usher Raymond</t>
  </si>
  <si>
    <t>Action|Adventure|Drama|Thriller|Western</t>
  </si>
  <si>
    <t>Texas Rangers </t>
  </si>
  <si>
    <t>Leonor Varela</t>
  </si>
  <si>
    <t>http://www.imdb.com/title/tt0193560/?ref_=fn_tt_tt_1</t>
  </si>
  <si>
    <t>Adventure|Family|Fantasy|Sci-Fi</t>
  </si>
  <si>
    <t>City of Ember </t>
  </si>
  <si>
    <t>Harry Treadaway</t>
  </si>
  <si>
    <t>http://www.imdb.com/title/tt0970411/?ref_=fn_tt_tt_1</t>
  </si>
  <si>
    <t>Paul Thomas Anderson</t>
  </si>
  <si>
    <t>Jeffrey W. Jenkins</t>
  </si>
  <si>
    <t>Mike Howard</t>
  </si>
  <si>
    <t>The Master </t>
  </si>
  <si>
    <t>Bruce Goodchild</t>
  </si>
  <si>
    <t>http://www.imdb.com/title/tt1560747/?ref_=fn_tt_tt_1</t>
  </si>
  <si>
    <t>Italy</t>
  </si>
  <si>
    <t>The Express </t>
  </si>
  <si>
    <t>http://www.imdb.com/title/tt0469903/?ref_=fn_tt_tt_1</t>
  </si>
  <si>
    <t>J Blakeson</t>
  </si>
  <si>
    <t>Maggie Siff</t>
  </si>
  <si>
    <t>The 5th Wave </t>
  </si>
  <si>
    <t>Nick Robinson</t>
  </si>
  <si>
    <t>http://www.imdb.com/title/tt2304933/?ref_=fn_tt_tt_1</t>
  </si>
  <si>
    <t>Ryan Coogler</t>
  </si>
  <si>
    <t>Phylicia Rashad</t>
  </si>
  <si>
    <t>Creed </t>
  </si>
  <si>
    <t>http://www.imdb.com/title/tt3076658/?ref_=fn_tt_tt_1</t>
  </si>
  <si>
    <t>The Town </t>
  </si>
  <si>
    <t>Owen Burke</t>
  </si>
  <si>
    <t>http://www.imdb.com/title/tt0840361/?ref_=fn_tt_tt_1</t>
  </si>
  <si>
    <t>Kirk Jones</t>
  </si>
  <si>
    <t>What to Expect When You're Expecting </t>
  </si>
  <si>
    <t>http://www.imdb.com/title/tt1586265/?ref_=fn_tt_tt_1</t>
  </si>
  <si>
    <t>Ethan Coen</t>
  </si>
  <si>
    <t>Burn After Reading </t>
  </si>
  <si>
    <t>http://www.imdb.com/title/tt0887883/?ref_=fn_tt_tt_1</t>
  </si>
  <si>
    <t>Jennifer Flackett</t>
  </si>
  <si>
    <t>Anthony Simcoe</t>
  </si>
  <si>
    <t>Nim's Island </t>
  </si>
  <si>
    <t>Christopher James Baker</t>
  </si>
  <si>
    <t>http://www.imdb.com/title/tt0410377/?ref_=fn_tt_tt_1</t>
  </si>
  <si>
    <t>Action|Biography|Drama|Sport</t>
  </si>
  <si>
    <t>Rush </t>
  </si>
  <si>
    <t>Alexandra Maria Lara</t>
  </si>
  <si>
    <t>http://www.imdb.com/title/tt1979320/?ref_=fn_tt_tt_1</t>
  </si>
  <si>
    <t>Neil Flynn</t>
  </si>
  <si>
    <t>Patton Oswalt</t>
  </si>
  <si>
    <t>Magnolia </t>
  </si>
  <si>
    <t>Jim Meskimen</t>
  </si>
  <si>
    <t>http://www.imdb.com/title/tt0175880/?ref_=fn_tt_tt_1</t>
  </si>
  <si>
    <t>Kevin Smith</t>
  </si>
  <si>
    <t>Cop Out </t>
  </si>
  <si>
    <t>http://www.imdb.com/title/tt1385867/?ref_=fn_tt_tt_1</t>
  </si>
  <si>
    <t>Christian Ditter</t>
  </si>
  <si>
    <t>How to Be Single </t>
  </si>
  <si>
    <t>http://www.imdb.com/title/tt1292566/?ref_=fn_tt_tt_1</t>
  </si>
  <si>
    <t>Charles Martin Smith</t>
  </si>
  <si>
    <t>Michael Roark</t>
  </si>
  <si>
    <t>Drama|Family</t>
  </si>
  <si>
    <t>Dolphin Tale </t>
  </si>
  <si>
    <t>http://www.imdb.com/title/tt1564349/?ref_=fn_tt_tt_1</t>
  </si>
  <si>
    <t>Twilight </t>
  </si>
  <si>
    <t>http://www.imdb.com/title/tt1099212/?ref_=fn_tt_tt_1</t>
  </si>
  <si>
    <t>Laura Harring</t>
  </si>
  <si>
    <t>John Q </t>
  </si>
  <si>
    <t>http://www.imdb.com/title/tt0251160/?ref_=fn_tt_tt_1</t>
  </si>
  <si>
    <t>Blue Streak </t>
  </si>
  <si>
    <t>Tamala Jones</t>
  </si>
  <si>
    <t>http://www.imdb.com/title/tt0181316/?ref_=fn_tt_tt_1</t>
  </si>
  <si>
    <t>Molly C. Quinn</t>
  </si>
  <si>
    <t>Laura-Leigh</t>
  </si>
  <si>
    <t>We're the Millers </t>
  </si>
  <si>
    <t>http://www.imdb.com/title/tt1723121/?ref_=fn_tt_tt_1</t>
  </si>
  <si>
    <t>Russia</t>
  </si>
  <si>
    <t>Breakdown </t>
  </si>
  <si>
    <t>http://www.imdb.com/title/tt0118771/?ref_=fn_tt_tt_1</t>
  </si>
  <si>
    <t>Irvin Kershner</t>
  </si>
  <si>
    <t>Klaus Maria Brandauer</t>
  </si>
  <si>
    <t>Bernie Casey</t>
  </si>
  <si>
    <t>Never Say Never Again </t>
  </si>
  <si>
    <t>Barbara Carrera</t>
  </si>
  <si>
    <t>http://www.imdb.com/title/tt0086006/?ref_=fn_tt_tt_1</t>
  </si>
  <si>
    <t>Steve Pink</t>
  </si>
  <si>
    <t>Collette Wolfe</t>
  </si>
  <si>
    <t>Charlie McDermott</t>
  </si>
  <si>
    <t>Hot Tub Time Machine </t>
  </si>
  <si>
    <t>http://www.imdb.com/title/tt1231587/?ref_=fn_tt_tt_1</t>
  </si>
  <si>
    <t>Taylor Blackwell</t>
  </si>
  <si>
    <t>Dolphin Tale 2 </t>
  </si>
  <si>
    <t>http://www.imdb.com/title/tt2978462/?ref_=fn_tt_tt_1</t>
  </si>
  <si>
    <t>Action|Adventure|Crime|Drama|Family|Fantasy|Romance|Thriller</t>
  </si>
  <si>
    <t>Reindeer Games </t>
  </si>
  <si>
    <t>http://www.imdb.com/title/tt0184858/?ref_=fn_tt_tt_1</t>
  </si>
  <si>
    <t>A Man Apart </t>
  </si>
  <si>
    <t>http://www.imdb.com/title/tt0266465/?ref_=fn_tt_tt_1</t>
  </si>
  <si>
    <t>Aloha </t>
  </si>
  <si>
    <t>http://www.imdb.com/title/tt1243974/?ref_=fn_tt_tt_1</t>
  </si>
  <si>
    <t>Ghosts of Mississippi </t>
  </si>
  <si>
    <t>http://www.imdb.com/title/tt0116410/?ref_=fn_tt_tt_1</t>
  </si>
  <si>
    <t>Scott Hicks</t>
  </si>
  <si>
    <t>Reeve Carney</t>
  </si>
  <si>
    <t>Snow Falling on Cedars </t>
  </si>
  <si>
    <t>http://www.imdb.com/title/tt0120834/?ref_=fn_tt_tt_1</t>
  </si>
  <si>
    <t>Colin O'Donoghue</t>
  </si>
  <si>
    <t>The Rite </t>
  </si>
  <si>
    <t>http://www.imdb.com/title/tt1161864/?ref_=fn_tt_tt_1</t>
  </si>
  <si>
    <t>Blair Underwood</t>
  </si>
  <si>
    <t>Gattaca </t>
  </si>
  <si>
    <t>Mason Gamble</t>
  </si>
  <si>
    <t>http://www.imdb.com/title/tt0119177/?ref_=fn_tt_tt_1</t>
  </si>
  <si>
    <t>Biography|Comedy|Romance</t>
  </si>
  <si>
    <t>Isn't She Great </t>
  </si>
  <si>
    <t>http://www.imdb.com/title/tt0141399/?ref_=fn_tt_tt_1</t>
  </si>
  <si>
    <t>Kenan Thompson</t>
  </si>
  <si>
    <t>Space Chimps </t>
  </si>
  <si>
    <t>Omid Abtahi</t>
  </si>
  <si>
    <t>http://www.imdb.com/title/tt0482603/?ref_=fn_tt_tt_1</t>
  </si>
  <si>
    <t>Chris Rock</t>
  </si>
  <si>
    <t>Head of State </t>
  </si>
  <si>
    <t>http://www.imdb.com/title/tt0325537/?ref_=fn_tt_tt_1</t>
  </si>
  <si>
    <t>The Hangover </t>
  </si>
  <si>
    <t>http://www.imdb.com/title/tt1119646/?ref_=fn_tt_tt_1</t>
  </si>
  <si>
    <t>Wilson Yip</t>
  </si>
  <si>
    <t>Lynn Hung</t>
  </si>
  <si>
    <t>Action|Biography|Drama|History</t>
  </si>
  <si>
    <t>Ip Man 3 </t>
  </si>
  <si>
    <t>Kwok-Kwan Chan</t>
  </si>
  <si>
    <t>http://www.imdb.com/title/tt2888046/?ref_=fn_tt_tt_1</t>
  </si>
  <si>
    <t>Cantonese</t>
  </si>
  <si>
    <t>Austin Powers: The Spy Who Shagged Me </t>
  </si>
  <si>
    <t>http://www.imdb.com/title/tt0145660/?ref_=fn_tt_tt_1</t>
  </si>
  <si>
    <t>Batman </t>
  </si>
  <si>
    <t>William Hootkins</t>
  </si>
  <si>
    <t>http://www.imdb.com/title/tt0096895/?ref_=fn_tt_tt_1</t>
  </si>
  <si>
    <t>Biography|Drama|War</t>
  </si>
  <si>
    <t>There Be Dragons </t>
  </si>
  <si>
    <t>Lily Cole</t>
  </si>
  <si>
    <t>http://www.imdb.com/title/tt1316616/?ref_=fn_tt_tt_1</t>
  </si>
  <si>
    <t>Lethal Weapon 3 </t>
  </si>
  <si>
    <t>http://www.imdb.com/title/tt0104714/?ref_=fn_tt_tt_1</t>
  </si>
  <si>
    <t>Quinton Aaron</t>
  </si>
  <si>
    <t>Catherine Dyer</t>
  </si>
  <si>
    <t>The Blind Side </t>
  </si>
  <si>
    <t>http://www.imdb.com/title/tt0878804/?ref_=fn_tt_tt_1</t>
  </si>
  <si>
    <t>Aimee Garcia</t>
  </si>
  <si>
    <t>Jon Foo</t>
  </si>
  <si>
    <t>Spy Kids </t>
  </si>
  <si>
    <t>http://www.imdb.com/title/tt0227538/?ref_=fn_tt_tt_1</t>
  </si>
  <si>
    <t>Horrible Bosses </t>
  </si>
  <si>
    <t>Reginald Ballard</t>
  </si>
  <si>
    <t>http://www.imdb.com/title/tt1499658/?ref_=fn_tt_tt_1</t>
  </si>
  <si>
    <t>True Grit </t>
  </si>
  <si>
    <t>Bruce Green</t>
  </si>
  <si>
    <t>http://www.imdb.com/title/tt1403865/?ref_=fn_tt_tt_1</t>
  </si>
  <si>
    <t>The Devil Wears Prada </t>
  </si>
  <si>
    <t>Rebecca Mader</t>
  </si>
  <si>
    <t>http://www.imdb.com/title/tt0458352/?ref_=fn_tt_tt_1</t>
  </si>
  <si>
    <t>Robert Wise</t>
  </si>
  <si>
    <t>Nichelle Nichols</t>
  </si>
  <si>
    <t>Star Trek: The Motion Picture </t>
  </si>
  <si>
    <t>Walter Koenig</t>
  </si>
  <si>
    <t>http://www.imdb.com/title/tt0079945/?ref_=fn_tt_tt_1</t>
  </si>
  <si>
    <t>Identity Thief </t>
  </si>
  <si>
    <t>http://www.imdb.com/title/tt2024432/?ref_=fn_tt_tt_1</t>
  </si>
  <si>
    <t>Robert Mitchum</t>
  </si>
  <si>
    <t>Cape Fear </t>
  </si>
  <si>
    <t>http://www.imdb.com/title/tt0101540/?ref_=fn_tt_tt_1</t>
  </si>
  <si>
    <t>21 </t>
  </si>
  <si>
    <t>http://www.imdb.com/title/tt0478087/?ref_=fn_tt_tt_1</t>
  </si>
  <si>
    <t>Amy Schumer</t>
  </si>
  <si>
    <t>Trainwreck </t>
  </si>
  <si>
    <t>Josh Segarra</t>
  </si>
  <si>
    <t>http://www.imdb.com/title/tt3152624/?ref_=fn_tt_tt_1</t>
  </si>
  <si>
    <t>Kevin Rodney Sullivan</t>
  </si>
  <si>
    <t>Nicole Sullivan</t>
  </si>
  <si>
    <t>Guess Who </t>
  </si>
  <si>
    <t>Sherri Shepherd</t>
  </si>
  <si>
    <t>http://www.imdb.com/title/tt0372237/?ref_=fn_tt_tt_1</t>
  </si>
  <si>
    <t>The English Patient </t>
  </si>
  <si>
    <t>http://www.imdb.com/title/tt0116209/?ref_=fn_tt_tt_1</t>
  </si>
  <si>
    <t>Matt McCoy</t>
  </si>
  <si>
    <t>L.A. Confidential </t>
  </si>
  <si>
    <t>http://www.imdb.com/title/tt0119488/?ref_=fn_tt_tt_1</t>
  </si>
  <si>
    <t>Adventure|Comedy|Family|Sci-Fi</t>
  </si>
  <si>
    <t>Sky High </t>
  </si>
  <si>
    <t>http://www.imdb.com/title/tt0405325/?ref_=fn_tt_tt_1</t>
  </si>
  <si>
    <t>In &amp; Out </t>
  </si>
  <si>
    <t>Lauren Ambrose</t>
  </si>
  <si>
    <t>http://www.imdb.com/title/tt0119360/?ref_=fn_tt_tt_1</t>
  </si>
  <si>
    <t>Marg Helgenberger</t>
  </si>
  <si>
    <t>Natasha Henstridge</t>
  </si>
  <si>
    <t>Species </t>
  </si>
  <si>
    <t>Jordan Lund</t>
  </si>
  <si>
    <t>http://www.imdb.com/title/tt0114508/?ref_=fn_tt_tt_1</t>
  </si>
  <si>
    <t>Lin Shaye</t>
  </si>
  <si>
    <t>A Nightmare on Elm Street </t>
  </si>
  <si>
    <t>Amanda Wyss</t>
  </si>
  <si>
    <t>http://www.imdb.com/title/tt0087800/?ref_=fn_tt_tt_1</t>
  </si>
  <si>
    <t>X</t>
  </si>
  <si>
    <t>The Cell </t>
  </si>
  <si>
    <t>http://www.imdb.com/title/tt0209958/?ref_=fn_tt_tt_1</t>
  </si>
  <si>
    <t>Anne Parillaud</t>
  </si>
  <si>
    <t>The Man in the Iron Mask </t>
  </si>
  <si>
    <t>Judith Godrèche</t>
  </si>
  <si>
    <t>http://www.imdb.com/title/tt0120744/?ref_=fn_tt_tt_1</t>
  </si>
  <si>
    <t>Kevin Connolly</t>
  </si>
  <si>
    <t>Biography|Drama|Family|History|Sport</t>
  </si>
  <si>
    <t>Secretariat </t>
  </si>
  <si>
    <t>http://www.imdb.com/title/tt1028576/?ref_=fn_tt_tt_1</t>
  </si>
  <si>
    <t>Kevin Munroe</t>
  </si>
  <si>
    <t>TMNT </t>
  </si>
  <si>
    <t>http://www.imdb.com/title/tt0453556/?ref_=fn_tt_tt_1</t>
  </si>
  <si>
    <t>Michael Tollin</t>
  </si>
  <si>
    <t>Radio </t>
  </si>
  <si>
    <t>http://www.imdb.com/title/tt0316465/?ref_=fn_tt_tt_1</t>
  </si>
  <si>
    <t>Friends with Benefits </t>
  </si>
  <si>
    <t>http://www.imdb.com/title/tt1632708/?ref_=fn_tt_tt_1</t>
  </si>
  <si>
    <t>Neighbors 2: Sorority Rising </t>
  </si>
  <si>
    <t>Kiersey Clemons</t>
  </si>
  <si>
    <t>http://www.imdb.com/title/tt4438848/?ref_=fn_tt_tt_1</t>
  </si>
  <si>
    <t>Biography|Comedy|Drama|History|Music</t>
  </si>
  <si>
    <t>Saving Mr. Banks </t>
  </si>
  <si>
    <t>http://www.imdb.com/title/tt2140373/?ref_=fn_tt_tt_1</t>
  </si>
  <si>
    <t>Malcolm X </t>
  </si>
  <si>
    <t>Al Freeman Jr.</t>
  </si>
  <si>
    <t>http://www.imdb.com/title/tt0104797/?ref_=fn_tt_tt_1</t>
  </si>
  <si>
    <t>Charlyne Yi</t>
  </si>
  <si>
    <t>This Is 40 </t>
  </si>
  <si>
    <t>Mackenzie Aladjem</t>
  </si>
  <si>
    <t>http://www.imdb.com/title/tt1758830/?ref_=fn_tt_tt_1</t>
  </si>
  <si>
    <t>Old Dogs </t>
  </si>
  <si>
    <t>http://www.imdb.com/title/tt0976238/?ref_=fn_tt_tt_1</t>
  </si>
  <si>
    <t>Patrick Tatopoulos</t>
  </si>
  <si>
    <t>Craig Parker</t>
  </si>
  <si>
    <t>Underworld: Rise of the Lycans </t>
  </si>
  <si>
    <t>Steven Mackintosh</t>
  </si>
  <si>
    <t>http://www.imdb.com/title/tt0834001/?ref_=fn_tt_tt_1</t>
  </si>
  <si>
    <t>Christine Taylor</t>
  </si>
  <si>
    <t>License to Wed </t>
  </si>
  <si>
    <t>http://www.imdb.com/title/tt0762114/?ref_=fn_tt_tt_1</t>
  </si>
  <si>
    <t>The Benchwarmers </t>
  </si>
  <si>
    <t>http://www.imdb.com/title/tt0437863/?ref_=fn_tt_tt_1</t>
  </si>
  <si>
    <t>Gary David Goldberg</t>
  </si>
  <si>
    <t>Victor Webster</t>
  </si>
  <si>
    <t>Must Love Dogs </t>
  </si>
  <si>
    <t>http://www.imdb.com/title/tt0417001/?ref_=fn_tt_tt_1</t>
  </si>
  <si>
    <t>Donnie Brasco </t>
  </si>
  <si>
    <t>http://www.imdb.com/title/tt0119008/?ref_=fn_tt_tt_1</t>
  </si>
  <si>
    <t>Jaymes Butler</t>
  </si>
  <si>
    <t>Resident Evil </t>
  </si>
  <si>
    <t>http://www.imdb.com/title/tt0120804/?ref_=fn_tt_tt_1</t>
  </si>
  <si>
    <t>Tobe Hooper</t>
  </si>
  <si>
    <t>Zelda Rubinstein</t>
  </si>
  <si>
    <t>Fantasy|Horror</t>
  </si>
  <si>
    <t>Heather O'Rourke</t>
  </si>
  <si>
    <t>Poltergeist </t>
  </si>
  <si>
    <t>http://www.imdb.com/title/tt0084516/?ref_=fn_tt_tt_1</t>
  </si>
  <si>
    <t>The Ladykillers </t>
  </si>
  <si>
    <t>http://www.imdb.com/title/tt0335245/?ref_=fn_tt_tt_1</t>
  </si>
  <si>
    <t>Beau Bridges</t>
  </si>
  <si>
    <t>Max Payne </t>
  </si>
  <si>
    <t>Jamie Hector</t>
  </si>
  <si>
    <t>http://www.imdb.com/title/tt0467197/?ref_=fn_tt_tt_1</t>
  </si>
  <si>
    <t>In Time </t>
  </si>
  <si>
    <t>http://www.imdb.com/title/tt1637688/?ref_=fn_tt_tt_1</t>
  </si>
  <si>
    <t>Alan Poul</t>
  </si>
  <si>
    <t>Danneel Ackles</t>
  </si>
  <si>
    <t>The Back-up Plan </t>
  </si>
  <si>
    <t>http://www.imdb.com/title/tt1212436/?ref_=fn_tt_tt_1</t>
  </si>
  <si>
    <t>Luke Greenfield</t>
  </si>
  <si>
    <t>Steve Howey</t>
  </si>
  <si>
    <t>Ashley Williams</t>
  </si>
  <si>
    <t>Something Borrowed </t>
  </si>
  <si>
    <t>Kirsten Day</t>
  </si>
  <si>
    <t>http://www.imdb.com/title/tt0491152/?ref_=fn_tt_tt_1</t>
  </si>
  <si>
    <t>Jodi Lyn O'Keefe</t>
  </si>
  <si>
    <t>Logan Browning</t>
  </si>
  <si>
    <t>Gil Junger</t>
  </si>
  <si>
    <t>Black Knight </t>
  </si>
  <si>
    <t>http://www.imdb.com/title/tt0265087/?ref_=fn_tt_tt_1</t>
  </si>
  <si>
    <t>Michael Ritchie</t>
  </si>
  <si>
    <t>Vic Morrow</t>
  </si>
  <si>
    <t>Comedy|Drama|Family|Sport</t>
  </si>
  <si>
    <t>Steven E. de Souza</t>
  </si>
  <si>
    <t>Raul Julia</t>
  </si>
  <si>
    <t>Street Fighter </t>
  </si>
  <si>
    <t>http://www.imdb.com/title/tt0111301/?ref_=fn_tt_tt_1</t>
  </si>
  <si>
    <t>Frank Finlay</t>
  </si>
  <si>
    <t>Emilia Fox</t>
  </si>
  <si>
    <t>The Pianist </t>
  </si>
  <si>
    <t>Ed Stoppard</t>
  </si>
  <si>
    <t>http://www.imdb.com/title/tt0253474/?ref_=fn_tt_tt_1</t>
  </si>
  <si>
    <t>Hiam Abbass</t>
  </si>
  <si>
    <t>Keisha Castle-Hughes</t>
  </si>
  <si>
    <t>The Nativity Story </t>
  </si>
  <si>
    <t>Shaun Toub</t>
  </si>
  <si>
    <t>http://www.imdb.com/title/tt0762121/?ref_=fn_tt_tt_1</t>
  </si>
  <si>
    <t>Paris Hilton</t>
  </si>
  <si>
    <t>House of Wax </t>
  </si>
  <si>
    <t>Brian Van Holt</t>
  </si>
  <si>
    <t>http://www.imdb.com/title/tt0397065/?ref_=fn_tt_tt_1</t>
  </si>
  <si>
    <t>Closer </t>
  </si>
  <si>
    <t>Colin Stinton</t>
  </si>
  <si>
    <t>http://www.imdb.com/title/tt0376541/?ref_=fn_tt_tt_1</t>
  </si>
  <si>
    <t>J. Edgar </t>
  </si>
  <si>
    <t>http://www.imdb.com/title/tt1616195/?ref_=fn_tt_tt_1</t>
  </si>
  <si>
    <t>Alexandre Aja</t>
  </si>
  <si>
    <t>Mirrors </t>
  </si>
  <si>
    <t>http://www.imdb.com/title/tt0790686/?ref_=fn_tt_tt_1</t>
  </si>
  <si>
    <t>Michael Rymer</t>
  </si>
  <si>
    <t>Aaliyah</t>
  </si>
  <si>
    <t>Queen of the Damned </t>
  </si>
  <si>
    <t>http://www.imdb.com/title/tt0238546/?ref_=fn_tt_tt_1</t>
  </si>
  <si>
    <t>Predator 2 </t>
  </si>
  <si>
    <t>Kevin Peter Hall</t>
  </si>
  <si>
    <t>http://www.imdb.com/title/tt0100403/?ref_=fn_tt_tt_1</t>
  </si>
  <si>
    <t>Jesse Tyler Ferguson</t>
  </si>
  <si>
    <t>Untraceable </t>
  </si>
  <si>
    <t>Joseph Cross</t>
  </si>
  <si>
    <t>http://www.imdb.com/title/tt0880578/?ref_=fn_tt_tt_1</t>
  </si>
  <si>
    <t>Hugh Wilson</t>
  </si>
  <si>
    <t>Comedy|Drama|Romance|Sci-Fi</t>
  </si>
  <si>
    <t>Blast from the Past </t>
  </si>
  <si>
    <t>Douglas Smith</t>
  </si>
  <si>
    <t>http://www.imdb.com/title/tt0124298/?ref_=fn_tt_tt_1</t>
  </si>
  <si>
    <t>Jersey Girl </t>
  </si>
  <si>
    <t>http://www.imdb.com/title/tt0300051/?ref_=fn_tt_tt_1</t>
  </si>
  <si>
    <t>Cicely Tyson</t>
  </si>
  <si>
    <t>Alex Cross </t>
  </si>
  <si>
    <t>Carmen Ejogo</t>
  </si>
  <si>
    <t>http://www.imdb.com/title/tt1712170/?ref_=fn_tt_tt_1</t>
  </si>
  <si>
    <t>Midnight in the Garden of Good and Evil </t>
  </si>
  <si>
    <t>Leon Rippy</t>
  </si>
  <si>
    <t>http://www.imdb.com/title/tt0119668/?ref_=fn_tt_tt_1</t>
  </si>
  <si>
    <t>Susanna White</t>
  </si>
  <si>
    <t>Bill Bailey</t>
  </si>
  <si>
    <t>Nanny McPhee Returns </t>
  </si>
  <si>
    <t>Eros Vlahos</t>
  </si>
  <si>
    <t>http://www.imdb.com/title/tt1415283/?ref_=fn_tt_tt_1</t>
  </si>
  <si>
    <t>Frank Whaley</t>
  </si>
  <si>
    <t>Hoffa </t>
  </si>
  <si>
    <t>http://www.imdb.com/title/tt0104427/?ref_=fn_tt_tt_1</t>
  </si>
  <si>
    <t>Chris Carter</t>
  </si>
  <si>
    <t>The X Files: I Want to Believe </t>
  </si>
  <si>
    <t>Nicki Aycox</t>
  </si>
  <si>
    <t>http://www.imdb.com/title/tt0443701/?ref_=fn_tt_tt_1</t>
  </si>
  <si>
    <t>Tommy O'Haver</t>
  </si>
  <si>
    <t>Ella Enchanted </t>
  </si>
  <si>
    <t>Joanna Lumley</t>
  </si>
  <si>
    <t>http://www.imdb.com/title/tt0327679/?ref_=fn_tt_tt_1</t>
  </si>
  <si>
    <t>Peter Landesman</t>
  </si>
  <si>
    <t>Concussion </t>
  </si>
  <si>
    <t>http://www.imdb.com/title/tt3322364/?ref_=fn_tt_tt_1</t>
  </si>
  <si>
    <t>Benjamin J. Cain Jr.</t>
  </si>
  <si>
    <t>Ken Arnold</t>
  </si>
  <si>
    <t>Abduction </t>
  </si>
  <si>
    <t>Richard Cetrone</t>
  </si>
  <si>
    <t>http://www.imdb.com/title/tt1600195/?ref_=fn_tt_tt_1</t>
  </si>
  <si>
    <t>Gary Chapman</t>
  </si>
  <si>
    <t>Adventure|Animation|Comedy|Family|War</t>
  </si>
  <si>
    <t>Valiant </t>
  </si>
  <si>
    <t>Pip Torrens</t>
  </si>
  <si>
    <t>http://www.imdb.com/title/tt0361089/?ref_=fn_tt_tt_1</t>
  </si>
  <si>
    <t>Wonder Boys </t>
  </si>
  <si>
    <t>Richard Thomas</t>
  </si>
  <si>
    <t>http://www.imdb.com/title/tt0185014/?ref_=fn_tt_tt_1</t>
  </si>
  <si>
    <t>Craig Mazin</t>
  </si>
  <si>
    <t>Action|Comedy|Sci-Fi|Thriller</t>
  </si>
  <si>
    <t>Drake Bell</t>
  </si>
  <si>
    <t>Superhero Movie </t>
  </si>
  <si>
    <t>Marion Ross</t>
  </si>
  <si>
    <t>http://www.imdb.com/title/tt0426592/?ref_=fn_tt_tt_1</t>
  </si>
  <si>
    <t>Allen Hughes</t>
  </si>
  <si>
    <t>Alona Tal</t>
  </si>
  <si>
    <t>Broken City </t>
  </si>
  <si>
    <t>Michael Beach</t>
  </si>
  <si>
    <t>http://www.imdb.com/title/tt1235522/?ref_=fn_tt_tt_1</t>
  </si>
  <si>
    <t>Portia de Rossi</t>
  </si>
  <si>
    <t>Comedy|Horror</t>
  </si>
  <si>
    <t>Shannon Elizabeth</t>
  </si>
  <si>
    <t>Cursed </t>
  </si>
  <si>
    <t>http://www.imdb.com/title/tt0257516/?ref_=fn_tt_tt_1</t>
  </si>
  <si>
    <t>Premium Rush </t>
  </si>
  <si>
    <t>http://www.imdb.com/title/tt1547234/?ref_=fn_tt_tt_1</t>
  </si>
  <si>
    <t>Richard T. Jones</t>
  </si>
  <si>
    <t>Jim Gaffigan</t>
  </si>
  <si>
    <t>Hot Pursuit </t>
  </si>
  <si>
    <t>Michael Mosley</t>
  </si>
  <si>
    <t>http://www.imdb.com/title/tt2967224/?ref_=fn_tt_tt_1</t>
  </si>
  <si>
    <t>Lucy Gordon</t>
  </si>
  <si>
    <t>The Four Feathers </t>
  </si>
  <si>
    <t>Alex Jennings</t>
  </si>
  <si>
    <t>http://www.imdb.com/title/tt0240510/?ref_=fn_tt_tt_1</t>
  </si>
  <si>
    <t>Parker </t>
  </si>
  <si>
    <t>Wendell Pierce</t>
  </si>
  <si>
    <t>http://www.imdb.com/title/tt1904996/?ref_=fn_tt_tt_1</t>
  </si>
  <si>
    <t>Wimbledon </t>
  </si>
  <si>
    <t>Austin Nichols</t>
  </si>
  <si>
    <t>http://www.imdb.com/title/tt0360201/?ref_=fn_tt_tt_1</t>
  </si>
  <si>
    <t>Brooke Shields</t>
  </si>
  <si>
    <t>Furry Vengeance </t>
  </si>
  <si>
    <t>Matt Prokop</t>
  </si>
  <si>
    <t>http://www.imdb.com/title/tt0492389/?ref_=fn_tt_tt_1</t>
  </si>
  <si>
    <t>Drama|Thriller|War</t>
  </si>
  <si>
    <t>Lions for Lambs </t>
  </si>
  <si>
    <t>http://www.imdb.com/title/tt0891527/?ref_=fn_tt_tt_1</t>
  </si>
  <si>
    <t>Dann Florek</t>
  </si>
  <si>
    <t>Rosanna Arquette</t>
  </si>
  <si>
    <t>Flight of the Intruder </t>
  </si>
  <si>
    <t>Christopher Rich</t>
  </si>
  <si>
    <t>http://www.imdb.com/title/tt0099587/?ref_=fn_tt_tt_1</t>
  </si>
  <si>
    <t>Walk Hard: The Dewey Cox Story </t>
  </si>
  <si>
    <t>http://www.imdb.com/title/tt0841046/?ref_=fn_tt_tt_1</t>
  </si>
  <si>
    <t>Lasse Hallström</t>
  </si>
  <si>
    <t>The Shipping News </t>
  </si>
  <si>
    <t>Jason Behr</t>
  </si>
  <si>
    <t>http://www.imdb.com/title/tt0120824/?ref_=fn_tt_tt_1</t>
  </si>
  <si>
    <t>Action|Western</t>
  </si>
  <si>
    <t>American Outlaws </t>
  </si>
  <si>
    <t>http://www.imdb.com/title/tt0244000/?ref_=fn_tt_tt_1</t>
  </si>
  <si>
    <t>Jean-Marc Vallée</t>
  </si>
  <si>
    <t>Michiel Huisman</t>
  </si>
  <si>
    <t>The Young Victoria </t>
  </si>
  <si>
    <t>http://www.imdb.com/title/tt0962736/?ref_=fn_tt_tt_1</t>
  </si>
  <si>
    <t>Bashar Rahal</t>
  </si>
  <si>
    <t>Whiteout </t>
  </si>
  <si>
    <t>Shawn Doyle</t>
  </si>
  <si>
    <t>http://www.imdb.com/title/tt0365929/?ref_=fn_tt_tt_1</t>
  </si>
  <si>
    <t>The Tree of Life </t>
  </si>
  <si>
    <t>http://www.imdb.com/title/tt0478304/?ref_=fn_tt_tt_1</t>
  </si>
  <si>
    <t>Hark Tsui</t>
  </si>
  <si>
    <t>Lela Rochon</t>
  </si>
  <si>
    <t>Paul Sorvino</t>
  </si>
  <si>
    <t>Knock Off </t>
  </si>
  <si>
    <t>Ray Nicholas</t>
  </si>
  <si>
    <t>http://www.imdb.com/title/tt0120724/?ref_=fn_tt_tt_1</t>
  </si>
  <si>
    <t>Aruba</t>
  </si>
  <si>
    <t>Sabotage </t>
  </si>
  <si>
    <t>Maurice Compte</t>
  </si>
  <si>
    <t>http://www.imdb.com/title/tt1742334/?ref_=fn_tt_tt_1</t>
  </si>
  <si>
    <t>The Order </t>
  </si>
  <si>
    <t>Benno Fürmann</t>
  </si>
  <si>
    <t>http://www.imdb.com/title/tt0304711/?ref_=fn_tt_tt_1</t>
  </si>
  <si>
    <t>Lexi Alexander</t>
  </si>
  <si>
    <t>Punisher: War Zone </t>
  </si>
  <si>
    <t>http://www.imdb.com/title/tt0450314/?ref_=fn_tt_tt_1</t>
  </si>
  <si>
    <t>Action|Adventure|Family|Sci-Fi</t>
  </si>
  <si>
    <t>Zoom </t>
  </si>
  <si>
    <t>http://www.imdb.com/title/tt0383060/?ref_=fn_tt_tt_1</t>
  </si>
  <si>
    <t>Soleyman Pierini</t>
  </si>
  <si>
    <t>Adventure|Biography|Drama|Thriller</t>
  </si>
  <si>
    <t>The Walk </t>
  </si>
  <si>
    <t>Jade Kindar-Martin</t>
  </si>
  <si>
    <t>http://www.imdb.com/title/tt3488710/?ref_=fn_tt_tt_1</t>
  </si>
  <si>
    <t>Ronny Yu</t>
  </si>
  <si>
    <t>Lee Arenberg</t>
  </si>
  <si>
    <t>Marley Shelton</t>
  </si>
  <si>
    <t>Warriors of Virtue </t>
  </si>
  <si>
    <t>Angus Macfadyen</t>
  </si>
  <si>
    <t>http://www.imdb.com/title/tt0120479/?ref_=fn_tt_tt_1</t>
  </si>
  <si>
    <t>A Good Year </t>
  </si>
  <si>
    <t>http://www.imdb.com/title/tt0401445/?ref_=fn_tt_tt_1</t>
  </si>
  <si>
    <t>Radio Flyer </t>
  </si>
  <si>
    <t>http://www.imdb.com/title/tt0105211/?ref_=fn_tt_tt_1</t>
  </si>
  <si>
    <t>Blood In, Blood Out </t>
  </si>
  <si>
    <t>http://www.imdb.com/title/tt0106469/?ref_=fn_tt_tt_1</t>
  </si>
  <si>
    <t>Bille August</t>
  </si>
  <si>
    <t>Smilla's Sense of Snow </t>
  </si>
  <si>
    <t>http://www.imdb.com/title/tt0120152/?ref_=fn_tt_tt_1</t>
  </si>
  <si>
    <t>Denmark</t>
  </si>
  <si>
    <t>Femme Fatale </t>
  </si>
  <si>
    <t>Rie Rasmussen</t>
  </si>
  <si>
    <t>http://www.imdb.com/title/tt0280665/?ref_=fn_tt_tt_1</t>
  </si>
  <si>
    <t>Jean-Paul Rappeneau</t>
  </si>
  <si>
    <t>Jeffrey Dover</t>
  </si>
  <si>
    <t>Drama|Romance|War|Western</t>
  </si>
  <si>
    <t>Jeremy W. Auman</t>
  </si>
  <si>
    <t>Ride with the Devil </t>
  </si>
  <si>
    <t>Tobey Maguire</t>
  </si>
  <si>
    <t>http://www.imdb.com/title/tt0134154/?ref_=fn_tt_tt_1</t>
  </si>
  <si>
    <t>Tony Kaye</t>
  </si>
  <si>
    <t>Beverly D'Angelo</t>
  </si>
  <si>
    <t>Aml Ameen</t>
  </si>
  <si>
    <t>The Maze Runner </t>
  </si>
  <si>
    <t>Jacob Latimore</t>
  </si>
  <si>
    <t>http://www.imdb.com/title/tt1790864/?ref_=fn_tt_tt_1</t>
  </si>
  <si>
    <t>Ken Scott</t>
  </si>
  <si>
    <t>June Diane Raphael</t>
  </si>
  <si>
    <t>Unfinished Business </t>
  </si>
  <si>
    <t>Melissa McMeekin</t>
  </si>
  <si>
    <t>http://www.imdb.com/title/tt2358925/?ref_=fn_tt_tt_1</t>
  </si>
  <si>
    <t>The Age of Innocence </t>
  </si>
  <si>
    <t>http://www.imdb.com/title/tt0106226/?ref_=fn_tt_tt_1</t>
  </si>
  <si>
    <t>Ellen Burstyn</t>
  </si>
  <si>
    <t>The Fountain </t>
  </si>
  <si>
    <t>http://www.imdb.com/title/tt0414993/?ref_=fn_tt_tt_1</t>
  </si>
  <si>
    <t>Hugh Johnson</t>
  </si>
  <si>
    <t>Kevin J. O'Connor</t>
  </si>
  <si>
    <t>Action|Adventure|Comedy|Drama|Thriller</t>
  </si>
  <si>
    <t>Chill Factor </t>
  </si>
  <si>
    <t>Hudson Leick</t>
  </si>
  <si>
    <t>http://www.imdb.com/title/tt0163579/?ref_=fn_tt_tt_1</t>
  </si>
  <si>
    <t>Stolen </t>
  </si>
  <si>
    <t>Sami Gayle</t>
  </si>
  <si>
    <t>http://www.imdb.com/title/tt1656186/?ref_=fn_tt_tt_1</t>
  </si>
  <si>
    <t>Hayao Miyazaki</t>
  </si>
  <si>
    <t>Yûki Amami</t>
  </si>
  <si>
    <t>Rumi Hiiragi</t>
  </si>
  <si>
    <t>Ponyo </t>
  </si>
  <si>
    <t>Yuria Nara</t>
  </si>
  <si>
    <t>http://www.imdb.com/title/tt0876563/?ref_=fn_tt_tt_1</t>
  </si>
  <si>
    <t>George Tillman Jr.</t>
  </si>
  <si>
    <t>Melissa Benoist</t>
  </si>
  <si>
    <t>Tiago Riani</t>
  </si>
  <si>
    <t>The Longest Ride </t>
  </si>
  <si>
    <t>Hayley Lovitt</t>
  </si>
  <si>
    <t>http://www.imdb.com/title/tt2726560/?ref_=fn_tt_tt_1</t>
  </si>
  <si>
    <t>Rand Ravich</t>
  </si>
  <si>
    <t>The Astronaut's Wife </t>
  </si>
  <si>
    <t>http://www.imdb.com/title/tt0138304/?ref_=fn_tt_tt_1</t>
  </si>
  <si>
    <t>Hugh Hudson</t>
  </si>
  <si>
    <t>Eva Marie Saint</t>
  </si>
  <si>
    <t>I Dreamed of Africa </t>
  </si>
  <si>
    <t>Vincent Perez</t>
  </si>
  <si>
    <t>http://www.imdb.com/title/tt0167203/?ref_=fn_tt_tt_1</t>
  </si>
  <si>
    <t>Playing for Keeps </t>
  </si>
  <si>
    <t>http://www.imdb.com/title/tt1540128/?ref_=fn_tt_tt_1</t>
  </si>
  <si>
    <t>Fana Mokoena</t>
  </si>
  <si>
    <t>Terry Pheto</t>
  </si>
  <si>
    <t>Mandela: Long Walk to Freedom </t>
  </si>
  <si>
    <t>Tony Kgoroge</t>
  </si>
  <si>
    <t>http://www.imdb.com/title/tt2304771/?ref_=fn_tt_tt_1</t>
  </si>
  <si>
    <t>A Few Good Men </t>
  </si>
  <si>
    <t>http://www.imdb.com/title/tt0104257/?ref_=fn_tt_tt_1</t>
  </si>
  <si>
    <t>Exit Wounds </t>
  </si>
  <si>
    <t>http://www.imdb.com/title/tt0242445/?ref_=fn_tt_tt_1</t>
  </si>
  <si>
    <t>Big Momma's House </t>
  </si>
  <si>
    <t>http://www.imdb.com/title/tt0208003/?ref_=fn_tt_tt_1</t>
  </si>
  <si>
    <t>Jeremy Degruson</t>
  </si>
  <si>
    <t>Brianne Brozey</t>
  </si>
  <si>
    <t>Kyle Hebert</t>
  </si>
  <si>
    <t>Thunder and the House of Magic </t>
  </si>
  <si>
    <t>Joe Ochman</t>
  </si>
  <si>
    <t>http://www.imdb.com/title/tt3148834/?ref_=fn_tt_tt_1</t>
  </si>
  <si>
    <t>Chris Gorak</t>
  </si>
  <si>
    <t>Veronika Vernadskaya</t>
  </si>
  <si>
    <t>The Darkest Hour </t>
  </si>
  <si>
    <t>Dato Bakhtadze</t>
  </si>
  <si>
    <t>http://www.imdb.com/title/tt1093357/?ref_=fn_tt_tt_1</t>
  </si>
  <si>
    <t>Scott Speer</t>
  </si>
  <si>
    <t>Stephen Boss</t>
  </si>
  <si>
    <t>Drama|Music|Romance</t>
  </si>
  <si>
    <t>Ryan Guzman</t>
  </si>
  <si>
    <t>Step Up Revolution </t>
  </si>
  <si>
    <t>http://www.imdb.com/title/tt1800741/?ref_=fn_tt_tt_1</t>
  </si>
  <si>
    <t>Action|Adventure|Crime|Drama|Thriller</t>
  </si>
  <si>
    <t>Snakes on a Plane </t>
  </si>
  <si>
    <t>Rachel Blanchard</t>
  </si>
  <si>
    <t>http://www.imdb.com/title/tt0417148/?ref_=fn_tt_tt_1</t>
  </si>
  <si>
    <t>Joe Charbanic</t>
  </si>
  <si>
    <t>The Watcher </t>
  </si>
  <si>
    <t>Chris Ellis</t>
  </si>
  <si>
    <t>http://www.imdb.com/title/tt0204626/?ref_=fn_tt_tt_1</t>
  </si>
  <si>
    <t>Jonathan Hensleigh</t>
  </si>
  <si>
    <t>Marco St. John</t>
  </si>
  <si>
    <t>The Punisher </t>
  </si>
  <si>
    <t>Eddie Jemison</t>
  </si>
  <si>
    <t>http://www.imdb.com/title/tt0330793/?ref_=fn_tt_tt_1</t>
  </si>
  <si>
    <t>Danny Cannon</t>
  </si>
  <si>
    <t>Goal! The Dream Begins </t>
  </si>
  <si>
    <t>http://www.imdb.com/title/tt0380389/?ref_=fn_tt_tt_1</t>
  </si>
  <si>
    <t>Boaz Yakin</t>
  </si>
  <si>
    <t>Safe </t>
  </si>
  <si>
    <t>Robert John Burke</t>
  </si>
  <si>
    <t>http://www.imdb.com/title/tt1656190/?ref_=fn_tt_tt_1</t>
  </si>
  <si>
    <t>Pushing Tin </t>
  </si>
  <si>
    <t>http://www.imdb.com/title/tt0120797/?ref_=fn_tt_tt_1</t>
  </si>
  <si>
    <t>Richard Marquand</t>
  </si>
  <si>
    <t>Star Wars: Episode VI - Return of the Jedi </t>
  </si>
  <si>
    <t>Kenny Baker</t>
  </si>
  <si>
    <t>http://www.imdb.com/title/tt0086190/?ref_=fn_tt_tt_1</t>
  </si>
  <si>
    <t>Neil Marshall</t>
  </si>
  <si>
    <t>Ryan Kruger</t>
  </si>
  <si>
    <t>Doomsday </t>
  </si>
  <si>
    <t>http://www.imdb.com/title/tt0483607/?ref_=fn_tt_tt_1</t>
  </si>
  <si>
    <t>David Kross</t>
  </si>
  <si>
    <t>The Reader </t>
  </si>
  <si>
    <t>Susanne Lothar</t>
  </si>
  <si>
    <t>http://www.imdb.com/title/tt0976051/?ref_=fn_tt_tt_1</t>
  </si>
  <si>
    <t>David Wain</t>
  </si>
  <si>
    <t>Elf </t>
  </si>
  <si>
    <t>http://www.imdb.com/title/tt0319343/?ref_=fn_tt_tt_1</t>
  </si>
  <si>
    <t>Kyra Sedgwick</t>
  </si>
  <si>
    <t>Phenomenon </t>
  </si>
  <si>
    <t>David Gallagher</t>
  </si>
  <si>
    <t>http://www.imdb.com/title/tt0117333/?ref_=fn_tt_tt_1</t>
  </si>
  <si>
    <t>Adventure|Comedy|Family|Sport</t>
  </si>
  <si>
    <t>Snow Dogs </t>
  </si>
  <si>
    <t>http://www.imdb.com/title/tt0281373/?ref_=fn_tt_tt_1</t>
  </si>
  <si>
    <t>Comedy|Drama|Fantasy</t>
  </si>
  <si>
    <t>Scrooged </t>
  </si>
  <si>
    <t>http://www.imdb.com/title/tt0096061/?ref_=fn_tt_tt_1</t>
  </si>
  <si>
    <t>Jared Hess</t>
  </si>
  <si>
    <t>Comedy|Family|Sport</t>
  </si>
  <si>
    <t>Nacho Libre </t>
  </si>
  <si>
    <t>Héctor Jiménez</t>
  </si>
  <si>
    <t>http://www.imdb.com/title/tt0457510/?ref_=fn_tt_tt_1</t>
  </si>
  <si>
    <t>Wendi McLendon-Covey</t>
  </si>
  <si>
    <t>Bridesmaids </t>
  </si>
  <si>
    <t>Steve Bannos</t>
  </si>
  <si>
    <t>http://www.imdb.com/title/tt1478338/?ref_=fn_tt_tt_1</t>
  </si>
  <si>
    <t>This Is the End </t>
  </si>
  <si>
    <t>http://www.imdb.com/title/tt1245492/?ref_=fn_tt_tt_1</t>
  </si>
  <si>
    <t>Rupert Wainwright</t>
  </si>
  <si>
    <t>Stigmata </t>
  </si>
  <si>
    <t>http://www.imdb.com/title/tt0145531/?ref_=fn_tt_tt_1</t>
  </si>
  <si>
    <t>Men of Honor </t>
  </si>
  <si>
    <t>http://www.imdb.com/title/tt0203019/?ref_=fn_tt_tt_1</t>
  </si>
  <si>
    <t>John Luessenhop</t>
  </si>
  <si>
    <t>Takers </t>
  </si>
  <si>
    <t>http://www.imdb.com/title/tt1135084/?ref_=fn_tt_tt_1</t>
  </si>
  <si>
    <t>Justin Zackham</t>
  </si>
  <si>
    <t>The Big Wedding </t>
  </si>
  <si>
    <t>http://www.imdb.com/title/tt1931435/?ref_=fn_tt_tt_1</t>
  </si>
  <si>
    <t>Big Mommas: Like Father, Like Son </t>
  </si>
  <si>
    <t>Portia Doubleday</t>
  </si>
  <si>
    <t>http://www.imdb.com/title/tt1464174/?ref_=fn_tt_tt_1</t>
  </si>
  <si>
    <t>Cas Anvar</t>
  </si>
  <si>
    <t>Source Code </t>
  </si>
  <si>
    <t>Russell Peters</t>
  </si>
  <si>
    <t>http://www.imdb.com/title/tt0945513/?ref_=fn_tt_tt_1</t>
  </si>
  <si>
    <t>Danny Nucci</t>
  </si>
  <si>
    <t>Illeana Douglas</t>
  </si>
  <si>
    <t>Alive </t>
  </si>
  <si>
    <t>Michael DeLorenzo</t>
  </si>
  <si>
    <t>http://www.imdb.com/title/tt0106246/?ref_=fn_tt_tt_1</t>
  </si>
  <si>
    <t>The Number 23 </t>
  </si>
  <si>
    <t>http://www.imdb.com/title/tt0481369/?ref_=fn_tt_tt_1</t>
  </si>
  <si>
    <t>Julian Richings</t>
  </si>
  <si>
    <t>Action|Adventure|Drama|Family</t>
  </si>
  <si>
    <t>The Young and Prodigious T.S. Spivet </t>
  </si>
  <si>
    <t>Judy Davis</t>
  </si>
  <si>
    <t>http://www.imdb.com/title/tt1981107/?ref_=fn_tt_tt_1</t>
  </si>
  <si>
    <t>John Belushi</t>
  </si>
  <si>
    <t>Action|Comedy|War</t>
  </si>
  <si>
    <t>Drama|Family|Sport</t>
  </si>
  <si>
    <t>Ken Howard</t>
  </si>
  <si>
    <t>Dreamer: Inspired by a True Story </t>
  </si>
  <si>
    <t>Holmes Osborne</t>
  </si>
  <si>
    <t>http://www.imdb.com/title/tt0418647/?ref_=fn_tt_tt_1</t>
  </si>
  <si>
    <t>Kyle Schmid</t>
  </si>
  <si>
    <t>A History of Violence </t>
  </si>
  <si>
    <t>http://www.imdb.com/title/tt0399146/?ref_=fn_tt_tt_1</t>
  </si>
  <si>
    <t>Transporter 2 </t>
  </si>
  <si>
    <t>http://www.imdb.com/title/tt0388482/?ref_=fn_tt_tt_1</t>
  </si>
  <si>
    <t>Pat Hingle</t>
  </si>
  <si>
    <t>Action|Thriller|Western</t>
  </si>
  <si>
    <t>The Quick and the Dead </t>
  </si>
  <si>
    <t>Roberts Blossom</t>
  </si>
  <si>
    <t>http://www.imdb.com/title/tt0114214/?ref_=fn_tt_tt_1</t>
  </si>
  <si>
    <t>Mike Doyle</t>
  </si>
  <si>
    <t>Laws of Attraction </t>
  </si>
  <si>
    <t>Nora Dunn</t>
  </si>
  <si>
    <t>http://www.imdb.com/title/tt0323033/?ref_=fn_tt_tt_1</t>
  </si>
  <si>
    <t>Ireland</t>
  </si>
  <si>
    <t>Marc Anthony</t>
  </si>
  <si>
    <t>Bringing Out the Dead </t>
  </si>
  <si>
    <t>Sonja Sohn</t>
  </si>
  <si>
    <t>http://www.imdb.com/title/tt0163988/?ref_=fn_tt_tt_1</t>
  </si>
  <si>
    <t>Miguel Sapochnik</t>
  </si>
  <si>
    <t>Repo Men </t>
  </si>
  <si>
    <t>http://www.imdb.com/title/tt1053424/?ref_=fn_tt_tt_1</t>
  </si>
  <si>
    <t>Hyung-rae Shim</t>
  </si>
  <si>
    <t>Action|Drama|Fantasy|Horror|Thriller</t>
  </si>
  <si>
    <t>Dragon Wars: D-War </t>
  </si>
  <si>
    <t>http://www.imdb.com/title/tt0372873/?ref_=fn_tt_tt_1</t>
  </si>
  <si>
    <t>Bogus </t>
  </si>
  <si>
    <t>Andrea Martin</t>
  </si>
  <si>
    <t>http://www.imdb.com/title/tt0115725/?ref_=fn_tt_tt_1</t>
  </si>
  <si>
    <t>Don Scardino</t>
  </si>
  <si>
    <t>The Incredible Burt Wonderstone </t>
  </si>
  <si>
    <t>http://www.imdb.com/title/tt0790628/?ref_=fn_tt_tt_1</t>
  </si>
  <si>
    <t>Animation|Comedy|Family|Fantasy|Musical</t>
  </si>
  <si>
    <t>George Kennedy</t>
  </si>
  <si>
    <t>Cats Don't Dance </t>
  </si>
  <si>
    <t>http://www.imdb.com/title/tt0118829/?ref_=fn_tt_tt_1</t>
  </si>
  <si>
    <t>Tim Robbins</t>
  </si>
  <si>
    <t>Cradle Will Rock </t>
  </si>
  <si>
    <t>http://www.imdb.com/title/tt0150216/?ref_=fn_tt_tt_1</t>
  </si>
  <si>
    <t>The Good German </t>
  </si>
  <si>
    <t>http://www.imdb.com/title/tt0452624/?ref_=fn_tt_tt_1</t>
  </si>
  <si>
    <t>Simon Callow</t>
  </si>
  <si>
    <t>Apocalypse Now </t>
  </si>
  <si>
    <t>http://www.imdb.com/title/tt0078788/?ref_=fn_tt_tt_1</t>
  </si>
  <si>
    <t>Nanette Burstein</t>
  </si>
  <si>
    <t>Going the Distance </t>
  </si>
  <si>
    <t>http://www.imdb.com/title/tt1322312/?ref_=fn_tt_tt_1</t>
  </si>
  <si>
    <t>Mr. Holland's Opus </t>
  </si>
  <si>
    <t>Jean Louisa Kelly</t>
  </si>
  <si>
    <t>http://www.imdb.com/title/tt0113862/?ref_=fn_tt_tt_1</t>
  </si>
  <si>
    <t>Ariel Vromen</t>
  </si>
  <si>
    <t>Action|Crime|Drama|Mystery|Sci-Fi|Thriller</t>
  </si>
  <si>
    <t>Criminal </t>
  </si>
  <si>
    <t>Doug Cockle</t>
  </si>
  <si>
    <t>http://www.imdb.com/title/tt3014866/?ref_=fn_tt_tt_1</t>
  </si>
  <si>
    <t>Out of Africa </t>
  </si>
  <si>
    <t>http://www.imdb.com/title/tt0089755/?ref_=fn_tt_tt_1</t>
  </si>
  <si>
    <t>Flight </t>
  </si>
  <si>
    <t>http://www.imdb.com/title/tt1907668/?ref_=fn_tt_tt_1</t>
  </si>
  <si>
    <t>Lewis Gilbert</t>
  </si>
  <si>
    <t>Moonraker </t>
  </si>
  <si>
    <t>http://www.imdb.com/title/tt0079574/?ref_=fn_tt_tt_1</t>
  </si>
  <si>
    <t>Adventure|Comedy|Crime|Drama</t>
  </si>
  <si>
    <t>The Grand Budapest Hotel </t>
  </si>
  <si>
    <t>http://www.imdb.com/title/tt2278388/?ref_=fn_tt_tt_1</t>
  </si>
  <si>
    <t>Drama|Mystery</t>
  </si>
  <si>
    <t>Hearts in Atlantis </t>
  </si>
  <si>
    <t>Hope Davis</t>
  </si>
  <si>
    <t>http://www.imdb.com/title/tt0252501/?ref_=fn_tt_tt_1</t>
  </si>
  <si>
    <t>Peter Jason</t>
  </si>
  <si>
    <t>Comedy|Fantasy|Horror|Thriller</t>
  </si>
  <si>
    <t>Arachnophobia </t>
  </si>
  <si>
    <t>Brian McNamara</t>
  </si>
  <si>
    <t>http://www.imdb.com/title/tt0099052/?ref_=fn_tt_tt_1</t>
  </si>
  <si>
    <t>Crime|Drama|Mystery|Sci-Fi|Thriller</t>
  </si>
  <si>
    <t>Frequency </t>
  </si>
  <si>
    <t>http://www.imdb.com/title/tt0186151/?ref_=fn_tt_tt_1</t>
  </si>
  <si>
    <t>John Francis Daley</t>
  </si>
  <si>
    <t>Vacation </t>
  </si>
  <si>
    <t>http://www.imdb.com/title/tt1524930/?ref_=fn_tt_tt_1</t>
  </si>
  <si>
    <t>Get Shorty </t>
  </si>
  <si>
    <t>http://www.imdb.com/title/tt0113161/?ref_=fn_tt_tt_1</t>
  </si>
  <si>
    <t>Chita Rivera</t>
  </si>
  <si>
    <t>Comedy|Crime|Musical</t>
  </si>
  <si>
    <t>Chicago </t>
  </si>
  <si>
    <t>Jayne Eastwood</t>
  </si>
  <si>
    <t>http://www.imdb.com/title/tt0299658/?ref_=fn_tt_tt_1</t>
  </si>
  <si>
    <t>Big Daddy </t>
  </si>
  <si>
    <t>Joey Lauren Adams</t>
  </si>
  <si>
    <t>http://www.imdb.com/title/tt0142342/?ref_=fn_tt_tt_1</t>
  </si>
  <si>
    <t>J.B. Rogers</t>
  </si>
  <si>
    <t>American Pie 2 </t>
  </si>
  <si>
    <t>http://www.imdb.com/title/tt0252866/?ref_=fn_tt_tt_1</t>
  </si>
  <si>
    <t>Toy Story </t>
  </si>
  <si>
    <t>http://www.imdb.com/title/tt0114709/?ref_=fn_tt_tt_1</t>
  </si>
  <si>
    <t>Speed </t>
  </si>
  <si>
    <t>http://www.imdb.com/title/tt0111257/?ref_=fn_tt_tt_1</t>
  </si>
  <si>
    <t>Michael Sucsy</t>
  </si>
  <si>
    <t>Lucas Bryant</t>
  </si>
  <si>
    <t>The Vow </t>
  </si>
  <si>
    <t>Dillon Casey</t>
  </si>
  <si>
    <t>http://www.imdb.com/title/tt1606389/?ref_=fn_tt_tt_1</t>
  </si>
  <si>
    <t>Tom Vaughan</t>
  </si>
  <si>
    <t>Extraordinary Measures </t>
  </si>
  <si>
    <t>http://www.imdb.com/title/tt1244659/?ref_=fn_tt_tt_1</t>
  </si>
  <si>
    <t>Remember the Titans </t>
  </si>
  <si>
    <t>http://www.imdb.com/title/tt0210945/?ref_=fn_tt_tt_1</t>
  </si>
  <si>
    <t>The Hunt for Red October </t>
  </si>
  <si>
    <t>http://www.imdb.com/title/tt0099810/?ref_=fn_tt_tt_1</t>
  </si>
  <si>
    <t>Lee Daniels' The Butler </t>
  </si>
  <si>
    <t>http://www.imdb.com/title/tt1327773/?ref_=fn_tt_tt_1</t>
  </si>
  <si>
    <t>Dodgeball: A True Underdog Story </t>
  </si>
  <si>
    <t>http://www.imdb.com/title/tt0364725/?ref_=fn_tt_tt_1</t>
  </si>
  <si>
    <t>The Addams Family </t>
  </si>
  <si>
    <t>Carel Struycken</t>
  </si>
  <si>
    <t>http://www.imdb.com/title/tt0101272/?ref_=fn_tt_tt_1</t>
  </si>
  <si>
    <t>Ace Ventura: When Nature Calls </t>
  </si>
  <si>
    <t>http://www.imdb.com/title/tt0112281/?ref_=fn_tt_tt_1</t>
  </si>
  <si>
    <t>The Princess Diaries </t>
  </si>
  <si>
    <t>Heather Matarazzo</t>
  </si>
  <si>
    <t>http://www.imdb.com/title/tt0247638/?ref_=fn_tt_tt_1</t>
  </si>
  <si>
    <t>The First Wives Club </t>
  </si>
  <si>
    <t>http://www.imdb.com/title/tt0116313/?ref_=fn_tt_tt_1</t>
  </si>
  <si>
    <t>Se7en </t>
  </si>
  <si>
    <t>http://www.imdb.com/title/tt0114369/?ref_=fn_tt_tt_1</t>
  </si>
  <si>
    <t>District 9 </t>
  </si>
  <si>
    <t>http://www.imdb.com/title/tt1136608/?ref_=fn_tt_tt_1</t>
  </si>
  <si>
    <t>South Africa</t>
  </si>
  <si>
    <t>Stephen Hillenburg</t>
  </si>
  <si>
    <t>The SpongeBob SquarePants Movie </t>
  </si>
  <si>
    <t>Rodger Bumpass</t>
  </si>
  <si>
    <t>http://www.imdb.com/title/tt0345950/?ref_=fn_tt_tt_1</t>
  </si>
  <si>
    <t>Spencer Treat Clark</t>
  </si>
  <si>
    <t>Mystic River </t>
  </si>
  <si>
    <t>Tom Guiry</t>
  </si>
  <si>
    <t>http://www.imdb.com/title/tt0327056/?ref_=fn_tt_tt_1</t>
  </si>
  <si>
    <t>Million Dollar Baby </t>
  </si>
  <si>
    <t>Mike Colter</t>
  </si>
  <si>
    <t>http://www.imdb.com/title/tt0405159/?ref_=fn_tt_tt_1</t>
  </si>
  <si>
    <t>Analyze This </t>
  </si>
  <si>
    <t>http://www.imdb.com/title/tt0122933/?ref_=fn_tt_tt_1</t>
  </si>
  <si>
    <t>The Notebook </t>
  </si>
  <si>
    <t>http://www.imdb.com/title/tt0332280/?ref_=fn_tt_tt_1</t>
  </si>
  <si>
    <t>Bern Cohen</t>
  </si>
  <si>
    <t>27 Dresses </t>
  </si>
  <si>
    <t>Yetta Gottesman</t>
  </si>
  <si>
    <t>http://www.imdb.com/title/tt0988595/?ref_=fn_tt_tt_1</t>
  </si>
  <si>
    <t>Comedy|Drama|Family|Music|Romance</t>
  </si>
  <si>
    <t>Hannah Montana: The Movie </t>
  </si>
  <si>
    <t>http://www.imdb.com/title/tt1114677/?ref_=fn_tt_tt_1</t>
  </si>
  <si>
    <t>Stig Bergqvist</t>
  </si>
  <si>
    <t>Casey Kasem</t>
  </si>
  <si>
    <t>Rugrats in Paris: The Movie </t>
  </si>
  <si>
    <t>http://www.imdb.com/title/tt0213203/?ref_=fn_tt_tt_1</t>
  </si>
  <si>
    <t>The Prince of Tides </t>
  </si>
  <si>
    <t>Melinda Dillon</t>
  </si>
  <si>
    <t>http://www.imdb.com/title/tt0102713/?ref_=fn_tt_tt_1</t>
  </si>
  <si>
    <t>Legends of the Fall </t>
  </si>
  <si>
    <t>http://www.imdb.com/title/tt0110322/?ref_=fn_tt_tt_1</t>
  </si>
  <si>
    <t>Jason Reitman</t>
  </si>
  <si>
    <t>Up in the Air </t>
  </si>
  <si>
    <t>Chris Lowell</t>
  </si>
  <si>
    <t>http://www.imdb.com/title/tt1193138/?ref_=fn_tt_tt_1</t>
  </si>
  <si>
    <t>Alexander Payne</t>
  </si>
  <si>
    <t>June Squibb</t>
  </si>
  <si>
    <t>About Schmidt </t>
  </si>
  <si>
    <t>Howard Hesseman</t>
  </si>
  <si>
    <t>http://www.imdb.com/title/tt0257360/?ref_=fn_tt_tt_1</t>
  </si>
  <si>
    <t>Jonathan Levine</t>
  </si>
  <si>
    <t>Vincent Leclerc</t>
  </si>
  <si>
    <t>Comedy|Horror|Romance</t>
  </si>
  <si>
    <t>Cory Hardrict</t>
  </si>
  <si>
    <t>Warm Bodies </t>
  </si>
  <si>
    <t>Daniel Rindress-Kay</t>
  </si>
  <si>
    <t>http://www.imdb.com/title/tt1588173/?ref_=fn_tt_tt_1</t>
  </si>
  <si>
    <t>Rian Johnson</t>
  </si>
  <si>
    <t>Looper </t>
  </si>
  <si>
    <t>Tracie Thoms</t>
  </si>
  <si>
    <t>http://www.imdb.com/title/tt1276104/?ref_=fn_tt_tt_1</t>
  </si>
  <si>
    <t>Down to Earth </t>
  </si>
  <si>
    <t>http://www.imdb.com/title/tt0231775/?ref_=fn_tt_tt_1</t>
  </si>
  <si>
    <t>Chris Noonan</t>
  </si>
  <si>
    <t>Christine Cavanaugh</t>
  </si>
  <si>
    <t>Babe </t>
  </si>
  <si>
    <t>http://www.imdb.com/title/tt0112431/?ref_=fn_tt_tt_1</t>
  </si>
  <si>
    <t>Hope Springs </t>
  </si>
  <si>
    <t>Jean Smart</t>
  </si>
  <si>
    <t>http://www.imdb.com/title/tt1535438/?ref_=fn_tt_tt_1</t>
  </si>
  <si>
    <t>Forgetting Sarah Marshall </t>
  </si>
  <si>
    <t>Maria Thayer</t>
  </si>
  <si>
    <t>http://www.imdb.com/title/tt0800039/?ref_=fn_tt_tt_1</t>
  </si>
  <si>
    <t>Zach Gilford</t>
  </si>
  <si>
    <t>Tony Nappo</t>
  </si>
  <si>
    <t>Four Brothers </t>
  </si>
  <si>
    <t>Fionnula Flanagan</t>
  </si>
  <si>
    <t>http://www.imdb.com/title/tt0430105/?ref_=fn_tt_tt_1</t>
  </si>
  <si>
    <t>Michael McCullers</t>
  </si>
  <si>
    <t>Baby Mama </t>
  </si>
  <si>
    <t>http://www.imdb.com/title/tt0871426/?ref_=fn_tt_tt_1</t>
  </si>
  <si>
    <t>Forest Whitaker</t>
  </si>
  <si>
    <t>Hope Floats </t>
  </si>
  <si>
    <t>http://www.imdb.com/title/tt0119313/?ref_=fn_tt_tt_1</t>
  </si>
  <si>
    <t>Bride Wars </t>
  </si>
  <si>
    <t>http://www.imdb.com/title/tt0901476/?ref_=fn_tt_tt_1</t>
  </si>
  <si>
    <t>Scott Adsit</t>
  </si>
  <si>
    <t>Antony Starr</t>
  </si>
  <si>
    <t>Without a Paddle </t>
  </si>
  <si>
    <t>Bonnie Somerville</t>
  </si>
  <si>
    <t>http://www.imdb.com/title/tt0364751/?ref_=fn_tt_tt_1</t>
  </si>
  <si>
    <t>13 Going on 30 </t>
  </si>
  <si>
    <t>Christa B. Allen</t>
  </si>
  <si>
    <t>http://www.imdb.com/title/tt0337563/?ref_=fn_tt_tt_1</t>
  </si>
  <si>
    <t>Audrey Fleurot</t>
  </si>
  <si>
    <t>Midnight in Paris </t>
  </si>
  <si>
    <t>Nina Arianda</t>
  </si>
  <si>
    <t>http://www.imdb.com/title/tt1605783/?ref_=fn_tt_tt_1</t>
  </si>
  <si>
    <t>Peter Lepeniotis</t>
  </si>
  <si>
    <t>The Nut Job </t>
  </si>
  <si>
    <t>http://www.imdb.com/title/tt1821658/?ref_=fn_tt_tt_1</t>
  </si>
  <si>
    <t>Ted Demme</t>
  </si>
  <si>
    <t>Blow </t>
  </si>
  <si>
    <t>http://www.imdb.com/title/tt0221027/?ref_=fn_tt_tt_1</t>
  </si>
  <si>
    <t>John Savage</t>
  </si>
  <si>
    <t>Message in a Bottle </t>
  </si>
  <si>
    <t>Raphael Sbarge</t>
  </si>
  <si>
    <t>http://www.imdb.com/title/tt0139462/?ref_=fn_tt_tt_1</t>
  </si>
  <si>
    <t>William Shatner</t>
  </si>
  <si>
    <t>Star Trek V: The Final Frontier </t>
  </si>
  <si>
    <t>http://www.imdb.com/title/tt0098382/?ref_=fn_tt_tt_1</t>
  </si>
  <si>
    <t>Comedy|Family|Fantasy|Sport</t>
  </si>
  <si>
    <t>Brenda Song</t>
  </si>
  <si>
    <t>Like Mike </t>
  </si>
  <si>
    <t>Anne Meara</t>
  </si>
  <si>
    <t>http://www.imdb.com/title/tt0308506/?ref_=fn_tt_tt_1</t>
  </si>
  <si>
    <t>Naked Gun 33 1/3: The Final Insult </t>
  </si>
  <si>
    <t>Priscilla Presley</t>
  </si>
  <si>
    <t>http://www.imdb.com/title/tt0110622/?ref_=fn_tt_tt_1</t>
  </si>
  <si>
    <t>Patrick Macnee</t>
  </si>
  <si>
    <t>A View to a Kill </t>
  </si>
  <si>
    <t>Tanya Roberts</t>
  </si>
  <si>
    <t>http://www.imdb.com/title/tt0090264/?ref_=fn_tt_tt_1</t>
  </si>
  <si>
    <t>Steve Box</t>
  </si>
  <si>
    <t>Geraldine McEwan</t>
  </si>
  <si>
    <t>Animation|Comedy|Family|Mystery|Sci-Fi</t>
  </si>
  <si>
    <t>Mark Gatiss</t>
  </si>
  <si>
    <t>The Curse of the Were-Rabbit </t>
  </si>
  <si>
    <t>Peter Sallis</t>
  </si>
  <si>
    <t>http://www.imdb.com/title/tt0312004/?ref_=fn_tt_tt_1</t>
  </si>
  <si>
    <t>P.S. I Love You </t>
  </si>
  <si>
    <t>Nellie McKay</t>
  </si>
  <si>
    <t>http://www.imdb.com/title/tt0431308/?ref_=fn_tt_tt_1</t>
  </si>
  <si>
    <t>Frankie Muniz</t>
  </si>
  <si>
    <t>Alfie Allen</t>
  </si>
  <si>
    <t>Atonement </t>
  </si>
  <si>
    <t>Brenda Blethyn</t>
  </si>
  <si>
    <t>http://www.imdb.com/title/tt0783233/?ref_=fn_tt_tt_1</t>
  </si>
  <si>
    <t>Marcia DeBonis</t>
  </si>
  <si>
    <t>Letters to Juliet </t>
  </si>
  <si>
    <t>Luisa Ranieri</t>
  </si>
  <si>
    <t>http://www.imdb.com/title/tt0892318/?ref_=fn_tt_tt_1</t>
  </si>
  <si>
    <t>Ken Takakura</t>
  </si>
  <si>
    <t>Black Rain </t>
  </si>
  <si>
    <t>Kate Capshaw</t>
  </si>
  <si>
    <t>http://www.imdb.com/title/tt0096933/?ref_=fn_tt_tt_1</t>
  </si>
  <si>
    <t>Larry David</t>
  </si>
  <si>
    <t>Animation|Drama|Family|Fantasy|Musical|Romance</t>
  </si>
  <si>
    <t>Corpse Bride </t>
  </si>
  <si>
    <t>http://www.imdb.com/title/tt0121164/?ref_=fn_tt_tt_1</t>
  </si>
  <si>
    <t>Derek Luke</t>
  </si>
  <si>
    <t>Bernardo Saracino</t>
  </si>
  <si>
    <t>Edgar Arreola</t>
  </si>
  <si>
    <t>Sicario </t>
  </si>
  <si>
    <t>http://www.imdb.com/title/tt3397884/?ref_=fn_tt_tt_1</t>
  </si>
  <si>
    <t>Southpaw </t>
  </si>
  <si>
    <t>Oona Laurence</t>
  </si>
  <si>
    <t>http://www.imdb.com/title/tt1798684/?ref_=fn_tt_tt_1</t>
  </si>
  <si>
    <t>Drag Me to Hell </t>
  </si>
  <si>
    <t>http://www.imdb.com/title/tt1127180/?ref_=fn_tt_tt_1</t>
  </si>
  <si>
    <t>Lee Toland Krieger</t>
  </si>
  <si>
    <t>The Age of Adaline </t>
  </si>
  <si>
    <t>http://www.imdb.com/title/tt1655441/?ref_=fn_tt_tt_1</t>
  </si>
  <si>
    <t>Tim McCanlies</t>
  </si>
  <si>
    <t>Secondhand Lions </t>
  </si>
  <si>
    <t>Emmanuelle Vaugier</t>
  </si>
  <si>
    <t>http://www.imdb.com/title/tt0327137/?ref_=fn_tt_tt_1</t>
  </si>
  <si>
    <t>Step Up 3D </t>
  </si>
  <si>
    <t>Facundo Lombard</t>
  </si>
  <si>
    <t>http://www.imdb.com/title/tt1193631/?ref_=fn_tt_tt_1</t>
  </si>
  <si>
    <t>Blue Crush </t>
  </si>
  <si>
    <t>Sanoe Lake</t>
  </si>
  <si>
    <t>http://www.imdb.com/title/tt0300532/?ref_=fn_tt_tt_1</t>
  </si>
  <si>
    <t>Christian Stolte</t>
  </si>
  <si>
    <t>Stranger Than Fiction </t>
  </si>
  <si>
    <t>Danny Rhodes</t>
  </si>
  <si>
    <t>http://www.imdb.com/title/tt0420223/?ref_=fn_tt_tt_1</t>
  </si>
  <si>
    <t>Mark Rendall</t>
  </si>
  <si>
    <t>30 Days of Night </t>
  </si>
  <si>
    <t>Megan Franich</t>
  </si>
  <si>
    <t>http://www.imdb.com/title/tt0389722/?ref_=fn_tt_tt_1</t>
  </si>
  <si>
    <t>Drew Goddard</t>
  </si>
  <si>
    <t>The Cabin in the Woods </t>
  </si>
  <si>
    <t>http://www.imdb.com/title/tt1259521/?ref_=fn_tt_tt_1</t>
  </si>
  <si>
    <t>Jason Friedberg</t>
  </si>
  <si>
    <t>Meet the Spartans </t>
  </si>
  <si>
    <t>Method Man</t>
  </si>
  <si>
    <t>http://www.imdb.com/title/tt1073498/?ref_=fn_tt_tt_1</t>
  </si>
  <si>
    <t>Yaphet Kotto</t>
  </si>
  <si>
    <t>Midnight Run </t>
  </si>
  <si>
    <t>http://www.imdb.com/title/tt0095631/?ref_=fn_tt_tt_1</t>
  </si>
  <si>
    <t>Maria Conchita Alonso</t>
  </si>
  <si>
    <t>The Running Man </t>
  </si>
  <si>
    <t>Richard Dawson</t>
  </si>
  <si>
    <t>http://www.imdb.com/title/tt0093894/?ref_=fn_tt_tt_1</t>
  </si>
  <si>
    <t>Comedy|Horror|Musical|Sci-Fi</t>
  </si>
  <si>
    <t>Little Shop of Horrors </t>
  </si>
  <si>
    <t>Tisha Campbell-Martin</t>
  </si>
  <si>
    <t>http://www.imdb.com/title/tt0091419/?ref_=fn_tt_tt_1</t>
  </si>
  <si>
    <t>Vicky Krieps</t>
  </si>
  <si>
    <t>Jessica Barden</t>
  </si>
  <si>
    <t>Hanna </t>
  </si>
  <si>
    <t>John Macmillan</t>
  </si>
  <si>
    <t>http://www.imdb.com/title/tt0993842/?ref_=fn_tt_tt_1</t>
  </si>
  <si>
    <t>John R. Leonetti</t>
  </si>
  <si>
    <t>Mortal Kombat: Annihilation </t>
  </si>
  <si>
    <t>http://www.imdb.com/title/tt0119707/?ref_=fn_tt_tt_1</t>
  </si>
  <si>
    <t>Larry Crowne </t>
  </si>
  <si>
    <t>http://www.imdb.com/title/tt1583420/?ref_=fn_tt_tt_1</t>
  </si>
  <si>
    <t>Kimberly Peirce</t>
  </si>
  <si>
    <t>Carrie </t>
  </si>
  <si>
    <t>http://www.imdb.com/title/tt1939659/?ref_=fn_tt_tt_1</t>
  </si>
  <si>
    <t>Liz Friedlander</t>
  </si>
  <si>
    <t>Yaya DaCosta</t>
  </si>
  <si>
    <t>Take the Lead </t>
  </si>
  <si>
    <t>Jasika Nicole</t>
  </si>
  <si>
    <t>http://www.imdb.com/title/tt0446046/?ref_=fn_tt_tt_1</t>
  </si>
  <si>
    <t>Phil Joanou</t>
  </si>
  <si>
    <t>Jurnee Smollett-Bell</t>
  </si>
  <si>
    <t>Crime|Drama|Sport</t>
  </si>
  <si>
    <t>Gridiron Gang </t>
  </si>
  <si>
    <t>http://www.imdb.com/title/tt0421206/?ref_=fn_tt_tt_1</t>
  </si>
  <si>
    <t>What's the Worst That Could Happen? </t>
  </si>
  <si>
    <t>http://www.imdb.com/title/tt0161083/?ref_=fn_tt_tt_1</t>
  </si>
  <si>
    <t>Shane Acker</t>
  </si>
  <si>
    <t>Alan Oppenheimer</t>
  </si>
  <si>
    <t>Action|Adventure|Animation|Drama|Mystery|Sci-Fi|Thriller</t>
  </si>
  <si>
    <t>9 </t>
  </si>
  <si>
    <t>Tom Kane</t>
  </si>
  <si>
    <t>http://www.imdb.com/title/tt0472033/?ref_=fn_tt_tt_1</t>
  </si>
  <si>
    <t>Side Effects </t>
  </si>
  <si>
    <t>Katie Lowes</t>
  </si>
  <si>
    <t>http://www.imdb.com/title/tt2053463/?ref_=fn_tt_tt_1</t>
  </si>
  <si>
    <t>Stephen J. Anderson</t>
  </si>
  <si>
    <t>Robert Lopez</t>
  </si>
  <si>
    <t>Winnie the Pooh </t>
  </si>
  <si>
    <t>Huell Howser</t>
  </si>
  <si>
    <t>http://www.imdb.com/title/tt1449283/?ref_=fn_tt_tt_1</t>
  </si>
  <si>
    <t>Troy Miller</t>
  </si>
  <si>
    <t>Dumb and Dumberer: When Harry Met Lloyd </t>
  </si>
  <si>
    <t>Cheri Oteri</t>
  </si>
  <si>
    <t>http://www.imdb.com/title/tt0329028/?ref_=fn_tt_tt_1</t>
  </si>
  <si>
    <t>Kirk Baltz</t>
  </si>
  <si>
    <t>Bulworth </t>
  </si>
  <si>
    <t>Graham Beckel</t>
  </si>
  <si>
    <t>http://www.imdb.com/title/tt0118798/?ref_=fn_tt_tt_1</t>
  </si>
  <si>
    <t>Josh Hopkins</t>
  </si>
  <si>
    <t>Tika Sumpter</t>
  </si>
  <si>
    <t>Get on Up </t>
  </si>
  <si>
    <t>Aunjanue Ellis</t>
  </si>
  <si>
    <t>http://www.imdb.com/title/tt2473602/?ref_=fn_tt_tt_1</t>
  </si>
  <si>
    <t>One True Thing </t>
  </si>
  <si>
    <t>http://www.imdb.com/title/tt0120776/?ref_=fn_tt_tt_1</t>
  </si>
  <si>
    <t>Brett Leonard</t>
  </si>
  <si>
    <t>Virtuosity </t>
  </si>
  <si>
    <t>http://www.imdb.com/title/tt0114857/?ref_=fn_tt_tt_1</t>
  </si>
  <si>
    <t>My Super Ex-Girlfriend </t>
  </si>
  <si>
    <t>http://www.imdb.com/title/tt0465624/?ref_=fn_tt_tt_1</t>
  </si>
  <si>
    <t>Deliver Us from Evil </t>
  </si>
  <si>
    <t>http://www.imdb.com/title/tt2377322/?ref_=fn_tt_tt_1</t>
  </si>
  <si>
    <t>Alister Grierson</t>
  </si>
  <si>
    <t>Rhys Wakefield</t>
  </si>
  <si>
    <t>Sanctum </t>
  </si>
  <si>
    <t>http://www.imdb.com/title/tt0881320/?ref_=fn_tt_tt_1</t>
  </si>
  <si>
    <t>Nick Hurran</t>
  </si>
  <si>
    <t>Little Black Book </t>
  </si>
  <si>
    <t>Dave Annable</t>
  </si>
  <si>
    <t>http://www.imdb.com/title/tt0361841/?ref_=fn_tt_tt_1</t>
  </si>
  <si>
    <t>Jacki Weaver</t>
  </si>
  <si>
    <t>The Five-Year Engagement </t>
  </si>
  <si>
    <t>http://www.imdb.com/title/tt1195478/?ref_=fn_tt_tt_1</t>
  </si>
  <si>
    <t>Charles Stone III</t>
  </si>
  <si>
    <t>Mr 3000 </t>
  </si>
  <si>
    <t>http://www.imdb.com/title/tt0339412/?ref_=fn_tt_tt_1</t>
  </si>
  <si>
    <t>Paul Haggis</t>
  </si>
  <si>
    <t>Daniel Stern</t>
  </si>
  <si>
    <t>The Next Three Days </t>
  </si>
  <si>
    <t>Aisha Hinds</t>
  </si>
  <si>
    <t>http://www.imdb.com/title/tt1458175/?ref_=fn_tt_tt_1</t>
  </si>
  <si>
    <t>Kurt Wimmer</t>
  </si>
  <si>
    <t>Cameron Bright</t>
  </si>
  <si>
    <t>Ultraviolet </t>
  </si>
  <si>
    <t>http://www.imdb.com/title/tt0370032/?ref_=fn_tt_tt_1</t>
  </si>
  <si>
    <t>Jean-François Richet</t>
  </si>
  <si>
    <t>Drea de Matteo</t>
  </si>
  <si>
    <t>Assault on Precinct 13 </t>
  </si>
  <si>
    <t>Hugh Dillon</t>
  </si>
  <si>
    <t>http://www.imdb.com/title/tt0398712/?ref_=fn_tt_tt_1</t>
  </si>
  <si>
    <t>The Replacement Killers </t>
  </si>
  <si>
    <t>http://www.imdb.com/title/tt0120008/?ref_=fn_tt_tt_1</t>
  </si>
  <si>
    <t>Kevin Hooks</t>
  </si>
  <si>
    <t>Stephen Baldwin</t>
  </si>
  <si>
    <t>Action|Adventure|Crime|Drama|Romance</t>
  </si>
  <si>
    <t>Fled </t>
  </si>
  <si>
    <t>http://www.imdb.com/title/tt0116320/?ref_=fn_tt_tt_1</t>
  </si>
  <si>
    <t>Ellory Elkayem</t>
  </si>
  <si>
    <t>Doug E. Doug</t>
  </si>
  <si>
    <t>Action|Comedy|Horror</t>
  </si>
  <si>
    <t>Eight Legged Freaks </t>
  </si>
  <si>
    <t>http://www.imdb.com/title/tt0271367/?ref_=fn_tt_tt_1</t>
  </si>
  <si>
    <t>Love &amp; Other Drugs </t>
  </si>
  <si>
    <t>http://www.imdb.com/title/tt0758752/?ref_=fn_tt_tt_1</t>
  </si>
  <si>
    <t>88 Minutes </t>
  </si>
  <si>
    <t>http://www.imdb.com/title/tt0411061/?ref_=fn_tt_tt_1</t>
  </si>
  <si>
    <t>Niki Caro</t>
  </si>
  <si>
    <t>North Country </t>
  </si>
  <si>
    <t>http://www.imdb.com/title/tt0395972/?ref_=fn_tt_tt_1</t>
  </si>
  <si>
    <t>The Whole Ten Yards </t>
  </si>
  <si>
    <t>http://www.imdb.com/title/tt0327247/?ref_=fn_tt_tt_1</t>
  </si>
  <si>
    <t>Vincenzo Natali</t>
  </si>
  <si>
    <t>David Hewlett</t>
  </si>
  <si>
    <t>Sarah Polley</t>
  </si>
  <si>
    <t>Splice </t>
  </si>
  <si>
    <t>Delphine Chanéac</t>
  </si>
  <si>
    <t>http://www.imdb.com/title/tt1017460/?ref_=fn_tt_tt_1</t>
  </si>
  <si>
    <t>Willard Huyck</t>
  </si>
  <si>
    <t>Howard the Duck </t>
  </si>
  <si>
    <t>Jordan Prentice</t>
  </si>
  <si>
    <t>http://www.imdb.com/title/tt0091225/?ref_=fn_tt_tt_1</t>
  </si>
  <si>
    <t>Gavin O'Connor</t>
  </si>
  <si>
    <t>Pride and Glory </t>
  </si>
  <si>
    <t>http://www.imdb.com/title/tt0482572/?ref_=fn_tt_tt_1</t>
  </si>
  <si>
    <t>Bruce Hunt</t>
  </si>
  <si>
    <t>Adventure|Horror|Thriller</t>
  </si>
  <si>
    <t>Eddie Cibrian</t>
  </si>
  <si>
    <t>The Cave </t>
  </si>
  <si>
    <t>http://www.imdb.com/title/tt0402901/?ref_=fn_tt_tt_1</t>
  </si>
  <si>
    <t>Lobo Sebastian</t>
  </si>
  <si>
    <t>Alex &amp; Emma </t>
  </si>
  <si>
    <t>Robert Costanzo</t>
  </si>
  <si>
    <t>http://www.imdb.com/title/tt0318283/?ref_=fn_tt_tt_1</t>
  </si>
  <si>
    <t>Christopher Cousins</t>
  </si>
  <si>
    <t>Jessica Paré</t>
  </si>
  <si>
    <t>Wicker Park </t>
  </si>
  <si>
    <t>Mark Camacho</t>
  </si>
  <si>
    <t>http://www.imdb.com/title/tt0324554/?ref_=fn_tt_tt_1</t>
  </si>
  <si>
    <t>Reid Ewing</t>
  </si>
  <si>
    <t>Grace Phipps</t>
  </si>
  <si>
    <t>Fright Night </t>
  </si>
  <si>
    <t>Sandra Vergara</t>
  </si>
  <si>
    <t>http://www.imdb.com/title/tt1438176/?ref_=fn_tt_tt_1</t>
  </si>
  <si>
    <t>Michael Greyeyes</t>
  </si>
  <si>
    <t>The New World </t>
  </si>
  <si>
    <t>http://www.imdb.com/title/tt0402399/?ref_=fn_tt_tt_1</t>
  </si>
  <si>
    <t>Chris Roberts</t>
  </si>
  <si>
    <t>Wing Commander </t>
  </si>
  <si>
    <t>http://www.imdb.com/title/tt0131646/?ref_=fn_tt_tt_1</t>
  </si>
  <si>
    <t>In Dreams </t>
  </si>
  <si>
    <t>http://www.imdb.com/title/tt0120710/?ref_=fn_tt_tt_1</t>
  </si>
  <si>
    <t>Texas Battle</t>
  </si>
  <si>
    <t>Dragonball: Evolution </t>
  </si>
  <si>
    <t>http://www.imdb.com/title/tt1098327/?ref_=fn_tt_tt_1</t>
  </si>
  <si>
    <t>Jee-woon Kim</t>
  </si>
  <si>
    <t>James Burnett</t>
  </si>
  <si>
    <t>The Last Stand </t>
  </si>
  <si>
    <t>Christiana Leucas</t>
  </si>
  <si>
    <t>http://www.imdb.com/title/tt1549920/?ref_=fn_tt_tt_1</t>
  </si>
  <si>
    <t>Nick Hamm</t>
  </si>
  <si>
    <t>Godsend </t>
  </si>
  <si>
    <t>Munro Chambers</t>
  </si>
  <si>
    <t>http://www.imdb.com/title/tt0335121/?ref_=fn_tt_tt_1</t>
  </si>
  <si>
    <t>Andy Cadiff</t>
  </si>
  <si>
    <t>Stark Sands</t>
  </si>
  <si>
    <t>Chasing Liberty </t>
  </si>
  <si>
    <t>Terence Maynard</t>
  </si>
  <si>
    <t>http://www.imdb.com/title/tt0360139/?ref_=fn_tt_tt_1</t>
  </si>
  <si>
    <t>Mike Disa</t>
  </si>
  <si>
    <t>Phil LaMarr</t>
  </si>
  <si>
    <t>Hoodwinked Too! Hood vs. Evil </t>
  </si>
  <si>
    <t>http://www.imdb.com/title/tt0844993/?ref_=fn_tt_tt_1</t>
  </si>
  <si>
    <t>An Unfinished Life </t>
  </si>
  <si>
    <t>Lynda Boyd</t>
  </si>
  <si>
    <t>http://www.imdb.com/title/tt0350261/?ref_=fn_tt_tt_1</t>
  </si>
  <si>
    <t>Adventure|Fantasy|Mystery</t>
  </si>
  <si>
    <t>The Imaginarium of Doctor Parnassus </t>
  </si>
  <si>
    <t>http://www.imdb.com/title/tt1054606/?ref_=fn_tt_tt_1</t>
  </si>
  <si>
    <t>Atom Egoyan</t>
  </si>
  <si>
    <t>Paul Gross</t>
  </si>
  <si>
    <t>Ingvar Eggert Sigurðsson</t>
  </si>
  <si>
    <t>Icelandic</t>
  </si>
  <si>
    <t>Iceland</t>
  </si>
  <si>
    <t>Runner Runner </t>
  </si>
  <si>
    <t>http://www.imdb.com/title/tt2364841/?ref_=fn_tt_tt_1</t>
  </si>
  <si>
    <t>Richard Roundtree</t>
  </si>
  <si>
    <t>Antitrust </t>
  </si>
  <si>
    <t>Ned Bellamy</t>
  </si>
  <si>
    <t>http://www.imdb.com/title/tt0218817/?ref_=fn_tt_tt_1</t>
  </si>
  <si>
    <t>Glory </t>
  </si>
  <si>
    <t>http://www.imdb.com/title/tt0097441/?ref_=fn_tt_tt_1</t>
  </si>
  <si>
    <t>Sergio Leone</t>
  </si>
  <si>
    <t>Once Upon a Time in America </t>
  </si>
  <si>
    <t>http://www.imdb.com/title/tt0087843/?ref_=fn_tt_tt_1</t>
  </si>
  <si>
    <t>Niels Arden Oplev</t>
  </si>
  <si>
    <t>Dead Man Down </t>
  </si>
  <si>
    <t>James Biberi</t>
  </si>
  <si>
    <t>http://www.imdb.com/title/tt2101341/?ref_=fn_tt_tt_1</t>
  </si>
  <si>
    <t>Michael Radford</t>
  </si>
  <si>
    <t>The Merchant of Venice </t>
  </si>
  <si>
    <t>http://www.imdb.com/title/tt0379889/?ref_=fn_tt_tt_1</t>
  </si>
  <si>
    <t>Saïd Taghmaoui</t>
  </si>
  <si>
    <t>Emir Kusturica</t>
  </si>
  <si>
    <t>The Good Thief </t>
  </si>
  <si>
    <t>http://www.imdb.com/title/tt0281820/?ref_=fn_tt_tt_1</t>
  </si>
  <si>
    <t>Bill Paterson</t>
  </si>
  <si>
    <t>Miss Potter </t>
  </si>
  <si>
    <t>Lucy Boynton</t>
  </si>
  <si>
    <t>http://www.imdb.com/title/tt0482546/?ref_=fn_tt_tt_1</t>
  </si>
  <si>
    <t>Kaige Chen</t>
  </si>
  <si>
    <t>Toby Leonard Moore</t>
  </si>
  <si>
    <t>The Promise </t>
  </si>
  <si>
    <t>Nicholas Tse</t>
  </si>
  <si>
    <t>http://www.imdb.com/title/tt0417976/?ref_=fn_tt_tt_1</t>
  </si>
  <si>
    <t>Corey Yuen</t>
  </si>
  <si>
    <t>Holly Valance</t>
  </si>
  <si>
    <t>DOA: Dead or Alive </t>
  </si>
  <si>
    <t>Sarah Carter</t>
  </si>
  <si>
    <t>http://www.imdb.com/title/tt0398913/?ref_=fn_tt_tt_1</t>
  </si>
  <si>
    <t>Andrew Dominik</t>
  </si>
  <si>
    <t>Biography|Crime|Drama|History|Western</t>
  </si>
  <si>
    <t>The Assassination of Jesse James by the Coward Robert Ford </t>
  </si>
  <si>
    <t>http://www.imdb.com/title/tt0443680/?ref_=fn_tt_tt_1</t>
  </si>
  <si>
    <t>Li Zhang</t>
  </si>
  <si>
    <t>1911 </t>
  </si>
  <si>
    <t>Jaycee Chan</t>
  </si>
  <si>
    <t>http://www.imdb.com/title/tt1772230/?ref_=fn_tt_tt_1</t>
  </si>
  <si>
    <t>Laurent Tirard</t>
  </si>
  <si>
    <t>Action|Biography|Crime|Drama</t>
  </si>
  <si>
    <t>Machine Gun Preacher </t>
  </si>
  <si>
    <t>Kathy Baker</t>
  </si>
  <si>
    <t>http://www.imdb.com/title/tt1586752/?ref_=fn_tt_tt_1</t>
  </si>
  <si>
    <t>German</t>
  </si>
  <si>
    <t>Adventure|Animation|Fantasy</t>
  </si>
  <si>
    <t>Konstantin Khabenskiy</t>
  </si>
  <si>
    <t>Elizabeth Banks</t>
  </si>
  <si>
    <t>Birgitte Hjort Sørensen</t>
  </si>
  <si>
    <t>Pitch Perfect 2 </t>
  </si>
  <si>
    <t>Hana Mae Lee</t>
  </si>
  <si>
    <t>http://www.imdb.com/title/tt2848292/?ref_=fn_tt_tt_1</t>
  </si>
  <si>
    <t>Dallas Roberts</t>
  </si>
  <si>
    <t>Biography|Drama|Music|Romance</t>
  </si>
  <si>
    <t>Walk the Line </t>
  </si>
  <si>
    <t>Tyler Hilton</t>
  </si>
  <si>
    <t>http://www.imdb.com/title/tt0358273/?ref_=fn_tt_tt_1</t>
  </si>
  <si>
    <t>Amanda Schull</t>
  </si>
  <si>
    <t>Edward Norton</t>
  </si>
  <si>
    <t>Keeping the Faith </t>
  </si>
  <si>
    <t>http://www.imdb.com/title/tt0171433/?ref_=fn_tt_tt_1</t>
  </si>
  <si>
    <t>Bradley Pierce</t>
  </si>
  <si>
    <t>The Borrowers </t>
  </si>
  <si>
    <t>Mark Williams</t>
  </si>
  <si>
    <t>http://www.imdb.com/title/tt0118755/?ref_=fn_tt_tt_1</t>
  </si>
  <si>
    <t>Frost/Nixon </t>
  </si>
  <si>
    <t>http://www.imdb.com/title/tt0870111/?ref_=fn_tt_tt_1</t>
  </si>
  <si>
    <t>Dick Clark</t>
  </si>
  <si>
    <t>Serving Sara </t>
  </si>
  <si>
    <t>http://www.imdb.com/title/tt0261289/?ref_=fn_tt_tt_1</t>
  </si>
  <si>
    <t>The Boss </t>
  </si>
  <si>
    <t>http://www.imdb.com/title/tt2702724/?ref_=fn_tt_tt_1</t>
  </si>
  <si>
    <t>Richard Attenborough</t>
  </si>
  <si>
    <t>Cry Freedom </t>
  </si>
  <si>
    <t>http://www.imdb.com/title/tt0092804/?ref_=fn_tt_tt_1</t>
  </si>
  <si>
    <t>Mumford </t>
  </si>
  <si>
    <t>http://www.imdb.com/title/tt0140397/?ref_=fn_tt_tt_1</t>
  </si>
  <si>
    <t>Don Mancini</t>
  </si>
  <si>
    <t>Seed of Chucky </t>
  </si>
  <si>
    <t>Hannah Spearritt</t>
  </si>
  <si>
    <t>http://www.imdb.com/title/tt0387575/?ref_=fn_tt_tt_1</t>
  </si>
  <si>
    <t>Romania</t>
  </si>
  <si>
    <t>John Maybury</t>
  </si>
  <si>
    <t>Jason Lewis</t>
  </si>
  <si>
    <t>The Jacket </t>
  </si>
  <si>
    <t>Angel Coulby</t>
  </si>
  <si>
    <t>http://www.imdb.com/title/tt0366627/?ref_=fn_tt_tt_1</t>
  </si>
  <si>
    <t>Aladdin </t>
  </si>
  <si>
    <t>Scott Weinger</t>
  </si>
  <si>
    <t>http://www.imdb.com/title/tt0103639/?ref_=fn_tt_tt_1</t>
  </si>
  <si>
    <t>Neil Brown Jr.</t>
  </si>
  <si>
    <t>Biography|Crime|Drama|History|Music</t>
  </si>
  <si>
    <t>Straight Outta Compton </t>
  </si>
  <si>
    <t>R. Marcos Taylor</t>
  </si>
  <si>
    <t>http://www.imdb.com/title/tt1398426/?ref_=fn_tt_tt_1</t>
  </si>
  <si>
    <t>Amrish Puri</t>
  </si>
  <si>
    <t>Indiana Jones and the Temple of Doom </t>
  </si>
  <si>
    <t>http://www.imdb.com/title/tt0087469/?ref_=fn_tt_tt_1</t>
  </si>
  <si>
    <t>Igor Kovalyov</t>
  </si>
  <si>
    <t>Adventure|Animation|Comedy|Drama|Family|Musical</t>
  </si>
  <si>
    <t>The Rugrats Movie </t>
  </si>
  <si>
    <t>http://www.imdb.com/title/tt0134067/?ref_=fn_tt_tt_1</t>
  </si>
  <si>
    <t>Along Came a Spider </t>
  </si>
  <si>
    <t>http://www.imdb.com/title/tt0164334/?ref_=fn_tt_tt_1</t>
  </si>
  <si>
    <t>Once Upon a Time in Mexico </t>
  </si>
  <si>
    <t>Enrique Iglesias</t>
  </si>
  <si>
    <t>http://www.imdb.com/title/tt0285823/?ref_=fn_tt_tt_1</t>
  </si>
  <si>
    <t>Die Hard </t>
  </si>
  <si>
    <t>Reginald VelJohnson</t>
  </si>
  <si>
    <t>http://www.imdb.com/title/tt0095016/?ref_=fn_tt_tt_1</t>
  </si>
  <si>
    <t>Role Models </t>
  </si>
  <si>
    <t>http://www.imdb.com/title/tt0430922/?ref_=fn_tt_tt_1</t>
  </si>
  <si>
    <t>The Big Short </t>
  </si>
  <si>
    <t>Charlie Talbert</t>
  </si>
  <si>
    <t>http://www.imdb.com/title/tt1596363/?ref_=fn_tt_tt_1</t>
  </si>
  <si>
    <t>Taking Woodstock </t>
  </si>
  <si>
    <t>Demetri Martin</t>
  </si>
  <si>
    <t>http://www.imdb.com/title/tt1127896/?ref_=fn_tt_tt_1</t>
  </si>
  <si>
    <t>Eddie Cahill</t>
  </si>
  <si>
    <t>Miracle </t>
  </si>
  <si>
    <t>Kenneth Mitchell</t>
  </si>
  <si>
    <t>http://www.imdb.com/title/tt0349825/?ref_=fn_tt_tt_1</t>
  </si>
  <si>
    <t>Dawn of the Dead </t>
  </si>
  <si>
    <t>http://www.imdb.com/title/tt0363547/?ref_=fn_tt_tt_1</t>
  </si>
  <si>
    <t>The Wedding Planner </t>
  </si>
  <si>
    <t>Alex Rocco</t>
  </si>
  <si>
    <t>http://www.imdb.com/title/tt0209475/?ref_=fn_tt_tt_1</t>
  </si>
  <si>
    <t>The Royal Tenenbaums </t>
  </si>
  <si>
    <t>http://www.imdb.com/title/tt0265666/?ref_=fn_tt_tt_1</t>
  </si>
  <si>
    <t>Rebecca De Mornay</t>
  </si>
  <si>
    <t>Identity </t>
  </si>
  <si>
    <t>http://www.imdb.com/title/tt0309698/?ref_=fn_tt_tt_1</t>
  </si>
  <si>
    <t>Last Vegas </t>
  </si>
  <si>
    <t>http://www.imdb.com/title/tt1204975/?ref_=fn_tt_tt_1</t>
  </si>
  <si>
    <t>Topol</t>
  </si>
  <si>
    <t>For Your Eyes Only </t>
  </si>
  <si>
    <t>http://www.imdb.com/title/tt0082398/?ref_=fn_tt_tt_1</t>
  </si>
  <si>
    <t>David Sparrow</t>
  </si>
  <si>
    <t>Lilli Lavine</t>
  </si>
  <si>
    <t>Serendipity </t>
  </si>
  <si>
    <t>Ann Talman</t>
  </si>
  <si>
    <t>http://www.imdb.com/title/tt0240890/?ref_=fn_tt_tt_1</t>
  </si>
  <si>
    <t>Mia Sara</t>
  </si>
  <si>
    <t>Timecop </t>
  </si>
  <si>
    <t>Gloria Reuben</t>
  </si>
  <si>
    <t>http://www.imdb.com/title/tt0111438/?ref_=fn_tt_tt_1</t>
  </si>
  <si>
    <t>Zoolander </t>
  </si>
  <si>
    <t>http://www.imdb.com/title/tt0196229/?ref_=fn_tt_tt_1</t>
  </si>
  <si>
    <t>Noah Lomax</t>
  </si>
  <si>
    <t>Drama|Romance|Thriller</t>
  </si>
  <si>
    <t>David Lyons</t>
  </si>
  <si>
    <t>Safe Haven </t>
  </si>
  <si>
    <t>Mimi Kirkland</t>
  </si>
  <si>
    <t>http://www.imdb.com/title/tt1702439/?ref_=fn_tt_tt_1</t>
  </si>
  <si>
    <t>Omri Katz</t>
  </si>
  <si>
    <t>Hocus Pocus </t>
  </si>
  <si>
    <t>Larry Bagby</t>
  </si>
  <si>
    <t>http://www.imdb.com/title/tt0107120/?ref_=fn_tt_tt_1</t>
  </si>
  <si>
    <t>Lily Rabe</t>
  </si>
  <si>
    <t>No Reservations </t>
  </si>
  <si>
    <t>http://www.imdb.com/title/tt0481141/?ref_=fn_tt_tt_1</t>
  </si>
  <si>
    <t>Deborah Twiss</t>
  </si>
  <si>
    <t>Elizabeth McGovern</t>
  </si>
  <si>
    <t>Kick-Ass </t>
  </si>
  <si>
    <t>http://www.imdb.com/title/tt1250777/?ref_=fn_tt_tt_1</t>
  </si>
  <si>
    <t>Dilshad Vadsaria</t>
  </si>
  <si>
    <t>30 Minutes or Less </t>
  </si>
  <si>
    <t>http://www.imdb.com/title/tt1622547/?ref_=fn_tt_tt_1</t>
  </si>
  <si>
    <t>Action|Fantasy|Horror|Thriller</t>
  </si>
  <si>
    <t>Dracula 2000 </t>
  </si>
  <si>
    <t>Jeri Ryan</t>
  </si>
  <si>
    <t>http://www.imdb.com/title/tt0219653/?ref_=fn_tt_tt_1</t>
  </si>
  <si>
    <t>Miguel Arteta</t>
  </si>
  <si>
    <t>Alexander and the Terrible, Horrible, No Good, Very Bad Day </t>
  </si>
  <si>
    <t>http://www.imdb.com/title/tt1698641/?ref_=fn_tt_tt_1</t>
  </si>
  <si>
    <t>Talulah Riley</t>
  </si>
  <si>
    <t>Pride &amp; Prejudice </t>
  </si>
  <si>
    <t>Simon Woods</t>
  </si>
  <si>
    <t>http://www.imdb.com/title/tt0414387/?ref_=fn_tt_tt_1</t>
  </si>
  <si>
    <t>Sean Young</t>
  </si>
  <si>
    <t>Blade Runner </t>
  </si>
  <si>
    <t>http://www.imdb.com/title/tt0083658/?ref_=fn_tt_tt_1</t>
  </si>
  <si>
    <t>Adventure|Biography</t>
  </si>
  <si>
    <t>Rob Roy </t>
  </si>
  <si>
    <t>http://www.imdb.com/title/tt0114287/?ref_=fn_tt_tt_1</t>
  </si>
  <si>
    <t>Richard Sammel</t>
  </si>
  <si>
    <t>3 Days to Kill </t>
  </si>
  <si>
    <t>Tómas Lemarquis</t>
  </si>
  <si>
    <t>http://www.imdb.com/title/tt2172934/?ref_=fn_tt_tt_1</t>
  </si>
  <si>
    <t>James Gray</t>
  </si>
  <si>
    <t>Oleg Taktarov</t>
  </si>
  <si>
    <t>We Own the Night </t>
  </si>
  <si>
    <t>Antoni Corone</t>
  </si>
  <si>
    <t>http://www.imdb.com/title/tt0498399/?ref_=fn_tt_tt_1</t>
  </si>
  <si>
    <t>Janusz Kaminski</t>
  </si>
  <si>
    <t>Bob Clendenin</t>
  </si>
  <si>
    <t>Lost Souls </t>
  </si>
  <si>
    <t>Ben Chaplin</t>
  </si>
  <si>
    <t>http://www.imdb.com/title/tt0160484/?ref_=fn_tt_tt_1</t>
  </si>
  <si>
    <t>Samaire Armstrong</t>
  </si>
  <si>
    <t>Just My Luck </t>
  </si>
  <si>
    <t>http://www.imdb.com/title/tt0397078/?ref_=fn_tt_tt_1</t>
  </si>
  <si>
    <t>Mary McCormack</t>
  </si>
  <si>
    <t>Mystery, Alaska </t>
  </si>
  <si>
    <t>Ron Eldard</t>
  </si>
  <si>
    <t>http://www.imdb.com/title/tt0134618/?ref_=fn_tt_tt_1</t>
  </si>
  <si>
    <t>Action|Comedy|Family</t>
  </si>
  <si>
    <t>The Spy Next Door </t>
  </si>
  <si>
    <t>George Lopez</t>
  </si>
  <si>
    <t>http://www.imdb.com/title/tt1273678/?ref_=fn_tt_tt_1</t>
  </si>
  <si>
    <t>Francis Capra</t>
  </si>
  <si>
    <t>Mara Wilson</t>
  </si>
  <si>
    <t>A Simple Wish </t>
  </si>
  <si>
    <t>http://www.imdb.com/title/tt0120133/?ref_=fn_tt_tt_1</t>
  </si>
  <si>
    <t>Ghosts of Mars </t>
  </si>
  <si>
    <t>http://www.imdb.com/title/tt0228333/?ref_=fn_tt_tt_1</t>
  </si>
  <si>
    <t>Dominic Flores</t>
  </si>
  <si>
    <t>Our Brand Is Crisis </t>
  </si>
  <si>
    <t>http://www.imdb.com/title/tt1018765/?ref_=fn_tt_tt_1</t>
  </si>
  <si>
    <t>Bella Heathcote</t>
  </si>
  <si>
    <t>Action|Horror|Romance</t>
  </si>
  <si>
    <t>Pride and Prejudice and Zombies </t>
  </si>
  <si>
    <t>http://www.imdb.com/title/tt1374989/?ref_=fn_tt_tt_1</t>
  </si>
  <si>
    <t>Tulku Jamyang Kunga Tenzin</t>
  </si>
  <si>
    <t>Tenzin Thuthob Tsarong</t>
  </si>
  <si>
    <t>Kundun </t>
  </si>
  <si>
    <t>Tencho Gyalpo</t>
  </si>
  <si>
    <t>http://www.imdb.com/title/tt0119485/?ref_=fn_tt_tt_1</t>
  </si>
  <si>
    <t>Robert B. Weide</t>
  </si>
  <si>
    <t>Katherine Parkinson</t>
  </si>
  <si>
    <t>How to Lose Friends &amp; Alienate People </t>
  </si>
  <si>
    <t>Fenella Woolgar</t>
  </si>
  <si>
    <t>http://www.imdb.com/title/tt0455538/?ref_=fn_tt_tt_1</t>
  </si>
  <si>
    <t>Jeff Wadlow</t>
  </si>
  <si>
    <t>Donald Faison</t>
  </si>
  <si>
    <t>Kick-Ass 2 </t>
  </si>
  <si>
    <t>http://www.imdb.com/title/tt1650554/?ref_=fn_tt_tt_1</t>
  </si>
  <si>
    <t>Elena Anaya</t>
  </si>
  <si>
    <t>Eduardo Noriega</t>
  </si>
  <si>
    <t>Camille Delamarre</t>
  </si>
  <si>
    <t>Brick Mansions </t>
  </si>
  <si>
    <t>http://www.imdb.com/title/tt1430612/?ref_=fn_tt_tt_1</t>
  </si>
  <si>
    <t>Kabir Bedi</t>
  </si>
  <si>
    <t>Louis Jourdan</t>
  </si>
  <si>
    <t>Octopussy </t>
  </si>
  <si>
    <t>Steven Berkoff</t>
  </si>
  <si>
    <t>http://www.imdb.com/title/tt0086034/?ref_=fn_tt_tt_1</t>
  </si>
  <si>
    <t>Martin Starr</t>
  </si>
  <si>
    <t>Knocked Up </t>
  </si>
  <si>
    <t>http://www.imdb.com/title/tt0478311/?ref_=fn_tt_tt_1</t>
  </si>
  <si>
    <t>Sofia Vassilieva</t>
  </si>
  <si>
    <t>My Sister's Keeper </t>
  </si>
  <si>
    <t>Jeffrey Markle</t>
  </si>
  <si>
    <t>http://www.imdb.com/title/tt1078588/?ref_=fn_tt_tt_1</t>
  </si>
  <si>
    <t>Welcome Home, Roscoe Jenkins </t>
  </si>
  <si>
    <t>http://www.imdb.com/title/tt0494652/?ref_=fn_tt_tt_1</t>
  </si>
  <si>
    <t>David Lean</t>
  </si>
  <si>
    <t>Richard Wilson</t>
  </si>
  <si>
    <t>A Passage to India </t>
  </si>
  <si>
    <t>http://www.imdb.com/title/tt0087892/?ref_=fn_tt_tt_1</t>
  </si>
  <si>
    <t>Richard Eyre</t>
  </si>
  <si>
    <t>Andrew Simpson</t>
  </si>
  <si>
    <t>Phil Davis</t>
  </si>
  <si>
    <t>Notes on a Scandal </t>
  </si>
  <si>
    <t>Shaun Parkes</t>
  </si>
  <si>
    <t>http://www.imdb.com/title/tt0465551/?ref_=fn_tt_tt_1</t>
  </si>
  <si>
    <t>Rendition </t>
  </si>
  <si>
    <t>http://www.imdb.com/title/tt0804522/?ref_=fn_tt_tt_1</t>
  </si>
  <si>
    <t>Nicholas Meyer</t>
  </si>
  <si>
    <t>Star Trek VI: The Undiscovered Country </t>
  </si>
  <si>
    <t>http://www.imdb.com/title/tt0102975/?ref_=fn_tt_tt_1</t>
  </si>
  <si>
    <t>Callie Khouri</t>
  </si>
  <si>
    <t>Divine Secrets of the Ya-Ya Sisterhood </t>
  </si>
  <si>
    <t>Matthew Settle</t>
  </si>
  <si>
    <t>http://www.imdb.com/title/tt0279778/?ref_=fn_tt_tt_1</t>
  </si>
  <si>
    <t>Kiss the Girls </t>
  </si>
  <si>
    <t>Tatyana Ali</t>
  </si>
  <si>
    <t>http://www.imdb.com/title/tt0119468/?ref_=fn_tt_tt_1</t>
  </si>
  <si>
    <t>Aretha Franklin</t>
  </si>
  <si>
    <t>Action|Comedy|Crime|Music</t>
  </si>
  <si>
    <t>The Blues Brothers </t>
  </si>
  <si>
    <t>Ray Charles</t>
  </si>
  <si>
    <t>http://www.imdb.com/title/tt0080455/?ref_=fn_tt_tt_1</t>
  </si>
  <si>
    <t>Comedy|Drama|Family|Romance</t>
  </si>
  <si>
    <t>Jeremy Jordan</t>
  </si>
  <si>
    <t>Dolly Parton</t>
  </si>
  <si>
    <t>Joyful Noise </t>
  </si>
  <si>
    <t>http://www.imdb.com/title/tt1710396/?ref_=fn_tt_tt_1</t>
  </si>
  <si>
    <t>Christopher Webster</t>
  </si>
  <si>
    <t>Sharon Small</t>
  </si>
  <si>
    <t>About a Boy </t>
  </si>
  <si>
    <t>Peter McNicholl</t>
  </si>
  <si>
    <t>http://www.imdb.com/title/tt0276751/?ref_=fn_tt_tt_1</t>
  </si>
  <si>
    <t>Lake Placid </t>
  </si>
  <si>
    <t>Ty Olsson</t>
  </si>
  <si>
    <t>http://www.imdb.com/title/tt0139414/?ref_=fn_tt_tt_1</t>
  </si>
  <si>
    <t>Lucky Number Slevin </t>
  </si>
  <si>
    <t>http://www.imdb.com/title/tt0425210/?ref_=fn_tt_tt_1</t>
  </si>
  <si>
    <t>Philip Kaufman</t>
  </si>
  <si>
    <t>The Right Stuff </t>
  </si>
  <si>
    <t>http://www.imdb.com/title/tt0086197/?ref_=fn_tt_tt_1</t>
  </si>
  <si>
    <t>Anonymous </t>
  </si>
  <si>
    <t>http://www.imdb.com/title/tt1521197/?ref_=fn_tt_tt_1</t>
  </si>
  <si>
    <t>West Germany</t>
  </si>
  <si>
    <t>Action|Drama|Fantasy|Mystery|Sci-Fi|Thriller</t>
  </si>
  <si>
    <t>Dark City </t>
  </si>
  <si>
    <t>http://www.imdb.com/title/tt0118929/?ref_=fn_tt_tt_1</t>
  </si>
  <si>
    <t>Saul Dibb</t>
  </si>
  <si>
    <t>The Duchess </t>
  </si>
  <si>
    <t>http://www.imdb.com/title/tt0864761/?ref_=fn_tt_tt_1</t>
  </si>
  <si>
    <t>Richard Linklater</t>
  </si>
  <si>
    <t>Lew Temple</t>
  </si>
  <si>
    <t>Action|Crime|Drama|History|Western</t>
  </si>
  <si>
    <t>The Newton Boys </t>
  </si>
  <si>
    <t>http://www.imdb.com/title/tt0120769/?ref_=fn_tt_tt_1</t>
  </si>
  <si>
    <t>Case 39 </t>
  </si>
  <si>
    <t>Vanesa Tomasino</t>
  </si>
  <si>
    <t>http://www.imdb.com/title/tt0795351/?ref_=fn_tt_tt_1</t>
  </si>
  <si>
    <t>E. Elias Merhige</t>
  </si>
  <si>
    <t>Suspect Zero </t>
  </si>
  <si>
    <t>William Mapother</t>
  </si>
  <si>
    <t>http://www.imdb.com/title/tt0324127/?ref_=fn_tt_tt_1</t>
  </si>
  <si>
    <t>Menno Meyjes</t>
  </si>
  <si>
    <t>Martian Child </t>
  </si>
  <si>
    <t>http://www.imdb.com/title/tt0415965/?ref_=fn_tt_tt_1</t>
  </si>
  <si>
    <t>Spy Kids: All the Time in the World in 4D </t>
  </si>
  <si>
    <t>http://www.imdb.com/title/tt1517489/?ref_=fn_tt_tt_1</t>
  </si>
  <si>
    <t>Jodie Foster</t>
  </si>
  <si>
    <t>Money Monster </t>
  </si>
  <si>
    <t>http://www.imdb.com/title/tt2241351/?ref_=fn_tt_tt_1</t>
  </si>
  <si>
    <t>Junix Inocian</t>
  </si>
  <si>
    <t>Formula 51 </t>
  </si>
  <si>
    <t>Paul Barber</t>
  </si>
  <si>
    <t>http://www.imdb.com/title/tt0227984/?ref_=fn_tt_tt_1</t>
  </si>
  <si>
    <t>Comedy|Crime|Drama</t>
  </si>
  <si>
    <t>Flawless </t>
  </si>
  <si>
    <t>http://www.imdb.com/title/tt0155711/?ref_=fn_tt_tt_1</t>
  </si>
  <si>
    <t>Mindhunters </t>
  </si>
  <si>
    <t>Eion Bailey</t>
  </si>
  <si>
    <t>http://www.imdb.com/title/tt0297284/?ref_=fn_tt_tt_1</t>
  </si>
  <si>
    <t>What Just Happened </t>
  </si>
  <si>
    <t>http://www.imdb.com/title/tt0486674/?ref_=fn_tt_tt_1</t>
  </si>
  <si>
    <t>The Statement </t>
  </si>
  <si>
    <t>John Neville</t>
  </si>
  <si>
    <t>http://www.imdb.com/title/tt0340376/?ref_=fn_tt_tt_1</t>
  </si>
  <si>
    <t>Paul Blart: Mall Cop </t>
  </si>
  <si>
    <t>http://www.imdb.com/title/tt1114740/?ref_=fn_tt_tt_1</t>
  </si>
  <si>
    <t>Julie Gonzalo</t>
  </si>
  <si>
    <t>Comedy|Family|Fantasy|Music|Romance</t>
  </si>
  <si>
    <t>Freaky Friday </t>
  </si>
  <si>
    <t>http://www.imdb.com/title/tt0322330/?ref_=fn_tt_tt_1</t>
  </si>
  <si>
    <t>The 40-Year-Old Virgin </t>
  </si>
  <si>
    <t>Gerry Bednob</t>
  </si>
  <si>
    <t>http://www.imdb.com/title/tt0405422/?ref_=fn_tt_tt_1</t>
  </si>
  <si>
    <t>Martin Clunes</t>
  </si>
  <si>
    <t>Shakespeare in Love </t>
  </si>
  <si>
    <t>http://www.imdb.com/title/tt0138097/?ref_=fn_tt_tt_1</t>
  </si>
  <si>
    <t>Scott Frank</t>
  </si>
  <si>
    <t>Boyd Holbrook</t>
  </si>
  <si>
    <t>A Walk Among the Tombstones </t>
  </si>
  <si>
    <t>David Harbour</t>
  </si>
  <si>
    <t>http://www.imdb.com/title/tt0365907/?ref_=fn_tt_tt_1</t>
  </si>
  <si>
    <t>Kindergarten Cop </t>
  </si>
  <si>
    <t>http://www.imdb.com/title/tt0099938/?ref_=fn_tt_tt_1</t>
  </si>
  <si>
    <t>Pineapple Express </t>
  </si>
  <si>
    <t>http://www.imdb.com/title/tt0910936/?ref_=fn_tt_tt_1</t>
  </si>
  <si>
    <t>Ever After: A Cinderella Story </t>
  </si>
  <si>
    <t>Jeanne Moreau</t>
  </si>
  <si>
    <t>http://www.imdb.com/title/tt0120631/?ref_=fn_tt_tt_1</t>
  </si>
  <si>
    <t>Open Range </t>
  </si>
  <si>
    <t>http://www.imdb.com/title/tt0316356/?ref_=fn_tt_tt_1</t>
  </si>
  <si>
    <t>Flatliners </t>
  </si>
  <si>
    <t>http://www.imdb.com/title/tt0099582/?ref_=fn_tt_tt_1</t>
  </si>
  <si>
    <t>Kaitlin Olson</t>
  </si>
  <si>
    <t>Rob McElhenney</t>
  </si>
  <si>
    <t>Dirk Bogarde</t>
  </si>
  <si>
    <t>Ryan O'Neal</t>
  </si>
  <si>
    <t>A Bridge Too Far </t>
  </si>
  <si>
    <t>Wolfgang Preiss</t>
  </si>
  <si>
    <t>http://www.imdb.com/title/tt0075784/?ref_=fn_tt_tt_1</t>
  </si>
  <si>
    <t>Carl Gilliard</t>
  </si>
  <si>
    <t>Robert Pine</t>
  </si>
  <si>
    <t>Red Eye </t>
  </si>
  <si>
    <t>Suzie Plakson</t>
  </si>
  <si>
    <t>http://www.imdb.com/title/tt0421239/?ref_=fn_tt_tt_1</t>
  </si>
  <si>
    <t>Michael Landes</t>
  </si>
  <si>
    <t>Final Destination 2 </t>
  </si>
  <si>
    <t>Keegan Connor Tracy</t>
  </si>
  <si>
    <t>http://www.imdb.com/title/tt0309593/?ref_=fn_tt_tt_1</t>
  </si>
  <si>
    <t>Adventure|Comedy|Crime|Music</t>
  </si>
  <si>
    <t>O Brother, Where Art Thou? </t>
  </si>
  <si>
    <t>http://www.imdb.com/title/tt0190590/?ref_=fn_tt_tt_1</t>
  </si>
  <si>
    <t>Kate Walsh</t>
  </si>
  <si>
    <t>Legion </t>
  </si>
  <si>
    <t>http://www.imdb.com/title/tt1038686/?ref_=fn_tt_tt_1</t>
  </si>
  <si>
    <t>Larry Hankin</t>
  </si>
  <si>
    <t>Pain &amp; Gain </t>
  </si>
  <si>
    <t>http://www.imdb.com/title/tt1980209/?ref_=fn_tt_tt_1</t>
  </si>
  <si>
    <t>In Good Company </t>
  </si>
  <si>
    <t>http://www.imdb.com/title/tt0385267/?ref_=fn_tt_tt_1</t>
  </si>
  <si>
    <t>Paula Garcés</t>
  </si>
  <si>
    <t>Action|Adventure|Comedy|Sci-Fi|Thriller</t>
  </si>
  <si>
    <t>Clockstoppers </t>
  </si>
  <si>
    <t>Jason George</t>
  </si>
  <si>
    <t>http://www.imdb.com/title/tt0157472/?ref_=fn_tt_tt_1</t>
  </si>
  <si>
    <t>Todd Allen</t>
  </si>
  <si>
    <t>Action|Crime|Drama|Western</t>
  </si>
  <si>
    <t>Silverado </t>
  </si>
  <si>
    <t>Brad Leland</t>
  </si>
  <si>
    <t>http://www.imdb.com/title/tt0090022/?ref_=fn_tt_tt_1</t>
  </si>
  <si>
    <t>Brothers </t>
  </si>
  <si>
    <t>http://www.imdb.com/title/tt0765010/?ref_=fn_tt_tt_1</t>
  </si>
  <si>
    <t>Kevin Allen</t>
  </si>
  <si>
    <t>Action|Adventure|Comedy|Family|Romance|Sci-Fi</t>
  </si>
  <si>
    <t>Agent Cody Banks 2: Destination London </t>
  </si>
  <si>
    <t>http://www.imdb.com/title/tt0358349/?ref_=fn_tt_tt_1</t>
  </si>
  <si>
    <t>New Year's Eve </t>
  </si>
  <si>
    <t>Seth Meyers</t>
  </si>
  <si>
    <t>http://www.imdb.com/title/tt1598822/?ref_=fn_tt_tt_1</t>
  </si>
  <si>
    <t>Michael Cristofer</t>
  </si>
  <si>
    <t>Gregory Itzin</t>
  </si>
  <si>
    <t>Original Sin </t>
  </si>
  <si>
    <t>Jack Thompson</t>
  </si>
  <si>
    <t>http://www.imdb.com/title/tt0218922/?ref_=fn_tt_tt_1</t>
  </si>
  <si>
    <t>Pam Ferris</t>
  </si>
  <si>
    <t>The Raven </t>
  </si>
  <si>
    <t>http://www.imdb.com/title/tt1486192/?ref_=fn_tt_tt_1</t>
  </si>
  <si>
    <t>Welcome to Mooseport </t>
  </si>
  <si>
    <t>http://www.imdb.com/title/tt0361925/?ref_=fn_tt_tt_1</t>
  </si>
  <si>
    <t>Andrew Morahan</t>
  </si>
  <si>
    <t>Action|Fantasy|Romance|Sci-Fi</t>
  </si>
  <si>
    <t>Highlander: The Final Dimension </t>
  </si>
  <si>
    <t>Mario Van Peebles</t>
  </si>
  <si>
    <t>http://www.imdb.com/title/tt0110027/?ref_=fn_tt_tt_1</t>
  </si>
  <si>
    <t>Bob Rafelson</t>
  </si>
  <si>
    <t>Blood and Wine </t>
  </si>
  <si>
    <t>http://www.imdb.com/title/tt0115710/?ref_=fn_tt_tt_1</t>
  </si>
  <si>
    <t>Comedy|Crime|Mystery|Romance</t>
  </si>
  <si>
    <t>The Curse of the Jade Scorpion </t>
  </si>
  <si>
    <t>http://www.imdb.com/title/tt0256524/?ref_=fn_tt_tt_1</t>
  </si>
  <si>
    <t>Kirstie Alley</t>
  </si>
  <si>
    <t>Alan Shapiro</t>
  </si>
  <si>
    <t>Chelsea Field</t>
  </si>
  <si>
    <t>Adventure|Family</t>
  </si>
  <si>
    <t>Paul Hogan</t>
  </si>
  <si>
    <t>Flipper </t>
  </si>
  <si>
    <t>Jessica Wesson</t>
  </si>
  <si>
    <t>http://www.imdb.com/title/tt0116322/?ref_=fn_tt_tt_1</t>
  </si>
  <si>
    <t>Self/less </t>
  </si>
  <si>
    <t>http://www.imdb.com/title/tt2140379/?ref_=fn_tt_tt_1</t>
  </si>
  <si>
    <t>Fernando Meirelles</t>
  </si>
  <si>
    <t>The Constant Gardener </t>
  </si>
  <si>
    <t>Donald Sumpter</t>
  </si>
  <si>
    <t>http://www.imdb.com/title/tt0387131/?ref_=fn_tt_tt_1</t>
  </si>
  <si>
    <t>Maia Morgenstern</t>
  </si>
  <si>
    <t>Christo Jivkov</t>
  </si>
  <si>
    <t>The Passion of the Christ </t>
  </si>
  <si>
    <t>Hristo Shopov</t>
  </si>
  <si>
    <t>http://www.imdb.com/title/tt0335345/?ref_=fn_tt_tt_1</t>
  </si>
  <si>
    <t>Aramaic</t>
  </si>
  <si>
    <t>Mrs. Doubtfire </t>
  </si>
  <si>
    <t>Matthew Lawrence</t>
  </si>
  <si>
    <t>http://www.imdb.com/title/tt0107614/?ref_=fn_tt_tt_1</t>
  </si>
  <si>
    <t>Rain Man </t>
  </si>
  <si>
    <t>http://www.imdb.com/title/tt0095953/?ref_=fn_tt_tt_1</t>
  </si>
  <si>
    <t>Dreama Walker</t>
  </si>
  <si>
    <t>Gran Torino </t>
  </si>
  <si>
    <t>Ahney Her</t>
  </si>
  <si>
    <t>http://www.imdb.com/title/tt1205489/?ref_=fn_tt_tt_1</t>
  </si>
  <si>
    <t>W. </t>
  </si>
  <si>
    <t>http://www.imdb.com/title/tt1175491/?ref_=fn_tt_tt_1</t>
  </si>
  <si>
    <t>Taken </t>
  </si>
  <si>
    <t>http://www.imdb.com/title/tt0936501/?ref_=fn_tt_tt_1</t>
  </si>
  <si>
    <t>Michael Hoffman</t>
  </si>
  <si>
    <t>Luke Bracey</t>
  </si>
  <si>
    <t>The Best of Me </t>
  </si>
  <si>
    <t>http://www.imdb.com/title/tt1972779/?ref_=fn_tt_tt_1</t>
  </si>
  <si>
    <t>Action|Drama|Music|Romance</t>
  </si>
  <si>
    <t>The Bodyguard </t>
  </si>
  <si>
    <t>DeVaughn Nixon</t>
  </si>
  <si>
    <t>http://www.imdb.com/title/tt0103855/?ref_=fn_tt_tt_1</t>
  </si>
  <si>
    <t>Embeth Davidtz</t>
  </si>
  <si>
    <t>Schindler's List </t>
  </si>
  <si>
    <t>Caroline Goodall</t>
  </si>
  <si>
    <t>http://www.imdb.com/title/tt0108052/?ref_=fn_tt_tt_1</t>
  </si>
  <si>
    <t>The Help </t>
  </si>
  <si>
    <t>http://www.imdb.com/title/tt1454029/?ref_=fn_tt_tt_1</t>
  </si>
  <si>
    <t>The Fifth Estate </t>
  </si>
  <si>
    <t>Jamie Blackley</t>
  </si>
  <si>
    <t>http://www.imdb.com/title/tt1837703/?ref_=fn_tt_tt_1</t>
  </si>
  <si>
    <t>Adventure|Comedy|Family|Fantasy|Horror|Mystery</t>
  </si>
  <si>
    <t>Scooby-Doo 2: Monsters Unleashed </t>
  </si>
  <si>
    <t>http://www.imdb.com/title/tt0331632/?ref_=fn_tt_tt_1</t>
  </si>
  <si>
    <t>Adventure|Fantasy|Mystery|Thriller</t>
  </si>
  <si>
    <t>Jason Ritter</t>
  </si>
  <si>
    <t>Katharine Isabelle</t>
  </si>
  <si>
    <t>Freddy vs. Jason </t>
  </si>
  <si>
    <t>http://www.imdb.com/title/tt0329101/?ref_=fn_tt_tt_1</t>
  </si>
  <si>
    <t>Michael Winterbottom</t>
  </si>
  <si>
    <t>Jimmy Neutron: Boy Genius </t>
  </si>
  <si>
    <t>http://www.imdb.com/title/tt0268397/?ref_=fn_tt_tt_1</t>
  </si>
  <si>
    <t>Ben Feldman</t>
  </si>
  <si>
    <t>Cloverfield </t>
  </si>
  <si>
    <t>Liza Lapira</t>
  </si>
  <si>
    <t>http://www.imdb.com/title/tt1060277/?ref_=fn_tt_tt_1</t>
  </si>
  <si>
    <t>Michael Pressman</t>
  </si>
  <si>
    <t>Paige Turco</t>
  </si>
  <si>
    <t>Kevin Nash</t>
  </si>
  <si>
    <t>Teenage Mutant Ninja Turtles II: The Secret of the Ooze </t>
  </si>
  <si>
    <t>Ernie Reyes Jr.</t>
  </si>
  <si>
    <t>http://www.imdb.com/title/tt0103060/?ref_=fn_tt_tt_1</t>
  </si>
  <si>
    <t>Billy Drago</t>
  </si>
  <si>
    <t>The Untouchables </t>
  </si>
  <si>
    <t>http://www.imdb.com/title/tt0094226/?ref_=fn_tt_tt_1</t>
  </si>
  <si>
    <t>No Country for Old Men </t>
  </si>
  <si>
    <t>http://www.imdb.com/title/tt0477348/?ref_=fn_tt_tt_1</t>
  </si>
  <si>
    <t>Ride Along </t>
  </si>
  <si>
    <t>Bryan Callen</t>
  </si>
  <si>
    <t>http://www.imdb.com/title/tt1408253/?ref_=fn_tt_tt_1</t>
  </si>
  <si>
    <t>Sharon Maguire</t>
  </si>
  <si>
    <t>Bridget Jones's Diary </t>
  </si>
  <si>
    <t>http://www.imdb.com/title/tt0243155/?ref_=fn_tt_tt_1</t>
  </si>
  <si>
    <t>Leslie Caron</t>
  </si>
  <si>
    <t>Chocolat </t>
  </si>
  <si>
    <t>Hugh O'Conor</t>
  </si>
  <si>
    <t>http://www.imdb.com/title/tt0241303/?ref_=fn_tt_tt_1</t>
  </si>
  <si>
    <t>Charles Herman-Wurmfeld</t>
  </si>
  <si>
    <t>Legally Blonde 2: Red, White &amp; Blonde </t>
  </si>
  <si>
    <t>Bob Newhart</t>
  </si>
  <si>
    <t>http://www.imdb.com/title/tt0333780/?ref_=fn_tt_tt_1</t>
  </si>
  <si>
    <t>Gedde Watanabe</t>
  </si>
  <si>
    <t>Parental Guidance </t>
  </si>
  <si>
    <t>http://www.imdb.com/title/tt1047540/?ref_=fn_tt_tt_1</t>
  </si>
  <si>
    <t>Greta Gerwig</t>
  </si>
  <si>
    <t>No Strings Attached </t>
  </si>
  <si>
    <t>http://www.imdb.com/title/tt1411238/?ref_=fn_tt_tt_1</t>
  </si>
  <si>
    <t>Dana Delany</t>
  </si>
  <si>
    <t>Action|Biography|Drama|History|Romance|Western</t>
  </si>
  <si>
    <t>Tombstone </t>
  </si>
  <si>
    <t>http://www.imdb.com/title/tt0108358/?ref_=fn_tt_tt_1</t>
  </si>
  <si>
    <t>Romeo Must Die </t>
  </si>
  <si>
    <t>http://www.imdb.com/title/tt0165929/?ref_=fn_tt_tt_1</t>
  </si>
  <si>
    <t>Fantasy|Horror|Mystery</t>
  </si>
  <si>
    <t>Billie Whitelaw</t>
  </si>
  <si>
    <t>Gina Holden</t>
  </si>
  <si>
    <t>Chelan Simmons</t>
  </si>
  <si>
    <t>Final Destination 3 </t>
  </si>
  <si>
    <t>http://www.imdb.com/title/tt0414982/?ref_=fn_tt_tt_1</t>
  </si>
  <si>
    <t>Riley Thomas Stewart</t>
  </si>
  <si>
    <t>The Lucky One </t>
  </si>
  <si>
    <t>Jay R. Ferguson</t>
  </si>
  <si>
    <t>http://www.imdb.com/title/tt1327194/?ref_=fn_tt_tt_1</t>
  </si>
  <si>
    <t>Gabor Csupo</t>
  </si>
  <si>
    <t>Bridge to Terabithia </t>
  </si>
  <si>
    <t>http://www.imdb.com/title/tt0398808/?ref_=fn_tt_tt_1</t>
  </si>
  <si>
    <t>Biography|Drama|Family</t>
  </si>
  <si>
    <t>Finding Neverland </t>
  </si>
  <si>
    <t>http://www.imdb.com/title/tt0308644/?ref_=fn_tt_tt_1</t>
  </si>
  <si>
    <t>Tyler Perry</t>
  </si>
  <si>
    <t>A Madea Christmas </t>
  </si>
  <si>
    <t>Larry the Cable Guy</t>
  </si>
  <si>
    <t>http://www.imdb.com/title/tt2609758/?ref_=fn_tt_tt_1</t>
  </si>
  <si>
    <t>Joe Carnahan</t>
  </si>
  <si>
    <t>The Grey </t>
  </si>
  <si>
    <t>http://www.imdb.com/title/tt1601913/?ref_=fn_tt_tt_1</t>
  </si>
  <si>
    <t>John Polson</t>
  </si>
  <si>
    <t>Hide and Seek </t>
  </si>
  <si>
    <t>http://www.imdb.com/title/tt0382077/?ref_=fn_tt_tt_1</t>
  </si>
  <si>
    <t>Darcy Donavan</t>
  </si>
  <si>
    <t>Anchorman: The Legend of Ron Burgundy </t>
  </si>
  <si>
    <t>http://www.imdb.com/title/tt0357413/?ref_=fn_tt_tt_1</t>
  </si>
  <si>
    <t>Goodfellas </t>
  </si>
  <si>
    <t>http://www.imdb.com/title/tt0099685/?ref_=fn_tt_tt_1</t>
  </si>
  <si>
    <t>Action|Adventure|Comedy|Crime|Family|Romance|Thriller</t>
  </si>
  <si>
    <t>Agent Cody Banks </t>
  </si>
  <si>
    <t>Chris Gauthier</t>
  </si>
  <si>
    <t>http://www.imdb.com/title/tt0313911/?ref_=fn_tt_tt_1</t>
  </si>
  <si>
    <t>Nanny McPhee </t>
  </si>
  <si>
    <t>http://www.imdb.com/title/tt0396752/?ref_=fn_tt_tt_1</t>
  </si>
  <si>
    <t>Scarface </t>
  </si>
  <si>
    <t>http://www.imdb.com/title/tt0086250/?ref_=fn_tt_tt_1</t>
  </si>
  <si>
    <t>Nothing to Lose </t>
  </si>
  <si>
    <t>Rebecca Gayheart</t>
  </si>
  <si>
    <t>http://www.imdb.com/title/tt0119807/?ref_=fn_tt_tt_1</t>
  </si>
  <si>
    <t>Bernardo Bertolucci</t>
  </si>
  <si>
    <t>The Last Emperor </t>
  </si>
  <si>
    <t>http://www.imdb.com/title/tt0093389/?ref_=fn_tt_tt_1</t>
  </si>
  <si>
    <t>David O'Hara</t>
  </si>
  <si>
    <t>Contraband </t>
  </si>
  <si>
    <t>http://www.imdb.com/title/tt1524137/?ref_=fn_tt_tt_1</t>
  </si>
  <si>
    <t>Money Talks </t>
  </si>
  <si>
    <t>http://www.imdb.com/title/tt0119695/?ref_=fn_tt_tt_1</t>
  </si>
  <si>
    <t>Paul F. Tompkins</t>
  </si>
  <si>
    <t>There Will Be Blood </t>
  </si>
  <si>
    <t>Kevin Breznahan</t>
  </si>
  <si>
    <t>http://www.imdb.com/title/tt0469494/?ref_=fn_tt_tt_1</t>
  </si>
  <si>
    <t>Cathy Malkasian</t>
  </si>
  <si>
    <t>Flea</t>
  </si>
  <si>
    <t>The Wild Thornberrys Movie </t>
  </si>
  <si>
    <t>http://www.imdb.com/title/tt0282120/?ref_=fn_tt_tt_1</t>
  </si>
  <si>
    <t>John Eng</t>
  </si>
  <si>
    <t>Rugrats Go Wild </t>
  </si>
  <si>
    <t>Nancy Cartwright</t>
  </si>
  <si>
    <t>http://www.imdb.com/title/tt0337711/?ref_=fn_tt_tt_1</t>
  </si>
  <si>
    <t>Eddie Griffin</t>
  </si>
  <si>
    <t>Undercover Brother </t>
  </si>
  <si>
    <t>http://www.imdb.com/title/tt0279493/?ref_=fn_tt_tt_1</t>
  </si>
  <si>
    <t>The Sisterhood of the Traveling Pants </t>
  </si>
  <si>
    <t>http://www.imdb.com/title/tt0403508/?ref_=fn_tt_tt_1</t>
  </si>
  <si>
    <t>Chris Nahon</t>
  </si>
  <si>
    <t>Kiss of the Dragon </t>
  </si>
  <si>
    <t>http://www.imdb.com/title/tt0271027/?ref_=fn_tt_tt_1</t>
  </si>
  <si>
    <t>Fred Wolf</t>
  </si>
  <si>
    <t>Katharine McPhee</t>
  </si>
  <si>
    <t>The House Bunny </t>
  </si>
  <si>
    <t>http://www.imdb.com/title/tt0852713/?ref_=fn_tt_tt_1</t>
  </si>
  <si>
    <t>Bille Woodruff</t>
  </si>
  <si>
    <t>Keshia Knight Pulliam</t>
  </si>
  <si>
    <t>LisaRaye McCoy</t>
  </si>
  <si>
    <t>Million Dollar Arm </t>
  </si>
  <si>
    <t>Gregory Alan Williams</t>
  </si>
  <si>
    <t>http://www.imdb.com/title/tt1647668/?ref_=fn_tt_tt_1</t>
  </si>
  <si>
    <t>The Giver </t>
  </si>
  <si>
    <t>http://www.imdb.com/title/tt0435651/?ref_=fn_tt_tt_1</t>
  </si>
  <si>
    <t>Oliver James</t>
  </si>
  <si>
    <t>What a Girl Wants </t>
  </si>
  <si>
    <t>http://www.imdb.com/title/tt0286788/?ref_=fn_tt_tt_1</t>
  </si>
  <si>
    <t>Victor Salva</t>
  </si>
  <si>
    <t>Jonathan Breck</t>
  </si>
  <si>
    <t>Jeepers Creepers II </t>
  </si>
  <si>
    <t>Billy Aaron Brown</t>
  </si>
  <si>
    <t>http://www.imdb.com/title/tt0301470/?ref_=fn_tt_tt_1</t>
  </si>
  <si>
    <t>Mark Helfrich</t>
  </si>
  <si>
    <t>Good Luck Chuck </t>
  </si>
  <si>
    <t>http://www.imdb.com/title/tt0452625/?ref_=fn_tt_tt_1</t>
  </si>
  <si>
    <t>Cradle 2 the Grave </t>
  </si>
  <si>
    <t>DMX</t>
  </si>
  <si>
    <t>http://www.imdb.com/title/tt0306685/?ref_=fn_tt_tt_1</t>
  </si>
  <si>
    <t>The Hours </t>
  </si>
  <si>
    <t>http://www.imdb.com/title/tt0274558/?ref_=fn_tt_tt_1</t>
  </si>
  <si>
    <t>Alexandra Breckenridge</t>
  </si>
  <si>
    <t>She's the Man </t>
  </si>
  <si>
    <t>Laura Ramsey</t>
  </si>
  <si>
    <t>http://www.imdb.com/title/tt0454945/?ref_=fn_tt_tt_1</t>
  </si>
  <si>
    <t>Steve Bendelack</t>
  </si>
  <si>
    <t>Emma de Caunes</t>
  </si>
  <si>
    <t>Lily Atkinson</t>
  </si>
  <si>
    <t>Mr. Bean's Holiday </t>
  </si>
  <si>
    <t>Steve Pemberton</t>
  </si>
  <si>
    <t>http://www.imdb.com/title/tt0453451/?ref_=fn_tt_tt_1</t>
  </si>
  <si>
    <t>Dwight H. Little</t>
  </si>
  <si>
    <t>Salli Richardson-Whitfield</t>
  </si>
  <si>
    <t>Nicholas Gonzalez</t>
  </si>
  <si>
    <t>Anacondas: The Hunt for the Blood Orchid </t>
  </si>
  <si>
    <t>Johnny Messner</t>
  </si>
  <si>
    <t>http://www.imdb.com/title/tt0366174/?ref_=fn_tt_tt_1</t>
  </si>
  <si>
    <t>Guillaume Canet</t>
  </si>
  <si>
    <t>Blood Ties </t>
  </si>
  <si>
    <t>http://www.imdb.com/title/tt1747958/?ref_=fn_tt_tt_1</t>
  </si>
  <si>
    <t>Kirsten Sheridan</t>
  </si>
  <si>
    <t>Aaron Staton</t>
  </si>
  <si>
    <t>August Rush </t>
  </si>
  <si>
    <t>http://www.imdb.com/title/tt0426931/?ref_=fn_tt_tt_1</t>
  </si>
  <si>
    <t>Fanny Ardant</t>
  </si>
  <si>
    <t>Elizabeth </t>
  </si>
  <si>
    <t>Eric Cantona</t>
  </si>
  <si>
    <t>http://www.imdb.com/title/tt0127536/?ref_=fn_tt_tt_1</t>
  </si>
  <si>
    <t>Park Bench</t>
  </si>
  <si>
    <t>Comedy|Fantasy|Horror|Romance</t>
  </si>
  <si>
    <t>Alexis Arquette</t>
  </si>
  <si>
    <t>Bride of Chucky </t>
  </si>
  <si>
    <t>Vince Corazza</t>
  </si>
  <si>
    <t>http://www.imdb.com/title/tt0144120/?ref_=fn_tt_tt_1</t>
  </si>
  <si>
    <t>Richard Fleischer</t>
  </si>
  <si>
    <t>Richard Anderson</t>
  </si>
  <si>
    <t>Joseph Cotten</t>
  </si>
  <si>
    <t>Tora! Tora! Tora! </t>
  </si>
  <si>
    <t>James Whitmore</t>
  </si>
  <si>
    <t>http://www.imdb.com/title/tt0066473/?ref_=fn_tt_tt_1</t>
  </si>
  <si>
    <t>Bob Spiers</t>
  </si>
  <si>
    <t>Richard Briers</t>
  </si>
  <si>
    <t>Comedy|Family|Music</t>
  </si>
  <si>
    <t>Spice World </t>
  </si>
  <si>
    <t>Victoria Beckham</t>
  </si>
  <si>
    <t>http://www.imdb.com/title/tt0120185/?ref_=fn_tt_tt_1</t>
  </si>
  <si>
    <t>J.B. Smoove</t>
  </si>
  <si>
    <t>Ari Graynor</t>
  </si>
  <si>
    <t>Damien Dante Wayans</t>
  </si>
  <si>
    <t>Essence Atkins</t>
  </si>
  <si>
    <t>Action|Comedy|Music</t>
  </si>
  <si>
    <t>Dance Flick </t>
  </si>
  <si>
    <t>http://www.imdb.com/title/tt1153706/?ref_=fn_tt_tt_1</t>
  </si>
  <si>
    <t>The Shawshank Redemption </t>
  </si>
  <si>
    <t>http://www.imdb.com/title/tt0111161/?ref_=fn_tt_tt_1</t>
  </si>
  <si>
    <t>Adventure|Comedy|Crime</t>
  </si>
  <si>
    <t>Jere Burns</t>
  </si>
  <si>
    <t>Crocodile Dundee in Los Angeles </t>
  </si>
  <si>
    <t>Linda Kozlowski</t>
  </si>
  <si>
    <t>http://www.imdb.com/title/tt0231402/?ref_=fn_tt_tt_1</t>
  </si>
  <si>
    <t>Kingpin </t>
  </si>
  <si>
    <t>http://www.imdb.com/title/tt0116778/?ref_=fn_tt_tt_1</t>
  </si>
  <si>
    <t>Cjon Saulsberry</t>
  </si>
  <si>
    <t>The Gambler </t>
  </si>
  <si>
    <t>Griffin Cleveland</t>
  </si>
  <si>
    <t>http://www.imdb.com/title/tt2039393/?ref_=fn_tt_tt_1</t>
  </si>
  <si>
    <t>John Wells</t>
  </si>
  <si>
    <t>August: Osage County </t>
  </si>
  <si>
    <t>http://www.imdb.com/title/tt1322269/?ref_=fn_tt_tt_1</t>
  </si>
  <si>
    <t>Nigel Cole</t>
  </si>
  <si>
    <t>Tyrone Giordano</t>
  </si>
  <si>
    <t>A Lot Like Love </t>
  </si>
  <si>
    <t>James Read</t>
  </si>
  <si>
    <t>http://www.imdb.com/title/tt0391304/?ref_=fn_tt_tt_1</t>
  </si>
  <si>
    <t>Taron Egerton</t>
  </si>
  <si>
    <t>Biography|Comedy|Drama|Sport</t>
  </si>
  <si>
    <t>Eddie the Eagle </t>
  </si>
  <si>
    <t>http://www.imdb.com/title/tt1083452/?ref_=fn_tt_tt_1</t>
  </si>
  <si>
    <t>He Got Game </t>
  </si>
  <si>
    <t>http://www.imdb.com/title/tt0124718/?ref_=fn_tt_tt_1</t>
  </si>
  <si>
    <t>Jeremy Leven</t>
  </si>
  <si>
    <t>Don Juan DeMarco </t>
  </si>
  <si>
    <t>http://www.imdb.com/title/tt0112883/?ref_=fn_tt_tt_1</t>
  </si>
  <si>
    <t>Sylvain White</t>
  </si>
  <si>
    <t>The Losers </t>
  </si>
  <si>
    <t>Óscar Jaenada</t>
  </si>
  <si>
    <t>http://www.imdb.com/title/tt0480255/?ref_=fn_tt_tt_1</t>
  </si>
  <si>
    <t>Troy Nixey</t>
  </si>
  <si>
    <t>Fantasy|Horror|Thriller</t>
  </si>
  <si>
    <t>Don't Be Afraid of the Dark </t>
  </si>
  <si>
    <t>http://www.imdb.com/title/tt1270761/?ref_=fn_tt_tt_1</t>
  </si>
  <si>
    <t>Philip G. Atwell</t>
  </si>
  <si>
    <t>War </t>
  </si>
  <si>
    <t>http://www.imdb.com/title/tt0499556/?ref_=fn_tt_tt_1</t>
  </si>
  <si>
    <t>Comedy|Drama|Romance|Thriller</t>
  </si>
  <si>
    <t>Punch-Drunk Love </t>
  </si>
  <si>
    <t>Don McManus</t>
  </si>
  <si>
    <t>http://www.imdb.com/title/tt0272338/?ref_=fn_tt_tt_1</t>
  </si>
  <si>
    <t>Jeff Schaffer</t>
  </si>
  <si>
    <t>Scott Mechlowicz</t>
  </si>
  <si>
    <t>EuroTrip </t>
  </si>
  <si>
    <t>Jacob Pitts</t>
  </si>
  <si>
    <t>http://www.imdb.com/title/tt0356150/?ref_=fn_tt_tt_1</t>
  </si>
  <si>
    <t>Don Michael Paul</t>
  </si>
  <si>
    <t>Nia Peeples</t>
  </si>
  <si>
    <t>Claudia Christian</t>
  </si>
  <si>
    <t>Half Past Dead </t>
  </si>
  <si>
    <t>Tony Plana</t>
  </si>
  <si>
    <t>http://www.imdb.com/title/tt0297162/?ref_=fn_tt_tt_1</t>
  </si>
  <si>
    <t>Adventure|Comedy|Family|Romance</t>
  </si>
  <si>
    <t>Tyler James Williams</t>
  </si>
  <si>
    <t>Unaccompanied Minors </t>
  </si>
  <si>
    <t>http://www.imdb.com/title/tt0488658/?ref_=fn_tt_tt_1</t>
  </si>
  <si>
    <t>James Bridges</t>
  </si>
  <si>
    <t>Bright Lights, Big City </t>
  </si>
  <si>
    <t>http://www.imdb.com/title/tt0094799/?ref_=fn_tt_tt_1</t>
  </si>
  <si>
    <t>Steve Barron</t>
  </si>
  <si>
    <t>Adventure|Family|Fantasy|Musical</t>
  </si>
  <si>
    <t>The Adventures of Pinocchio </t>
  </si>
  <si>
    <t>Bebe Neuwirth</t>
  </si>
  <si>
    <t>http://www.imdb.com/title/tt0115472/?ref_=fn_tt_tt_1</t>
  </si>
  <si>
    <t>Italian</t>
  </si>
  <si>
    <t>Bill Paxton</t>
  </si>
  <si>
    <t>Matthew Knight</t>
  </si>
  <si>
    <t>Richard Kelly</t>
  </si>
  <si>
    <t>Gillian Jacobs</t>
  </si>
  <si>
    <t>The Box </t>
  </si>
  <si>
    <t>http://www.imdb.com/title/tt0362478/?ref_=fn_tt_tt_1</t>
  </si>
  <si>
    <t>Carter Smith</t>
  </si>
  <si>
    <t>Jonathan Tucker</t>
  </si>
  <si>
    <t>The Ruins </t>
  </si>
  <si>
    <t>Sergio Calderón</t>
  </si>
  <si>
    <t>http://www.imdb.com/title/tt0963794/?ref_=fn_tt_tt_1</t>
  </si>
  <si>
    <t>John Schlesinger</t>
  </si>
  <si>
    <t>The Next Best Thing </t>
  </si>
  <si>
    <t>http://www.imdb.com/title/tt0156841/?ref_=fn_tt_tt_1</t>
  </si>
  <si>
    <t>Emily Meade</t>
  </si>
  <si>
    <t>My Soul to Take </t>
  </si>
  <si>
    <t>Zena Grey</t>
  </si>
  <si>
    <t>http://www.imdb.com/title/tt0872230/?ref_=fn_tt_tt_1</t>
  </si>
  <si>
    <t>Timothy Bottoms</t>
  </si>
  <si>
    <t>Chris Marquette</t>
  </si>
  <si>
    <t>The Girl Next Door </t>
  </si>
  <si>
    <t>Jacob Young</t>
  </si>
  <si>
    <t>http://www.imdb.com/title/tt0265208/?ref_=fn_tt_tt_1</t>
  </si>
  <si>
    <t>Ringo Lam</t>
  </si>
  <si>
    <t>Zach Grenier</t>
  </si>
  <si>
    <t>Maximum Risk </t>
  </si>
  <si>
    <t>Paul Ben-Victor</t>
  </si>
  <si>
    <t>http://www.imdb.com/title/tt0117011/?ref_=fn_tt_tt_1</t>
  </si>
  <si>
    <t>Bruce McCulloch</t>
  </si>
  <si>
    <t>Stealing Harvard </t>
  </si>
  <si>
    <t>http://www.imdb.com/title/tt0265808/?ref_=fn_tt_tt_1</t>
  </si>
  <si>
    <t>Biography|Crime|Drama|History|Thriller</t>
  </si>
  <si>
    <t>Legend </t>
  </si>
  <si>
    <t>Tara Fitzgerald</t>
  </si>
  <si>
    <t>http://www.imdb.com/title/tt3569230/?ref_=fn_tt_tt_1</t>
  </si>
  <si>
    <t>Jorma Taccone</t>
  </si>
  <si>
    <t>Shark Night 3D </t>
  </si>
  <si>
    <t>http://www.imdb.com/title/tt1633356/?ref_=fn_tt_tt_1</t>
  </si>
  <si>
    <t>Devon Murray</t>
  </si>
  <si>
    <t>Angela's Ashes </t>
  </si>
  <si>
    <t>Pauline McLynn</t>
  </si>
  <si>
    <t>http://www.imdb.com/title/tt0145653/?ref_=fn_tt_tt_1</t>
  </si>
  <si>
    <t>Draft Day </t>
  </si>
  <si>
    <t>Patrick St. Esprit</t>
  </si>
  <si>
    <t>http://www.imdb.com/title/tt2223990/?ref_=fn_tt_tt_1</t>
  </si>
  <si>
    <t>Peter Firth</t>
  </si>
  <si>
    <t>Crime|Drama|History</t>
  </si>
  <si>
    <t>The Conspirator </t>
  </si>
  <si>
    <t>http://www.imdb.com/title/tt0968264/?ref_=fn_tt_tt_1</t>
  </si>
  <si>
    <t>Lords of Dogtown </t>
  </si>
  <si>
    <t>http://www.imdb.com/title/tt0355702/?ref_=fn_tt_tt_1</t>
  </si>
  <si>
    <t>Patricia Riggen</t>
  </si>
  <si>
    <t>Marco Treviño</t>
  </si>
  <si>
    <t>The 33 </t>
  </si>
  <si>
    <t>http://www.imdb.com/title/tt2006295/?ref_=fn_tt_tt_1</t>
  </si>
  <si>
    <t>Chile</t>
  </si>
  <si>
    <t>Kate Burton</t>
  </si>
  <si>
    <t>Big Trouble in Little China </t>
  </si>
  <si>
    <t>Peter Kwong</t>
  </si>
  <si>
    <t>http://www.imdb.com/title/tt0090728/?ref_=fn_tt_tt_1</t>
  </si>
  <si>
    <t>Warrior </t>
  </si>
  <si>
    <t>http://www.imdb.com/title/tt1291584/?ref_=fn_tt_tt_1</t>
  </si>
  <si>
    <t>Biography|Drama|Thriller|War</t>
  </si>
  <si>
    <t>Michael Collins </t>
  </si>
  <si>
    <t>http://www.imdb.com/title/tt0117039/?ref_=fn_tt_tt_1</t>
  </si>
  <si>
    <t>William Morgan Sheppard</t>
  </si>
  <si>
    <t>Gettysburg </t>
  </si>
  <si>
    <t>James Patrick Stuart</t>
  </si>
  <si>
    <t>http://www.imdb.com/title/tt0107007/?ref_=fn_tt_tt_1</t>
  </si>
  <si>
    <t>Stop-Loss </t>
  </si>
  <si>
    <t>http://www.imdb.com/title/tt0489281/?ref_=fn_tt_tt_1</t>
  </si>
  <si>
    <t>Drama|Music|Mystery|Romance|Thriller</t>
  </si>
  <si>
    <t>Abandon </t>
  </si>
  <si>
    <t>http://www.imdb.com/title/tt0267248/?ref_=fn_tt_tt_1</t>
  </si>
  <si>
    <t>Jonathan Kaplan</t>
  </si>
  <si>
    <t>Tom Amandes</t>
  </si>
  <si>
    <t>John Doe</t>
  </si>
  <si>
    <t>Brokedown Palace </t>
  </si>
  <si>
    <t>Daniel Lapaine</t>
  </si>
  <si>
    <t>http://www.imdb.com/title/tt0120620/?ref_=fn_tt_tt_1</t>
  </si>
  <si>
    <t>Ole Bornedal</t>
  </si>
  <si>
    <t>Madison Davenport</t>
  </si>
  <si>
    <t>The Possession </t>
  </si>
  <si>
    <t>Natasha Calis</t>
  </si>
  <si>
    <t>http://www.imdb.com/title/tt0431021/?ref_=fn_tt_tt_1</t>
  </si>
  <si>
    <t>Richard Benjamin</t>
  </si>
  <si>
    <t>Mrs. Winterbourne </t>
  </si>
  <si>
    <t>Cathryn de Prume</t>
  </si>
  <si>
    <t>http://www.imdb.com/title/tt0117104/?ref_=fn_tt_tt_1</t>
  </si>
  <si>
    <t>Straw Dogs </t>
  </si>
  <si>
    <t>Rhys Coiro</t>
  </si>
  <si>
    <t>http://www.imdb.com/title/tt0999913/?ref_=fn_tt_tt_1</t>
  </si>
  <si>
    <t>Christopher Evan Welch</t>
  </si>
  <si>
    <t>The Hoax </t>
  </si>
  <si>
    <t>http://www.imdb.com/title/tt0462338/?ref_=fn_tt_tt_1</t>
  </si>
  <si>
    <t>Craig R. Baxley</t>
  </si>
  <si>
    <t>Sam McMurray</t>
  </si>
  <si>
    <t>Brian Bosworth</t>
  </si>
  <si>
    <t>Stone Cold </t>
  </si>
  <si>
    <t>Richard Gant</t>
  </si>
  <si>
    <t>http://www.imdb.com/title/tt0102984/?ref_=fn_tt_tt_1</t>
  </si>
  <si>
    <t>John Hillcoat</t>
  </si>
  <si>
    <t>The Road </t>
  </si>
  <si>
    <t>http://www.imdb.com/title/tt0898367/?ref_=fn_tt_tt_1</t>
  </si>
  <si>
    <t>Marcos Siega</t>
  </si>
  <si>
    <t>Underclassman </t>
  </si>
  <si>
    <t>Kaylee DeFer</t>
  </si>
  <si>
    <t>http://www.imdb.com/title/tt0373416/?ref_=fn_tt_tt_1</t>
  </si>
  <si>
    <t>Say It Isn't So </t>
  </si>
  <si>
    <t>Jack Plotnick</t>
  </si>
  <si>
    <t>http://www.imdb.com/title/tt0239949/?ref_=fn_tt_tt_1</t>
  </si>
  <si>
    <t>The World's Fastest Indian </t>
  </si>
  <si>
    <t>Craig Hall</t>
  </si>
  <si>
    <t>http://www.imdb.com/title/tt0412080/?ref_=fn_tt_tt_1</t>
  </si>
  <si>
    <t>Rachel Talalay</t>
  </si>
  <si>
    <t>Tank Girl </t>
  </si>
  <si>
    <t>http://www.imdb.com/title/tt0114614/?ref_=fn_tt_tt_1</t>
  </si>
  <si>
    <t>Jeffrey W. Byrd</t>
  </si>
  <si>
    <t>King's Ransom </t>
  </si>
  <si>
    <t>http://www.imdb.com/title/tt0388183/?ref_=fn_tt_tt_1</t>
  </si>
  <si>
    <t>Joe Pingue</t>
  </si>
  <si>
    <t>Don McKellar</t>
  </si>
  <si>
    <t>Blindness </t>
  </si>
  <si>
    <t>Yûsuke Iseya</t>
  </si>
  <si>
    <t>http://www.imdb.com/title/tt0861689/?ref_=fn_tt_tt_1</t>
  </si>
  <si>
    <t>Action|Adventure|Fantasy|Horror</t>
  </si>
  <si>
    <t>BloodRayne </t>
  </si>
  <si>
    <t>Michael Paré</t>
  </si>
  <si>
    <t>http://www.imdb.com/title/tt0383222/?ref_=fn_tt_tt_1</t>
  </si>
  <si>
    <t>Where the Truth Lies </t>
  </si>
  <si>
    <t>http://www.imdb.com/title/tt0373450/?ref_=fn_tt_tt_1</t>
  </si>
  <si>
    <t>Robert Towne</t>
  </si>
  <si>
    <t>Without Limits </t>
  </si>
  <si>
    <t>http://www.imdb.com/title/tt0119934/?ref_=fn_tt_tt_1</t>
  </si>
  <si>
    <t>Aidan McArdle</t>
  </si>
  <si>
    <t>Me and Orson Welles </t>
  </si>
  <si>
    <t>James Tupper</t>
  </si>
  <si>
    <t>http://www.imdb.com/title/tt1175506/?ref_=fn_tt_tt_1</t>
  </si>
  <si>
    <t>Giuseppe Tornatore</t>
  </si>
  <si>
    <t>Sean Buchanan</t>
  </si>
  <si>
    <t>Crime|Drama|Mystery|Romance</t>
  </si>
  <si>
    <t>The Best Offer </t>
  </si>
  <si>
    <t>Liya Kebede</t>
  </si>
  <si>
    <t>http://www.imdb.com/title/tt1924396/?ref_=fn_tt_tt_1</t>
  </si>
  <si>
    <t>Werner Herzog</t>
  </si>
  <si>
    <t>Bad Lieutenant: Port of Call New Orleans </t>
  </si>
  <si>
    <t>Shawn Hatosy</t>
  </si>
  <si>
    <t>http://www.imdb.com/title/tt1095217/?ref_=fn_tt_tt_1</t>
  </si>
  <si>
    <t>Benoît Magimel</t>
  </si>
  <si>
    <t>Little White Lies </t>
  </si>
  <si>
    <t>Gilles Lellouche</t>
  </si>
  <si>
    <t>http://www.imdb.com/title/tt1440232/?ref_=fn_tt_tt_1</t>
  </si>
  <si>
    <t>Scout Taylor-Compton</t>
  </si>
  <si>
    <t>Love Ranch </t>
  </si>
  <si>
    <t>Gil Birmingham</t>
  </si>
  <si>
    <t>http://www.imdb.com/title/tt1125929/?ref_=fn_tt_tt_1</t>
  </si>
  <si>
    <t>The Counselor </t>
  </si>
  <si>
    <t>http://www.imdb.com/title/tt2193215/?ref_=fn_tt_tt_1</t>
  </si>
  <si>
    <t>Dan O'Herlihy</t>
  </si>
  <si>
    <t>Jack Hawkins</t>
  </si>
  <si>
    <t>Teddy Chan</t>
  </si>
  <si>
    <t>Siu-Wong Fan</t>
  </si>
  <si>
    <t>Kung Fu Killer </t>
  </si>
  <si>
    <t>Wai-Keung Lau</t>
  </si>
  <si>
    <t>http://www.imdb.com/title/tt2952602/?ref_=fn_tt_tt_1</t>
  </si>
  <si>
    <t>Dangerous Liaisons </t>
  </si>
  <si>
    <t>http://www.imdb.com/title/tt0094947/?ref_=fn_tt_tt_1</t>
  </si>
  <si>
    <t>On the Road </t>
  </si>
  <si>
    <t>http://www.imdb.com/title/tt0337692/?ref_=fn_tt_tt_1</t>
  </si>
  <si>
    <t>Star Trek IV: The Voyage Home </t>
  </si>
  <si>
    <t>http://www.imdb.com/title/tt0092007/?ref_=fn_tt_tt_1</t>
  </si>
  <si>
    <t>Rocky Balboa </t>
  </si>
  <si>
    <t>http://www.imdb.com/title/tt0479143/?ref_=fn_tt_tt_1</t>
  </si>
  <si>
    <t>Scream 2 </t>
  </si>
  <si>
    <t>Kevin Williamson</t>
  </si>
  <si>
    <t>http://www.imdb.com/title/tt0120082/?ref_=fn_tt_tt_1</t>
  </si>
  <si>
    <t>Action|Drama|Western</t>
  </si>
  <si>
    <t>Jane Got a Gun </t>
  </si>
  <si>
    <t>http://www.imdb.com/title/tt2140037/?ref_=fn_tt_tt_1</t>
  </si>
  <si>
    <t>Think Like a Man Too </t>
  </si>
  <si>
    <t>http://www.imdb.com/title/tt2239832/?ref_=fn_tt_tt_1</t>
  </si>
  <si>
    <t>The Whole Nine Yards </t>
  </si>
  <si>
    <t>http://www.imdb.com/title/tt0190138/?ref_=fn_tt_tt_1</t>
  </si>
  <si>
    <t>Herbert Ross</t>
  </si>
  <si>
    <t>Footloose </t>
  </si>
  <si>
    <t>Lori Singer</t>
  </si>
  <si>
    <t>http://www.imdb.com/title/tt0087277/?ref_=fn_tt_tt_1</t>
  </si>
  <si>
    <t>Leah Remini</t>
  </si>
  <si>
    <t>Old School </t>
  </si>
  <si>
    <t>http://www.imdb.com/title/tt0302886/?ref_=fn_tt_tt_1</t>
  </si>
  <si>
    <t>The Fisher King </t>
  </si>
  <si>
    <t>Harry Shearer</t>
  </si>
  <si>
    <t>http://www.imdb.com/title/tt0101889/?ref_=fn_tt_tt_1</t>
  </si>
  <si>
    <t>I Still Know What You Did Last Summer </t>
  </si>
  <si>
    <t>http://www.imdb.com/title/tt0130018/?ref_=fn_tt_tt_1</t>
  </si>
  <si>
    <t>Return to Me </t>
  </si>
  <si>
    <t>http://www.imdb.com/title/tt0122459/?ref_=fn_tt_tt_1</t>
  </si>
  <si>
    <t>Jeff Anderson</t>
  </si>
  <si>
    <t>Zack and Miri Make a Porno </t>
  </si>
  <si>
    <t>Jennifer Schwalbach Smith</t>
  </si>
  <si>
    <t>http://www.imdb.com/title/tt1007028/?ref_=fn_tt_tt_1</t>
  </si>
  <si>
    <t>Neil LaBute</t>
  </si>
  <si>
    <t>Nurse Betty </t>
  </si>
  <si>
    <t>Kathleen Wilhoite</t>
  </si>
  <si>
    <t>http://www.imdb.com/title/tt0171580/?ref_=fn_tt_tt_1</t>
  </si>
  <si>
    <t>The Men Who Stare at Goats </t>
  </si>
  <si>
    <t>http://www.imdb.com/title/tt1234548/?ref_=fn_tt_tt_1</t>
  </si>
  <si>
    <t>George Gallo</t>
  </si>
  <si>
    <t>Double Take </t>
  </si>
  <si>
    <t>http://www.imdb.com/title/tt0238948/?ref_=fn_tt_tt_1</t>
  </si>
  <si>
    <t>Girl, Interrupted </t>
  </si>
  <si>
    <t>http://www.imdb.com/title/tt0172493/?ref_=fn_tt_tt_1</t>
  </si>
  <si>
    <t>Win a Date with Tad Hamilton! </t>
  </si>
  <si>
    <t>http://www.imdb.com/title/tt0335559/?ref_=fn_tt_tt_1</t>
  </si>
  <si>
    <t>Adventure|Comedy|Family|Fantasy|Music|Sci-Fi</t>
  </si>
  <si>
    <t>Muppets from Space </t>
  </si>
  <si>
    <t>David Arquette</t>
  </si>
  <si>
    <t>http://www.imdb.com/title/tt0158811/?ref_=fn_tt_tt_1</t>
  </si>
  <si>
    <t>Sidney Lumet</t>
  </si>
  <si>
    <t>Diana Ross</t>
  </si>
  <si>
    <t>Adventure|Family|Fantasy|Music|Musical</t>
  </si>
  <si>
    <t>Lena Horne</t>
  </si>
  <si>
    <t>The Wiz </t>
  </si>
  <si>
    <t>Theresa Merritt</t>
  </si>
  <si>
    <t>http://www.imdb.com/title/tt0078504/?ref_=fn_tt_tt_1</t>
  </si>
  <si>
    <t>Ellen Albertini Dow</t>
  </si>
  <si>
    <t>Ready to Rumble </t>
  </si>
  <si>
    <t>http://www.imdb.com/title/tt0217756/?ref_=fn_tt_tt_1</t>
  </si>
  <si>
    <t>Play It to the Bone </t>
  </si>
  <si>
    <t>Lolita Davidovich</t>
  </si>
  <si>
    <t>http://www.imdb.com/title/tt0196857/?ref_=fn_tt_tt_1</t>
  </si>
  <si>
    <t>Douglas McGrath</t>
  </si>
  <si>
    <t>I Don't Know How She Does It </t>
  </si>
  <si>
    <t>http://www.imdb.com/title/tt1742650/?ref_=fn_tt_tt_1</t>
  </si>
  <si>
    <t>Kelly Brook</t>
  </si>
  <si>
    <t>Piranha 3D </t>
  </si>
  <si>
    <t>http://www.imdb.com/title/tt0464154/?ref_=fn_tt_tt_1</t>
  </si>
  <si>
    <t>Beyond the Sea </t>
  </si>
  <si>
    <t>http://www.imdb.com/title/tt0363473/?ref_=fn_tt_tt_1</t>
  </si>
  <si>
    <t>Richard Williams</t>
  </si>
  <si>
    <t>Kenneth Williams</t>
  </si>
  <si>
    <t>Action|Adventure|Animation|Comedy|Fantasy</t>
  </si>
  <si>
    <t>Donald Pleasence</t>
  </si>
  <si>
    <t>The Princess and the Cobbler </t>
  </si>
  <si>
    <t>Clive Revill</t>
  </si>
  <si>
    <t>http://www.imdb.com/title/tt0112389/?ref_=fn_tt_tt_1</t>
  </si>
  <si>
    <t>Mary McGuckian</t>
  </si>
  <si>
    <t>The Bridge of San Luis Rey </t>
  </si>
  <si>
    <t>http://www.imdb.com/title/tt0356443/?ref_=fn_tt_tt_1</t>
  </si>
  <si>
    <t>Faster </t>
  </si>
  <si>
    <t>http://www.imdb.com/title/tt1433108/?ref_=fn_tt_tt_1</t>
  </si>
  <si>
    <t>Howl's Moving Castle </t>
  </si>
  <si>
    <t>http://www.imdb.com/title/tt0347149/?ref_=fn_tt_tt_1</t>
  </si>
  <si>
    <t>Adventure|Comedy|Horror|Sci-Fi</t>
  </si>
  <si>
    <t>Zombieland </t>
  </si>
  <si>
    <t>Derek Graf</t>
  </si>
  <si>
    <t>http://www.imdb.com/title/tt1156398/?ref_=fn_tt_tt_1</t>
  </si>
  <si>
    <t>The Waterboy </t>
  </si>
  <si>
    <t>http://www.imdb.com/title/tt0120484/?ref_=fn_tt_tt_1</t>
  </si>
  <si>
    <t>Star Wars: Episode V - The Empire Strikes Back </t>
  </si>
  <si>
    <t>Anthony Daniels</t>
  </si>
  <si>
    <t>http://www.imdb.com/title/tt0080684/?ref_=fn_tt_tt_1</t>
  </si>
  <si>
    <t>Bad Boys </t>
  </si>
  <si>
    <t>Theresa Randle</t>
  </si>
  <si>
    <t>http://www.imdb.com/title/tt0112442/?ref_=fn_tt_tt_1</t>
  </si>
  <si>
    <t>The Naked Gun 2½: The Smell of Fear </t>
  </si>
  <si>
    <t>O.J. Simpson</t>
  </si>
  <si>
    <t>http://www.imdb.com/title/tt0102510/?ref_=fn_tt_tt_1</t>
  </si>
  <si>
    <t>Brendan Fehr</t>
  </si>
  <si>
    <t>Final Destination </t>
  </si>
  <si>
    <t>Kerr Smith</t>
  </si>
  <si>
    <t>http://www.imdb.com/title/tt0195714/?ref_=fn_tt_tt_1</t>
  </si>
  <si>
    <t>The Ides of March </t>
  </si>
  <si>
    <t>http://www.imdb.com/title/tt1124035/?ref_=fn_tt_tt_1</t>
  </si>
  <si>
    <t>Horror|Sci-Fi</t>
  </si>
  <si>
    <t>Pitch Black </t>
  </si>
  <si>
    <t>http://www.imdb.com/title/tt0134847/?ref_=fn_tt_tt_1</t>
  </si>
  <si>
    <t>Someone Like You... </t>
  </si>
  <si>
    <t>Catherine Dent</t>
  </si>
  <si>
    <t>http://www.imdb.com/title/tt0244970/?ref_=fn_tt_tt_1</t>
  </si>
  <si>
    <t>Brian Johnson</t>
  </si>
  <si>
    <t>Her </t>
  </si>
  <si>
    <t>Matt Letscher</t>
  </si>
  <si>
    <t>http://www.imdb.com/title/tt1798709/?ref_=fn_tt_tt_1</t>
  </si>
  <si>
    <t>Jessica Bowman</t>
  </si>
  <si>
    <t>Joy Ride </t>
  </si>
  <si>
    <t>Dell Yount</t>
  </si>
  <si>
    <t>http://www.imdb.com/title/tt0206314/?ref_=fn_tt_tt_1</t>
  </si>
  <si>
    <t>Jonathan Newman</t>
  </si>
  <si>
    <t>Keeley Hawes</t>
  </si>
  <si>
    <t>The Adventurer: The Curse of the Midas Box </t>
  </si>
  <si>
    <t>Oliver Stark</t>
  </si>
  <si>
    <t>http://www.imdb.com/title/tt1376213/?ref_=fn_tt_tt_1</t>
  </si>
  <si>
    <t>Eva Amurri Martino</t>
  </si>
  <si>
    <t>Anywhere But Here </t>
  </si>
  <si>
    <t>http://www.imdb.com/title/tt0149691/?ref_=fn_tt_tt_1</t>
  </si>
  <si>
    <t>Michael Dinner</t>
  </si>
  <si>
    <t>Dan Hedaya</t>
  </si>
  <si>
    <t>The Crew </t>
  </si>
  <si>
    <t>Lainie Kazan</t>
  </si>
  <si>
    <t>http://www.imdb.com/title/tt0198386/?ref_=fn_tt_tt_1</t>
  </si>
  <si>
    <t>Haywire </t>
  </si>
  <si>
    <t>http://www.imdb.com/title/tt1506999/?ref_=fn_tt_tt_1</t>
  </si>
  <si>
    <t>Joseph Sargent</t>
  </si>
  <si>
    <t>Judith Barsi</t>
  </si>
  <si>
    <t>Jaws: The Revenge </t>
  </si>
  <si>
    <t>Lynn Whitfield</t>
  </si>
  <si>
    <t>http://www.imdb.com/title/tt0093300/?ref_=fn_tt_tt_1</t>
  </si>
  <si>
    <t>Jerry Zaks</t>
  </si>
  <si>
    <t>Marvin's Room </t>
  </si>
  <si>
    <t>http://www.imdb.com/title/tt0116999/?ref_=fn_tt_tt_1</t>
  </si>
  <si>
    <t>Fred Durst</t>
  </si>
  <si>
    <t>Biography|Comedy|Drama|Family|Sport</t>
  </si>
  <si>
    <t>The Longshots </t>
  </si>
  <si>
    <t>Garrett Morris</t>
  </si>
  <si>
    <t>http://www.imdb.com/title/tt1091751/?ref_=fn_tt_tt_1</t>
  </si>
  <si>
    <t>Ian Hart</t>
  </si>
  <si>
    <t>The End of the Affair </t>
  </si>
  <si>
    <t>James Bolam</t>
  </si>
  <si>
    <t>http://www.imdb.com/title/tt0172396/?ref_=fn_tt_tt_1</t>
  </si>
  <si>
    <t>Action|Crime|Drama|Thriller|Western</t>
  </si>
  <si>
    <t>Harley Davidson and the Marlboro Man </t>
  </si>
  <si>
    <t>http://www.imdb.com/title/tt0102005/?ref_=fn_tt_tt_1</t>
  </si>
  <si>
    <t>Anne Fontaine</t>
  </si>
  <si>
    <t>Benoît Poelvoorde</t>
  </si>
  <si>
    <t>Coco Before Chanel </t>
  </si>
  <si>
    <t>Marie Gillain</t>
  </si>
  <si>
    <t>http://www.imdb.com/title/tt1035736/?ref_=fn_tt_tt_1</t>
  </si>
  <si>
    <t>Iben Hjejle</t>
  </si>
  <si>
    <t>Tom Burke</t>
  </si>
  <si>
    <t>Chéri </t>
  </si>
  <si>
    <t>Gaye Brown</t>
  </si>
  <si>
    <t>http://www.imdb.com/title/tt1179258/?ref_=fn_tt_tt_1</t>
  </si>
  <si>
    <t>Mira Nair</t>
  </si>
  <si>
    <t>Roger Lloyd Pack</t>
  </si>
  <si>
    <t>Romola Garai</t>
  </si>
  <si>
    <t>Vanity Fair </t>
  </si>
  <si>
    <t>Lillete Dubey</t>
  </si>
  <si>
    <t>http://www.imdb.com/title/tt0241025/?ref_=fn_tt_tt_1</t>
  </si>
  <si>
    <t>Simon Yam</t>
  </si>
  <si>
    <t>Kim Thomson</t>
  </si>
  <si>
    <t>Drew Powell</t>
  </si>
  <si>
    <t>1408 </t>
  </si>
  <si>
    <t>Alexandra Silber</t>
  </si>
  <si>
    <t>http://www.imdb.com/title/tt0450385/?ref_=fn_tt_tt_1</t>
  </si>
  <si>
    <t>Mel Brooks</t>
  </si>
  <si>
    <t>Dick Van Patten</t>
  </si>
  <si>
    <t>Joan Rivers</t>
  </si>
  <si>
    <t>Spaceballs </t>
  </si>
  <si>
    <t>Michael Winslow</t>
  </si>
  <si>
    <t>http://www.imdb.com/title/tt0094012/?ref_=fn_tt_tt_1</t>
  </si>
  <si>
    <t>Russell Crowe</t>
  </si>
  <si>
    <t>Cem Yilmaz</t>
  </si>
  <si>
    <t>The Water Diviner </t>
  </si>
  <si>
    <t>http://www.imdb.com/title/tt3007512/?ref_=fn_tt_tt_1</t>
  </si>
  <si>
    <t>Drama|Fantasy|Romance|Thriller</t>
  </si>
  <si>
    <t>Ghost </t>
  </si>
  <si>
    <t>Phil Leeds</t>
  </si>
  <si>
    <t>http://www.imdb.com/title/tt0099653/?ref_=fn_tt_tt_1</t>
  </si>
  <si>
    <t>There's Something About Mary </t>
  </si>
  <si>
    <t>http://www.imdb.com/title/tt0129387/?ref_=fn_tt_tt_1</t>
  </si>
  <si>
    <t>The Santa Clause </t>
  </si>
  <si>
    <t>http://www.imdb.com/title/tt0111070/?ref_=fn_tt_tt_1</t>
  </si>
  <si>
    <t>The Rookie </t>
  </si>
  <si>
    <t>Angus T. Jones</t>
  </si>
  <si>
    <t>http://www.imdb.com/title/tt0265662/?ref_=fn_tt_tt_1</t>
  </si>
  <si>
    <t>The Game Plan </t>
  </si>
  <si>
    <t>http://www.imdb.com/title/tt0492956/?ref_=fn_tt_tt_1</t>
  </si>
  <si>
    <t>The Bridges of Madison County </t>
  </si>
  <si>
    <t>Debra Monk</t>
  </si>
  <si>
    <t>http://www.imdb.com/title/tt0112579/?ref_=fn_tt_tt_1</t>
  </si>
  <si>
    <t>Michael Papajohn</t>
  </si>
  <si>
    <t>The Animal </t>
  </si>
  <si>
    <t>Colleen Haskell</t>
  </si>
  <si>
    <t>http://www.imdb.com/title/tt0255798/?ref_=fn_tt_tt_1</t>
  </si>
  <si>
    <t>Charlotte Le Bon</t>
  </si>
  <si>
    <t>Manish Dayal</t>
  </si>
  <si>
    <t>The Hundred-Foot Journey </t>
  </si>
  <si>
    <t>Juhi Chawla</t>
  </si>
  <si>
    <t>http://www.imdb.com/title/tt2980648/?ref_=fn_tt_tt_1</t>
  </si>
  <si>
    <t>The Net </t>
  </si>
  <si>
    <t>Ray McKinnon</t>
  </si>
  <si>
    <t>http://www.imdb.com/title/tt0113957/?ref_=fn_tt_tt_1</t>
  </si>
  <si>
    <t>Jessie Nelson</t>
  </si>
  <si>
    <t>I Am Sam </t>
  </si>
  <si>
    <t>http://www.imdb.com/title/tt0277027/?ref_=fn_tt_tt_1</t>
  </si>
  <si>
    <t>Christopher Spencer</t>
  </si>
  <si>
    <t>Roma Downey</t>
  </si>
  <si>
    <t>Son of God </t>
  </si>
  <si>
    <t>Darwin Shaw</t>
  </si>
  <si>
    <t>http://www.imdb.com/title/tt3210686/?ref_=fn_tt_tt_1</t>
  </si>
  <si>
    <t>Underworld </t>
  </si>
  <si>
    <t>Shane Brolly</t>
  </si>
  <si>
    <t>http://www.imdb.com/title/tt0320691/?ref_=fn_tt_tt_1</t>
  </si>
  <si>
    <t>Derailed </t>
  </si>
  <si>
    <t>http://www.imdb.com/title/tt0398017/?ref_=fn_tt_tt_1</t>
  </si>
  <si>
    <t>The Informant! </t>
  </si>
  <si>
    <t>http://www.imdb.com/title/tt1130080/?ref_=fn_tt_tt_1</t>
  </si>
  <si>
    <t>Shadowlands </t>
  </si>
  <si>
    <t>Julian Fellowes</t>
  </si>
  <si>
    <t>http://www.imdb.com/title/tt0108101/?ref_=fn_tt_tt_1</t>
  </si>
  <si>
    <t>Mike Bigelow</t>
  </si>
  <si>
    <t>Deuce Bigalow: European Gigolo </t>
  </si>
  <si>
    <t>Charles Keating</t>
  </si>
  <si>
    <t>http://www.imdb.com/title/tt0367652/?ref_=fn_tt_tt_1</t>
  </si>
  <si>
    <t>Bobby Moynihan</t>
  </si>
  <si>
    <t>Jack Reynor</t>
  </si>
  <si>
    <t>Delivery Man </t>
  </si>
  <si>
    <t>Matthew Daddario</t>
  </si>
  <si>
    <t>http://www.imdb.com/title/tt2387559/?ref_=fn_tt_tt_1</t>
  </si>
  <si>
    <t>Thriller</t>
  </si>
  <si>
    <t>Radivoje Bukvic</t>
  </si>
  <si>
    <t>Neil Diamond</t>
  </si>
  <si>
    <t>Saving Silverman </t>
  </si>
  <si>
    <t>Kyle Gass</t>
  </si>
  <si>
    <t>http://www.imdb.com/title/tt0239948/?ref_=fn_tt_tt_1</t>
  </si>
  <si>
    <t>Zachary Gordon</t>
  </si>
  <si>
    <t>Diary of a Wimpy Kid: Dog Days </t>
  </si>
  <si>
    <t>http://www.imdb.com/title/tt2023453/?ref_=fn_tt_tt_1</t>
  </si>
  <si>
    <t>Summer of Sam </t>
  </si>
  <si>
    <t>http://www.imdb.com/title/tt0162677/?ref_=fn_tt_tt_1</t>
  </si>
  <si>
    <t>Jay and Silent Bob Strike Back </t>
  </si>
  <si>
    <t>Jason Mewes</t>
  </si>
  <si>
    <t>http://www.imdb.com/title/tt0261392/?ref_=fn_tt_tt_1</t>
  </si>
  <si>
    <t>Daniel Sackheim</t>
  </si>
  <si>
    <t>Bruce Dern</t>
  </si>
  <si>
    <t>The Glass House </t>
  </si>
  <si>
    <t>http://www.imdb.com/title/tt0221218/?ref_=fn_tt_tt_1</t>
  </si>
  <si>
    <t>Comedy|Mystery</t>
  </si>
  <si>
    <t>Hail, Caesar! </t>
  </si>
  <si>
    <t>http://www.imdb.com/title/tt0475290/?ref_=fn_tt_tt_1</t>
  </si>
  <si>
    <t>Harry Elfont</t>
  </si>
  <si>
    <t>Paulo Costanzo</t>
  </si>
  <si>
    <t>Josie and the Pussycats </t>
  </si>
  <si>
    <t>Aries Spears</t>
  </si>
  <si>
    <t>http://www.imdb.com/title/tt0236348/?ref_=fn_tt_tt_1</t>
  </si>
  <si>
    <t>Homefront </t>
  </si>
  <si>
    <t>http://www.imdb.com/title/tt2312718/?ref_=fn_tt_tt_1</t>
  </si>
  <si>
    <t>Uli Edel</t>
  </si>
  <si>
    <t>The Little Vampire </t>
  </si>
  <si>
    <t>http://www.imdb.com/title/tt0192255/?ref_=fn_tt_tt_1</t>
  </si>
  <si>
    <t>I Heart Huckabees </t>
  </si>
  <si>
    <t>http://www.imdb.com/title/tt0356721/?ref_=fn_tt_tt_1</t>
  </si>
  <si>
    <t>Fred Dekker</t>
  </si>
  <si>
    <t>RoboCop 3 </t>
  </si>
  <si>
    <t>http://www.imdb.com/title/tt0107978/?ref_=fn_tt_tt_1</t>
  </si>
  <si>
    <t>Brian Trenchard-Smith</t>
  </si>
  <si>
    <t>Megiddo: The Omega Code 2 </t>
  </si>
  <si>
    <t>http://www.imdb.com/title/tt0263728/?ref_=fn_tt_tt_1</t>
  </si>
  <si>
    <t>Blake Edwards</t>
  </si>
  <si>
    <t>Vernon Dobtcheff</t>
  </si>
  <si>
    <t>Comedy|Drama|Musical|Romance|War</t>
  </si>
  <si>
    <t>Rock Hudson</t>
  </si>
  <si>
    <t>Darling Lili </t>
  </si>
  <si>
    <t>Jeremy Kemp</t>
  </si>
  <si>
    <t>http://www.imdb.com/title/tt0065611/?ref_=fn_tt_tt_1</t>
  </si>
  <si>
    <t>Dudley Do-Right </t>
  </si>
  <si>
    <t>http://www.imdb.com/title/tt0160236/?ref_=fn_tt_tt_1</t>
  </si>
  <si>
    <t>The Transporter Refueled </t>
  </si>
  <si>
    <t>http://www.imdb.com/title/tt2938956/?ref_=fn_tt_tt_1</t>
  </si>
  <si>
    <t>Sebastian Koch</t>
  </si>
  <si>
    <t>Black Book </t>
  </si>
  <si>
    <t>http://www.imdb.com/title/tt0389557/?ref_=fn_tt_tt_1</t>
  </si>
  <si>
    <t>Dutch</t>
  </si>
  <si>
    <t>Netherlands</t>
  </si>
  <si>
    <t>Christian Carion</t>
  </si>
  <si>
    <t>Drama|History|Music|Romance|War</t>
  </si>
  <si>
    <t>Joyeux Noel </t>
  </si>
  <si>
    <t>http://www.imdb.com/title/tt0424205/?ref_=fn_tt_tt_1</t>
  </si>
  <si>
    <t>David Palmer</t>
  </si>
  <si>
    <t>Hit and Run </t>
  </si>
  <si>
    <t>http://www.imdb.com/title/tt2097307/?ref_=fn_tt_tt_1</t>
  </si>
  <si>
    <t>Mad Money </t>
  </si>
  <si>
    <t>Roger Cross</t>
  </si>
  <si>
    <t>http://www.imdb.com/title/tt0951216/?ref_=fn_tt_tt_1</t>
  </si>
  <si>
    <t>Rowan Joffe</t>
  </si>
  <si>
    <t>Ben Crompton</t>
  </si>
  <si>
    <t>Before I Go to Sleep </t>
  </si>
  <si>
    <t>Anne-Marie Duff</t>
  </si>
  <si>
    <t>http://www.imdb.com/title/tt1726592/?ref_=fn_tt_tt_1</t>
  </si>
  <si>
    <t>John Curran</t>
  </si>
  <si>
    <t>Stone </t>
  </si>
  <si>
    <t>http://www.imdb.com/title/tt1423995/?ref_=fn_tt_tt_1</t>
  </si>
  <si>
    <t>Ludivine Sagnier</t>
  </si>
  <si>
    <t>Comedy|History</t>
  </si>
  <si>
    <t>Romain Duris</t>
  </si>
  <si>
    <t>Molière </t>
  </si>
  <si>
    <t>Fabrice Luchini</t>
  </si>
  <si>
    <t>http://www.imdb.com/title/tt0796335/?ref_=fn_tt_tt_1</t>
  </si>
  <si>
    <t>Out of the Furnace </t>
  </si>
  <si>
    <t>Dendrie Taylor</t>
  </si>
  <si>
    <t>http://www.imdb.com/title/tt1206543/?ref_=fn_tt_tt_1</t>
  </si>
  <si>
    <t>Michael Clayton </t>
  </si>
  <si>
    <t>http://www.imdb.com/title/tt0465538/?ref_=fn_tt_tt_1</t>
  </si>
  <si>
    <t>My Fellow Americans </t>
  </si>
  <si>
    <t>http://www.imdb.com/title/tt0117119/?ref_=fn_tt_tt_1</t>
  </si>
  <si>
    <t>Arlington Road </t>
  </si>
  <si>
    <t>http://www.imdb.com/title/tt0137363/?ref_=fn_tt_tt_1</t>
  </si>
  <si>
    <t>Juan José Campanella</t>
  </si>
  <si>
    <t>Ornella Muti</t>
  </si>
  <si>
    <t>To Rome with Love </t>
  </si>
  <si>
    <t>Alessandra Mastronardi</t>
  </si>
  <si>
    <t>http://www.imdb.com/title/tt1859650/?ref_=fn_tt_tt_1</t>
  </si>
  <si>
    <t>Warren Clarke</t>
  </si>
  <si>
    <t>Firefox </t>
  </si>
  <si>
    <t>Kenneth Colley</t>
  </si>
  <si>
    <t>http://www.imdb.com/title/tt0083943/?ref_=fn_tt_tt_1</t>
  </si>
  <si>
    <t>Trey Parker</t>
  </si>
  <si>
    <t>Animation|Comedy|Fantasy|Musical</t>
  </si>
  <si>
    <t>South Park: Bigger Longer &amp; Uncut </t>
  </si>
  <si>
    <t>http://www.imdb.com/title/tt0158983/?ref_=fn_tt_tt_1</t>
  </si>
  <si>
    <t>Death at a Funeral </t>
  </si>
  <si>
    <t>http://www.imdb.com/title/tt0795368/?ref_=fn_tt_tt_1</t>
  </si>
  <si>
    <t>Stuart Gillard</t>
  </si>
  <si>
    <t>Teenage Mutant Ninja Turtles III </t>
  </si>
  <si>
    <t>Matt Hill</t>
  </si>
  <si>
    <t>http://www.imdb.com/title/tt0108308/?ref_=fn_tt_tt_1</t>
  </si>
  <si>
    <t>Hardball </t>
  </si>
  <si>
    <t>DeWayne Warren</t>
  </si>
  <si>
    <t>http://www.imdb.com/title/tt0180734/?ref_=fn_tt_tt_1</t>
  </si>
  <si>
    <t>Silver Linings Playbook </t>
  </si>
  <si>
    <t>http://www.imdb.com/title/tt1045658/?ref_=fn_tt_tt_1</t>
  </si>
  <si>
    <t>Freedom Writers </t>
  </si>
  <si>
    <t>http://www.imdb.com/title/tt0463998/?ref_=fn_tt_tt_1</t>
  </si>
  <si>
    <t>Qi Shu</t>
  </si>
  <si>
    <t>The Transporter </t>
  </si>
  <si>
    <t>Matt Schulze</t>
  </si>
  <si>
    <t>http://www.imdb.com/title/tt0293662/?ref_=fn_tt_tt_1</t>
  </si>
  <si>
    <t>Never Back Down </t>
  </si>
  <si>
    <t>Leslie Hope</t>
  </si>
  <si>
    <t>http://www.imdb.com/title/tt1023111/?ref_=fn_tt_tt_1</t>
  </si>
  <si>
    <t>Katt Shea</t>
  </si>
  <si>
    <t>Jason London</t>
  </si>
  <si>
    <t>The Rage: Carrie 2 </t>
  </si>
  <si>
    <t>Eddie Kaye Thomas</t>
  </si>
  <si>
    <t>http://www.imdb.com/title/tt0144814/?ref_=fn_tt_tt_1</t>
  </si>
  <si>
    <t>Away We Go </t>
  </si>
  <si>
    <t>http://www.imdb.com/title/tt1176740/?ref_=fn_tt_tt_1</t>
  </si>
  <si>
    <t>Joshua Michael Stern</t>
  </si>
  <si>
    <t>Swing Vote </t>
  </si>
  <si>
    <t>http://www.imdb.com/title/tt1027862/?ref_=fn_tt_tt_1</t>
  </si>
  <si>
    <t>Moonlight Mile </t>
  </si>
  <si>
    <t>http://www.imdb.com/title/tt0179098/?ref_=fn_tt_tt_1</t>
  </si>
  <si>
    <t>Tomas Alfredson</t>
  </si>
  <si>
    <t>Tinker Tailor Soldier Spy </t>
  </si>
  <si>
    <t>http://www.imdb.com/title/tt1340800/?ref_=fn_tt_tt_1</t>
  </si>
  <si>
    <t>John Duigan</t>
  </si>
  <si>
    <t>Elaine Hendrix</t>
  </si>
  <si>
    <t>Molly </t>
  </si>
  <si>
    <t>Sarah Wynter</t>
  </si>
  <si>
    <t>http://www.imdb.com/title/tt0143746/?ref_=fn_tt_tt_1</t>
  </si>
  <si>
    <t>The Beaver </t>
  </si>
  <si>
    <t>http://www.imdb.com/title/tt1321860/?ref_=fn_tt_tt_1</t>
  </si>
  <si>
    <t>Colin Higgins</t>
  </si>
  <si>
    <t>The Best Little Whorehouse in Texas </t>
  </si>
  <si>
    <t>Dom DeLuise</t>
  </si>
  <si>
    <t>http://www.imdb.com/title/tt0083642/?ref_=fn_tt_tt_1</t>
  </si>
  <si>
    <t>eXistenZ </t>
  </si>
  <si>
    <t>http://www.imdb.com/title/tt0120907/?ref_=fn_tt_tt_1</t>
  </si>
  <si>
    <t>Raiders of the Lost Ark </t>
  </si>
  <si>
    <t>http://www.imdb.com/title/tt0082971/?ref_=fn_tt_tt_1</t>
  </si>
  <si>
    <t>Home Alone 2: Lost in New York </t>
  </si>
  <si>
    <t>http://www.imdb.com/title/tt0104431/?ref_=fn_tt_tt_1</t>
  </si>
  <si>
    <t>Teri Garr</t>
  </si>
  <si>
    <t>Close Encounters of the Third Kind </t>
  </si>
  <si>
    <t>http://www.imdb.com/title/tt0075860/?ref_=fn_tt_tt_1</t>
  </si>
  <si>
    <t>Jim Sonzero</t>
  </si>
  <si>
    <t>Ian Somerhalder</t>
  </si>
  <si>
    <t>Pulse </t>
  </si>
  <si>
    <t>http://www.imdb.com/title/tt0454919/?ref_=fn_tt_tt_1</t>
  </si>
  <si>
    <t>Beverly Hills Cop II </t>
  </si>
  <si>
    <t>http://www.imdb.com/title/tt0092644/?ref_=fn_tt_tt_1</t>
  </si>
  <si>
    <t>Kimberly J. Brown</t>
  </si>
  <si>
    <t>Bringing Down the House </t>
  </si>
  <si>
    <t>Steve Harris</t>
  </si>
  <si>
    <t>http://www.imdb.com/title/tt0305669/?ref_=fn_tt_tt_1</t>
  </si>
  <si>
    <t>The Silence of the Lambs </t>
  </si>
  <si>
    <t>http://www.imdb.com/title/tt0102926/?ref_=fn_tt_tt_1</t>
  </si>
  <si>
    <t>Penelope Spheeris</t>
  </si>
  <si>
    <t>Wayne's World </t>
  </si>
  <si>
    <t>http://www.imdb.com/title/tt0105793/?ref_=fn_tt_tt_1</t>
  </si>
  <si>
    <t>Jeff Tremaine</t>
  </si>
  <si>
    <t>Steve-O</t>
  </si>
  <si>
    <t>Action|Comedy|Documentary</t>
  </si>
  <si>
    <t>Bam Margera</t>
  </si>
  <si>
    <t>Jackass 3D </t>
  </si>
  <si>
    <t>Chris Pontius</t>
  </si>
  <si>
    <t>http://www.imdb.com/title/tt1116184/?ref_=fn_tt_tt_1</t>
  </si>
  <si>
    <t>Jeannot Szwarc</t>
  </si>
  <si>
    <t>Murray Hamilton</t>
  </si>
  <si>
    <t>Jaws 2 </t>
  </si>
  <si>
    <t>Joseph Mascolo</t>
  </si>
  <si>
    <t>http://www.imdb.com/title/tt0077766/?ref_=fn_tt_tt_1</t>
  </si>
  <si>
    <t>Adventure|Comedy|Drama|Family|Romance</t>
  </si>
  <si>
    <t>Beverly Hills Chihuahua </t>
  </si>
  <si>
    <t>Ali Hillis</t>
  </si>
  <si>
    <t>http://www.imdb.com/title/tt1014775/?ref_=fn_tt_tt_1</t>
  </si>
  <si>
    <t>The Conjuring </t>
  </si>
  <si>
    <t>Hayley McFarland</t>
  </si>
  <si>
    <t>http://www.imdb.com/title/tt1457767/?ref_=fn_tt_tt_1</t>
  </si>
  <si>
    <t>Are We There Yet? </t>
  </si>
  <si>
    <t>http://www.imdb.com/title/tt0368578/?ref_=fn_tt_tt_1</t>
  </si>
  <si>
    <t>Mark Duplass</t>
  </si>
  <si>
    <t>Tammy </t>
  </si>
  <si>
    <t>http://www.imdb.com/title/tt2103254/?ref_=fn_tt_tt_1</t>
  </si>
  <si>
    <t>School of Rock </t>
  </si>
  <si>
    <t>Mike White</t>
  </si>
  <si>
    <t>http://www.imdb.com/title/tt0332379/?ref_=fn_tt_tt_1</t>
  </si>
  <si>
    <t>Mortal Kombat </t>
  </si>
  <si>
    <t>http://www.imdb.com/title/tt0113855/?ref_=fn_tt_tt_1</t>
  </si>
  <si>
    <t>White Chicks </t>
  </si>
  <si>
    <t>http://www.imdb.com/title/tt0381707/?ref_=fn_tt_tt_1</t>
  </si>
  <si>
    <t>Nick Krause</t>
  </si>
  <si>
    <t>Shailene Woodley</t>
  </si>
  <si>
    <t>The Descendants </t>
  </si>
  <si>
    <t>http://www.imdb.com/title/tt1033575/?ref_=fn_tt_tt_1</t>
  </si>
  <si>
    <t>Zane Holtz</t>
  </si>
  <si>
    <t>Adventure|Comedy|Drama|Family|Mystery</t>
  </si>
  <si>
    <t>Holes </t>
  </si>
  <si>
    <t>Ski Carr</t>
  </si>
  <si>
    <t>http://www.imdb.com/title/tt0311289/?ref_=fn_tt_tt_1</t>
  </si>
  <si>
    <t>Bobby Coleman</t>
  </si>
  <si>
    <t>Drama|Family|Music|Romance</t>
  </si>
  <si>
    <t>The Last Song </t>
  </si>
  <si>
    <t>Melissa Ordway</t>
  </si>
  <si>
    <t>http://www.imdb.com/title/tt1294226/?ref_=fn_tt_tt_1</t>
  </si>
  <si>
    <t>Steve McQueen</t>
  </si>
  <si>
    <t>12 Years a Slave </t>
  </si>
  <si>
    <t>Taran Killam</t>
  </si>
  <si>
    <t>http://www.imdb.com/title/tt2024544/?ref_=fn_tt_tt_1</t>
  </si>
  <si>
    <t>Drumline </t>
  </si>
  <si>
    <t>Jason Weaver</t>
  </si>
  <si>
    <t>http://www.imdb.com/title/tt0303933/?ref_=fn_tt_tt_1</t>
  </si>
  <si>
    <t>Why Did I Get Married Too? </t>
  </si>
  <si>
    <t>http://www.imdb.com/title/tt1391137/?ref_=fn_tt_tt_1</t>
  </si>
  <si>
    <t>Fantasy|Romance</t>
  </si>
  <si>
    <t>Edward Scissorhands </t>
  </si>
  <si>
    <t>http://www.imdb.com/title/tt0099487/?ref_=fn_tt_tt_1</t>
  </si>
  <si>
    <t>Thea Sharrock</t>
  </si>
  <si>
    <t>Me Before You </t>
  </si>
  <si>
    <t>Brendan Coyle</t>
  </si>
  <si>
    <t>http://www.imdb.com/title/tt2674426/?ref_=fn_tt_tt_1</t>
  </si>
  <si>
    <t>Madea's Witness Protection </t>
  </si>
  <si>
    <t>Romeo Miller</t>
  </si>
  <si>
    <t>http://www.imdb.com/title/tt2215285/?ref_=fn_tt_tt_1</t>
  </si>
  <si>
    <t>Jon Lucas</t>
  </si>
  <si>
    <t>Aaron Seltzer</t>
  </si>
  <si>
    <t>Date Movie </t>
  </si>
  <si>
    <t>http://www.imdb.com/title/tt0466342/?ref_=fn_tt_tt_1</t>
  </si>
  <si>
    <t>Robin Budd</t>
  </si>
  <si>
    <t>Return to Never Land </t>
  </si>
  <si>
    <t>http://www.imdb.com/title/tt0280030/?ref_=fn_tt_tt_1</t>
  </si>
  <si>
    <t>Ava DuVernay</t>
  </si>
  <si>
    <t>Selma </t>
  </si>
  <si>
    <t>http://www.imdb.com/title/tt1020072/?ref_=fn_tt_tt_1</t>
  </si>
  <si>
    <t>Steve Trenbirth</t>
  </si>
  <si>
    <t>Phil Collins</t>
  </si>
  <si>
    <t>Adventure|Animation|Family|Musical</t>
  </si>
  <si>
    <t>The Jungle Book 2 </t>
  </si>
  <si>
    <t>Tony Jay</t>
  </si>
  <si>
    <t>http://www.imdb.com/title/tt0283426/?ref_=fn_tt_tt_1</t>
  </si>
  <si>
    <t>Skye McCole Bartusiak</t>
  </si>
  <si>
    <t>Barry Watson</t>
  </si>
  <si>
    <t>Boogeyman </t>
  </si>
  <si>
    <t>Charles Mesure</t>
  </si>
  <si>
    <t>http://www.imdb.com/title/tt0357507/?ref_=fn_tt_tt_1</t>
  </si>
  <si>
    <t>Mennan Yapo</t>
  </si>
  <si>
    <t>Premonition </t>
  </si>
  <si>
    <t>Marc Macaulay</t>
  </si>
  <si>
    <t>http://www.imdb.com/title/tt0477071/?ref_=fn_tt_tt_1</t>
  </si>
  <si>
    <t>Jun Falkenstein</t>
  </si>
  <si>
    <t>Animation|Comedy|Drama|Family|Musical</t>
  </si>
  <si>
    <t>Kath Soucie</t>
  </si>
  <si>
    <t>The Tigger Movie </t>
  </si>
  <si>
    <t>Ken Sansom</t>
  </si>
  <si>
    <t>http://www.imdb.com/title/tt0220099/?ref_=fn_tt_tt_1</t>
  </si>
  <si>
    <t>Joseph Julian Soria</t>
  </si>
  <si>
    <t>Max </t>
  </si>
  <si>
    <t>http://www.imdb.com/title/tt3369806/?ref_=fn_tt_tt_1</t>
  </si>
  <si>
    <t>Lamman Rucker</t>
  </si>
  <si>
    <t>Epic Movie </t>
  </si>
  <si>
    <t>http://www.imdb.com/title/tt0799949/?ref_=fn_tt_tt_1</t>
  </si>
  <si>
    <t>Jamey Sheridan</t>
  </si>
  <si>
    <t>Biography|Crime|Drama|History</t>
  </si>
  <si>
    <t>Spotlight </t>
  </si>
  <si>
    <t>Brian d'Arcy James</t>
  </si>
  <si>
    <t>http://www.imdb.com/title/tt1895587/?ref_=fn_tt_tt_1</t>
  </si>
  <si>
    <t>Lakeview Terrace </t>
  </si>
  <si>
    <t>http://www.imdb.com/title/tt0947802/?ref_=fn_tt_tt_1</t>
  </si>
  <si>
    <t>Takashi Shimizu</t>
  </si>
  <si>
    <t>The Grudge 2 </t>
  </si>
  <si>
    <t>http://www.imdb.com/title/tt0433386/?ref_=fn_tt_tt_1</t>
  </si>
  <si>
    <t>Richard Lawson</t>
  </si>
  <si>
    <t>How Stella Got Her Groove Back </t>
  </si>
  <si>
    <t>http://www.imdb.com/title/tt0120703/?ref_=fn_tt_tt_1</t>
  </si>
  <si>
    <t>Adventure|Comedy|Fantasy|Music|Sci-Fi</t>
  </si>
  <si>
    <t>Bill &amp; Ted's Bogus Journey </t>
  </si>
  <si>
    <t>Alex Winter</t>
  </si>
  <si>
    <t>http://www.imdb.com/title/tt0101452/?ref_=fn_tt_tt_1</t>
  </si>
  <si>
    <t>Man of the Year </t>
  </si>
  <si>
    <t>http://www.imdb.com/title/tt0483726/?ref_=fn_tt_tt_1</t>
  </si>
  <si>
    <t>Maximilian Schell</t>
  </si>
  <si>
    <t>Anton Corbijn</t>
  </si>
  <si>
    <t>Thekla Reuten</t>
  </si>
  <si>
    <t>Violante Placido</t>
  </si>
  <si>
    <t>The American </t>
  </si>
  <si>
    <t>Filippo Timi</t>
  </si>
  <si>
    <t>http://www.imdb.com/title/tt1440728/?ref_=fn_tt_tt_1</t>
  </si>
  <si>
    <t>Gregory Nava</t>
  </si>
  <si>
    <t>Selena </t>
  </si>
  <si>
    <t>http://www.imdb.com/title/tt0120094/?ref_=fn_tt_tt_1</t>
  </si>
  <si>
    <t>Dave Foley</t>
  </si>
  <si>
    <t>Vampires Suck </t>
  </si>
  <si>
    <t>Anneliese van der Pol</t>
  </si>
  <si>
    <t>http://www.imdb.com/title/tt1666186/?ref_=fn_tt_tt_1</t>
  </si>
  <si>
    <t>Harriet Walter</t>
  </si>
  <si>
    <t>Babel </t>
  </si>
  <si>
    <t>Dermot Crowley</t>
  </si>
  <si>
    <t>http://www.imdb.com/title/tt0449467/?ref_=fn_tt_tt_1</t>
  </si>
  <si>
    <t>This Is Where I Leave You </t>
  </si>
  <si>
    <t>http://www.imdb.com/title/tt1371150/?ref_=fn_tt_tt_1</t>
  </si>
  <si>
    <t>John Patrick Shanley</t>
  </si>
  <si>
    <t>Doubt </t>
  </si>
  <si>
    <t>http://www.imdb.com/title/tt0918927/?ref_=fn_tt_tt_1</t>
  </si>
  <si>
    <t>Jeremy Shada</t>
  </si>
  <si>
    <t>Team America: World Police </t>
  </si>
  <si>
    <t>http://www.imdb.com/title/tt0372588/?ref_=fn_tt_tt_1</t>
  </si>
  <si>
    <t>Keram Malicki-Sánchez</t>
  </si>
  <si>
    <t>Gunnar Hansen</t>
  </si>
  <si>
    <t>Texas Chainsaw 3D </t>
  </si>
  <si>
    <t>Shaun Sipos</t>
  </si>
  <si>
    <t>http://www.imdb.com/title/tt1572315/?ref_=fn_tt_tt_1</t>
  </si>
  <si>
    <t>William McNamara</t>
  </si>
  <si>
    <t>Copycat </t>
  </si>
  <si>
    <t>http://www.imdb.com/title/tt0112722/?ref_=fn_tt_tt_1</t>
  </si>
  <si>
    <t>Marisa Saks</t>
  </si>
  <si>
    <t>Scary Movie 5 </t>
  </si>
  <si>
    <t>http://www.imdb.com/title/tt0795461/?ref_=fn_tt_tt_1</t>
  </si>
  <si>
    <t>Milk </t>
  </si>
  <si>
    <t>Lucas Grabeel</t>
  </si>
  <si>
    <t>http://www.imdb.com/title/tt1013753/?ref_=fn_tt_tt_1</t>
  </si>
  <si>
    <t>Jan Cornet</t>
  </si>
  <si>
    <t>Action|Adventure|Drama|Mystery</t>
  </si>
  <si>
    <t>Risen </t>
  </si>
  <si>
    <t>María Botto</t>
  </si>
  <si>
    <t>http://www.imdb.com/title/tt3231054/?ref_=fn_tt_tt_1</t>
  </si>
  <si>
    <t>Steve Beck</t>
  </si>
  <si>
    <t>Isaiah Washington</t>
  </si>
  <si>
    <t>Ghost Ship </t>
  </si>
  <si>
    <t>Francesca Rettondini</t>
  </si>
  <si>
    <t>http://www.imdb.com/title/tt0288477/?ref_=fn_tt_tt_1</t>
  </si>
  <si>
    <t>Todd Strauss-Schulson</t>
  </si>
  <si>
    <t>A Very Harold &amp; Kumar 3D Christmas </t>
  </si>
  <si>
    <t>http://www.imdb.com/title/tt1268799/?ref_=fn_tt_tt_1</t>
  </si>
  <si>
    <t>John McNaughton</t>
  </si>
  <si>
    <t>Wild Things </t>
  </si>
  <si>
    <t>Jeff Perry</t>
  </si>
  <si>
    <t>http://www.imdb.com/title/tt0120890/?ref_=fn_tt_tt_1</t>
  </si>
  <si>
    <t>Nelson McCormick</t>
  </si>
  <si>
    <t>Skyler Samuels</t>
  </si>
  <si>
    <t>Jesper Christensen</t>
  </si>
  <si>
    <t>The Debt </t>
  </si>
  <si>
    <t>Romi Aboulafia</t>
  </si>
  <si>
    <t>http://www.imdb.com/title/tt1226753/?ref_=fn_tt_tt_1</t>
  </si>
  <si>
    <t>High Fidelity </t>
  </si>
  <si>
    <t>http://www.imdb.com/title/tt0146882/?ref_=fn_tt_tt_1</t>
  </si>
  <si>
    <t>Eric Valette</t>
  </si>
  <si>
    <t>Jason Beghe</t>
  </si>
  <si>
    <t>One Missed Call </t>
  </si>
  <si>
    <t>Margaret Cho</t>
  </si>
  <si>
    <t>http://www.imdb.com/title/tt0479968/?ref_=fn_tt_tt_1</t>
  </si>
  <si>
    <t>Eye for an Eye </t>
  </si>
  <si>
    <t>http://www.imdb.com/title/tt0116260/?ref_=fn_tt_tt_1</t>
  </si>
  <si>
    <t>The Bank Job </t>
  </si>
  <si>
    <t>http://www.imdb.com/title/tt0200465/?ref_=fn_tt_tt_1</t>
  </si>
  <si>
    <t>Eternal Sunshine of the Spotless Mind </t>
  </si>
  <si>
    <t>http://www.imdb.com/title/tt0338013/?ref_=fn_tt_tt_1</t>
  </si>
  <si>
    <t>James Wolk</t>
  </si>
  <si>
    <t>You Again </t>
  </si>
  <si>
    <t>Christine Lakin</t>
  </si>
  <si>
    <t>http://www.imdb.com/title/tt1414382/?ref_=fn_tt_tt_1</t>
  </si>
  <si>
    <t>Street Kings </t>
  </si>
  <si>
    <t>http://www.imdb.com/title/tt0421073/?ref_=fn_tt_tt_1</t>
  </si>
  <si>
    <t>Thomas Law</t>
  </si>
  <si>
    <t>The World's End </t>
  </si>
  <si>
    <t>Jasper Levine</t>
  </si>
  <si>
    <t>http://www.imdb.com/title/tt1213663/?ref_=fn_tt_tt_1</t>
  </si>
  <si>
    <t>Andrew Fleming</t>
  </si>
  <si>
    <t>Comedy|Crime|Family|Mystery|Romance|Thriller</t>
  </si>
  <si>
    <t>Kay Panabaker</t>
  </si>
  <si>
    <t>Nancy Drew </t>
  </si>
  <si>
    <t>http://www.imdb.com/title/tt0479500/?ref_=fn_tt_tt_1</t>
  </si>
  <si>
    <t>Michael Spierig</t>
  </si>
  <si>
    <t>Damien Garvey</t>
  </si>
  <si>
    <t>Jay Laga'aia</t>
  </si>
  <si>
    <t>Daybreakers </t>
  </si>
  <si>
    <t>Tiffany Lamb</t>
  </si>
  <si>
    <t>http://www.imdb.com/title/tt0433362/?ref_=fn_tt_tt_1</t>
  </si>
  <si>
    <t>Jim Field Smith</t>
  </si>
  <si>
    <t>She's Out of My League </t>
  </si>
  <si>
    <t>Geoff Stults</t>
  </si>
  <si>
    <t>http://www.imdb.com/title/tt0815236/?ref_=fn_tt_tt_1</t>
  </si>
  <si>
    <t>Thomas Bezucha</t>
  </si>
  <si>
    <t>Monte Carlo </t>
  </si>
  <si>
    <t>Brett Cullen</t>
  </si>
  <si>
    <t>http://www.imdb.com/title/tt1067774/?ref_=fn_tt_tt_1</t>
  </si>
  <si>
    <t>Hungary</t>
  </si>
  <si>
    <t>William Brent Bell</t>
  </si>
  <si>
    <t>Stay Alive </t>
  </si>
  <si>
    <t>http://www.imdb.com/title/tt0441796/?ref_=fn_tt_tt_1</t>
  </si>
  <si>
    <t>Action|Adventure|Drama|Romance|Western</t>
  </si>
  <si>
    <t>Quigley Down Under </t>
  </si>
  <si>
    <t>http://www.imdb.com/title/tt0102744/?ref_=fn_tt_tt_1</t>
  </si>
  <si>
    <t>Anthony Bell</t>
  </si>
  <si>
    <t>Alpha and Omega </t>
  </si>
  <si>
    <t>http://www.imdb.com/title/tt1213012/?ref_=fn_tt_tt_1</t>
  </si>
  <si>
    <t>The Covenant </t>
  </si>
  <si>
    <t>Toby Hemingway</t>
  </si>
  <si>
    <t>http://www.imdb.com/title/tt0475944/?ref_=fn_tt_tt_1</t>
  </si>
  <si>
    <t>Vanessa Lengies</t>
  </si>
  <si>
    <t>Shorts </t>
  </si>
  <si>
    <t>Jake Short</t>
  </si>
  <si>
    <t>http://www.imdb.com/title/tt1100119/?ref_=fn_tt_tt_1</t>
  </si>
  <si>
    <t>To Die For </t>
  </si>
  <si>
    <t>http://www.imdb.com/title/tt0114681/?ref_=fn_tt_tt_1</t>
  </si>
  <si>
    <t>Henry Joost</t>
  </si>
  <si>
    <t>Ed Harris</t>
  </si>
  <si>
    <t>Crime|Drama|Western</t>
  </si>
  <si>
    <t>Tom Bower</t>
  </si>
  <si>
    <t>Sheryl Lee</t>
  </si>
  <si>
    <t>Vampires </t>
  </si>
  <si>
    <t>http://www.imdb.com/title/tt0120877/?ref_=fn_tt_tt_1</t>
  </si>
  <si>
    <t>Alfred Hitchcock</t>
  </si>
  <si>
    <t>Vera Miles</t>
  </si>
  <si>
    <t>Janet Leigh</t>
  </si>
  <si>
    <t>Psycho </t>
  </si>
  <si>
    <t>John Gavin</t>
  </si>
  <si>
    <t>http://www.imdb.com/title/tt0054215/?ref_=fn_tt_tt_1</t>
  </si>
  <si>
    <t>My Best Friend's Girl </t>
  </si>
  <si>
    <t>Riki Lindhome</t>
  </si>
  <si>
    <t>http://www.imdb.com/title/tt1046163/?ref_=fn_tt_tt_1</t>
  </si>
  <si>
    <t>Shana Feste</t>
  </si>
  <si>
    <t>Endless Love </t>
  </si>
  <si>
    <t>http://www.imdb.com/title/tt2318092/?ref_=fn_tt_tt_1</t>
  </si>
  <si>
    <t>Georgia Rule </t>
  </si>
  <si>
    <t>http://www.imdb.com/title/tt0791304/?ref_=fn_tt_tt_1</t>
  </si>
  <si>
    <t>Steve Rash</t>
  </si>
  <si>
    <t>Under the Rainbow </t>
  </si>
  <si>
    <t>Billy Barty</t>
  </si>
  <si>
    <t>http://www.imdb.com/title/tt0083254/?ref_=fn_tt_tt_1</t>
  </si>
  <si>
    <t>Adventure|Comedy|Drama|Fantasy</t>
  </si>
  <si>
    <t>Jan Hooks</t>
  </si>
  <si>
    <t>Simon Birch </t>
  </si>
  <si>
    <t>http://www.imdb.com/title/tt0124879/?ref_=fn_tt_tt_1</t>
  </si>
  <si>
    <t>Mike Binder</t>
  </si>
  <si>
    <t>Reign Over Me </t>
  </si>
  <si>
    <t>http://www.imdb.com/title/tt0490204/?ref_=fn_tt_tt_1</t>
  </si>
  <si>
    <t>Adventure|Biography|Drama</t>
  </si>
  <si>
    <t>Into the Wild </t>
  </si>
  <si>
    <t>http://www.imdb.com/title/tt0758758/?ref_=fn_tt_tt_1</t>
  </si>
  <si>
    <t>School for Scoundrels </t>
  </si>
  <si>
    <t>http://www.imdb.com/title/tt0462519/?ref_=fn_tt_tt_1</t>
  </si>
  <si>
    <t>Michael J. Bassett</t>
  </si>
  <si>
    <t>Adventure|Drama|Horror|Mystery|Thriller</t>
  </si>
  <si>
    <t>Silent Hill: Revelation 3D </t>
  </si>
  <si>
    <t>http://www.imdb.com/title/tt0938330/?ref_=fn_tt_tt_1</t>
  </si>
  <si>
    <t>Crime|Fantasy|Horror</t>
  </si>
  <si>
    <t>From Dusk Till Dawn </t>
  </si>
  <si>
    <t>http://www.imdb.com/title/tt0116367/?ref_=fn_tt_tt_1</t>
  </si>
  <si>
    <t>Frank Nissen</t>
  </si>
  <si>
    <t>Animation|Family|Fantasy|Mystery</t>
  </si>
  <si>
    <t>Pooh's Heffalump Movie </t>
  </si>
  <si>
    <t>http://www.imdb.com/title/tt0407121/?ref_=fn_tt_tt_1</t>
  </si>
  <si>
    <t>Home for the Holidays </t>
  </si>
  <si>
    <t>Steve Guttenberg</t>
  </si>
  <si>
    <t>http://www.imdb.com/title/tt0113321/?ref_=fn_tt_tt_1</t>
  </si>
  <si>
    <t>Stephen Chow</t>
  </si>
  <si>
    <t>Chi Ling Chiu</t>
  </si>
  <si>
    <t>Action|Comedy|Crime|Fantasy</t>
  </si>
  <si>
    <t>Shengyi Huang</t>
  </si>
  <si>
    <t>Kung Fu Hustle </t>
  </si>
  <si>
    <t>Qiu Yuen</t>
  </si>
  <si>
    <t>http://www.imdb.com/title/tt0373074/?ref_=fn_tt_tt_1</t>
  </si>
  <si>
    <t>Mark Feuerstein</t>
  </si>
  <si>
    <t>Sharon Lawrence</t>
  </si>
  <si>
    <t>Peter Hastings</t>
  </si>
  <si>
    <t>Comedy|Family|Music|Musical</t>
  </si>
  <si>
    <t>The Country Bears </t>
  </si>
  <si>
    <t>http://www.imdb.com/title/tt0276033/?ref_=fn_tt_tt_1</t>
  </si>
  <si>
    <t>Mustafa Haidari</t>
  </si>
  <si>
    <t>The Kite Runner </t>
  </si>
  <si>
    <t>Khalid Abdalla</t>
  </si>
  <si>
    <t>http://www.imdb.com/title/tt0419887/?ref_=fn_tt_tt_1</t>
  </si>
  <si>
    <t>Dari</t>
  </si>
  <si>
    <t>21 Grams </t>
  </si>
  <si>
    <t>http://www.imdb.com/title/tt0315733/?ref_=fn_tt_tt_1</t>
  </si>
  <si>
    <t>Paul Abascal</t>
  </si>
  <si>
    <t>Tom Hollander</t>
  </si>
  <si>
    <t>Paparazzi </t>
  </si>
  <si>
    <t>Kelly Carlson</t>
  </si>
  <si>
    <t>http://www.imdb.com/title/tt0338325/?ref_=fn_tt_tt_1</t>
  </si>
  <si>
    <t>Chris Koch</t>
  </si>
  <si>
    <t>A Guy Thing </t>
  </si>
  <si>
    <t>http://www.imdb.com/title/tt0295289/?ref_=fn_tt_tt_1</t>
  </si>
  <si>
    <t>Amy Heckerling</t>
  </si>
  <si>
    <t>Robert Miano</t>
  </si>
  <si>
    <t>Loser </t>
  </si>
  <si>
    <t>Zak Orth</t>
  </si>
  <si>
    <t>http://www.imdb.com/title/tt0217630/?ref_=fn_tt_tt_1</t>
  </si>
  <si>
    <t>George Stevens</t>
  </si>
  <si>
    <t>Carroll Baker</t>
  </si>
  <si>
    <t>The Greatest Story Ever Told </t>
  </si>
  <si>
    <t>http://www.imdb.com/title/tt0059245/?ref_=fn_tt_tt_1</t>
  </si>
  <si>
    <t>Billy Ray</t>
  </si>
  <si>
    <t>Joe Cole</t>
  </si>
  <si>
    <t>Disaster Movie </t>
  </si>
  <si>
    <t>http://www.imdb.com/title/tt1213644/?ref_=fn_tt_tt_1</t>
  </si>
  <si>
    <t>Armored </t>
  </si>
  <si>
    <t>Lorna Raver</t>
  </si>
  <si>
    <t>http://www.imdb.com/title/tt0913354/?ref_=fn_tt_tt_1</t>
  </si>
  <si>
    <t>The Man Who Knew Too Little </t>
  </si>
  <si>
    <t>Joanne Whalley</t>
  </si>
  <si>
    <t>http://www.imdb.com/title/tt0120483/?ref_=fn_tt_tt_1</t>
  </si>
  <si>
    <t>Mark Mylod</t>
  </si>
  <si>
    <t>What's Your Number? </t>
  </si>
  <si>
    <t>http://www.imdb.com/title/tt0770703/?ref_=fn_tt_tt_1</t>
  </si>
  <si>
    <t>James Mather</t>
  </si>
  <si>
    <t>Lockout </t>
  </si>
  <si>
    <t>Jacky Ido</t>
  </si>
  <si>
    <t>http://www.imdb.com/title/tt1592525/?ref_=fn_tt_tt_1</t>
  </si>
  <si>
    <t>Envy </t>
  </si>
  <si>
    <t>Sam Lerner</t>
  </si>
  <si>
    <t>http://www.imdb.com/title/tt0326856/?ref_=fn_tt_tt_1</t>
  </si>
  <si>
    <t>Crank: High Voltage </t>
  </si>
  <si>
    <t>http://www.imdb.com/title/tt1121931/?ref_=fn_tt_tt_1</t>
  </si>
  <si>
    <t>Bullets Over Broadway </t>
  </si>
  <si>
    <t>http://www.imdb.com/title/tt0109348/?ref_=fn_tt_tt_1</t>
  </si>
  <si>
    <t>Michael O. Sajbel</t>
  </si>
  <si>
    <t>Tiffany Dupont</t>
  </si>
  <si>
    <t>James Callis</t>
  </si>
  <si>
    <t>One Night with the King </t>
  </si>
  <si>
    <t>Nimrat Kaur</t>
  </si>
  <si>
    <t>http://www.imdb.com/title/tt0430431/?ref_=fn_tt_tt_1</t>
  </si>
  <si>
    <t>Drama|Mystery|Romance|Thriller|War</t>
  </si>
  <si>
    <t>The Quiet American </t>
  </si>
  <si>
    <t>http://www.imdb.com/title/tt0258068/?ref_=fn_tt_tt_1</t>
  </si>
  <si>
    <t>The Weather Man </t>
  </si>
  <si>
    <t>http://www.imdb.com/title/tt0384680/?ref_=fn_tt_tt_1</t>
  </si>
  <si>
    <t>Action|Crime|Drama|Sport</t>
  </si>
  <si>
    <t>Undisputed </t>
  </si>
  <si>
    <t>http://www.imdb.com/title/tt0281322/?ref_=fn_tt_tt_1</t>
  </si>
  <si>
    <t>Dequina Moore</t>
  </si>
  <si>
    <t>Ghost Town </t>
  </si>
  <si>
    <t>Jordan Carlos</t>
  </si>
  <si>
    <t>http://www.imdb.com/title/tt0995039/?ref_=fn_tt_tt_1</t>
  </si>
  <si>
    <t>Taylor Cole</t>
  </si>
  <si>
    <t>12 Rounds </t>
  </si>
  <si>
    <t>Nick Gomez</t>
  </si>
  <si>
    <t>http://www.imdb.com/title/tt1160368/?ref_=fn_tt_tt_1</t>
  </si>
  <si>
    <t>Let Me In </t>
  </si>
  <si>
    <t>http://www.imdb.com/title/tt1228987/?ref_=fn_tt_tt_1</t>
  </si>
  <si>
    <t>Charles T. Kanganis</t>
  </si>
  <si>
    <t>Dustin Nguyen</t>
  </si>
  <si>
    <t>3 Ninjas Kick Back </t>
  </si>
  <si>
    <t>Don Stark</t>
  </si>
  <si>
    <t>http://www.imdb.com/title/tt0109015/?ref_=fn_tt_tt_1</t>
  </si>
  <si>
    <t>Be Kind Rewind </t>
  </si>
  <si>
    <t>Melonie Diaz</t>
  </si>
  <si>
    <t>http://www.imdb.com/title/tt0799934/?ref_=fn_tt_tt_1</t>
  </si>
  <si>
    <t>Christopher Guest</t>
  </si>
  <si>
    <t>Comedy|Drama|Music|War</t>
  </si>
  <si>
    <t>Mrs Henderson Presents </t>
  </si>
  <si>
    <t>Sarah Solemani</t>
  </si>
  <si>
    <t>http://www.imdb.com/title/tt0413015/?ref_=fn_tt_tt_1</t>
  </si>
  <si>
    <t>Triple 9 </t>
  </si>
  <si>
    <t>http://www.imdb.com/title/tt1712261/?ref_=fn_tt_tt_1</t>
  </si>
  <si>
    <t>Lynn Cohen</t>
  </si>
  <si>
    <t>Deconstructing Harry </t>
  </si>
  <si>
    <t>http://www.imdb.com/title/tt0118954/?ref_=fn_tt_tt_1</t>
  </si>
  <si>
    <t>Damon Santostefano</t>
  </si>
  <si>
    <t>Three to Tango </t>
  </si>
  <si>
    <t>David Ramsey</t>
  </si>
  <si>
    <t>http://www.imdb.com/title/tt0144640/?ref_=fn_tt_tt_1</t>
  </si>
  <si>
    <t>Burnt </t>
  </si>
  <si>
    <t>Riccardo Scamarcio</t>
  </si>
  <si>
    <t>http://www.imdb.com/title/tt2503944/?ref_=fn_tt_tt_1</t>
  </si>
  <si>
    <t>We're No Angels </t>
  </si>
  <si>
    <t>James Russo</t>
  </si>
  <si>
    <t>http://www.imdb.com/title/tt0098625/?ref_=fn_tt_tt_1</t>
  </si>
  <si>
    <t>Comedy|Musical|Romance</t>
  </si>
  <si>
    <t>Everyone Says I Love You </t>
  </si>
  <si>
    <t>Jeff DeRocker</t>
  </si>
  <si>
    <t>http://www.imdb.com/title/tt0116242/?ref_=fn_tt_tt_1</t>
  </si>
  <si>
    <t>Death Sentence </t>
  </si>
  <si>
    <t>Edi Gathegi</t>
  </si>
  <si>
    <t>http://www.imdb.com/title/tt0804461/?ref_=fn_tt_tt_1</t>
  </si>
  <si>
    <t>Everybody's Fine </t>
  </si>
  <si>
    <t>Brendan Sexton III</t>
  </si>
  <si>
    <t>http://www.imdb.com/title/tt0780511/?ref_=fn_tt_tt_1</t>
  </si>
  <si>
    <t>Bob Clark</t>
  </si>
  <si>
    <t>Vanessa Angel</t>
  </si>
  <si>
    <t>Scott Baio</t>
  </si>
  <si>
    <t>Superbabies: Baby Geniuses 2 </t>
  </si>
  <si>
    <t>Peter Wingfield</t>
  </si>
  <si>
    <t>http://www.imdb.com/title/tt0270846/?ref_=fn_tt_tt_1</t>
  </si>
  <si>
    <t>Susie Essman</t>
  </si>
  <si>
    <t>The Man </t>
  </si>
  <si>
    <t>Gigi Rice</t>
  </si>
  <si>
    <t>http://www.imdb.com/title/tt0399327/?ref_=fn_tt_tt_1</t>
  </si>
  <si>
    <t>Code Name: The Cleaner </t>
  </si>
  <si>
    <t>http://www.imdb.com/title/tt0462229/?ref_=fn_tt_tt_1</t>
  </si>
  <si>
    <t>Nia Vardalos</t>
  </si>
  <si>
    <t>Connie and Carla </t>
  </si>
  <si>
    <t>http://www.imdb.com/title/tt0345074/?ref_=fn_tt_tt_1</t>
  </si>
  <si>
    <t>Katherine Waterston</t>
  </si>
  <si>
    <t>Comedy|Crime|Drama|Mystery|Romance</t>
  </si>
  <si>
    <t>Martin Dew</t>
  </si>
  <si>
    <t>Inherent Vice </t>
  </si>
  <si>
    <t>Serena Scott Thomas</t>
  </si>
  <si>
    <t>http://www.imdb.com/title/tt1791528/?ref_=fn_tt_tt_1</t>
  </si>
  <si>
    <t>Dave Borthwick</t>
  </si>
  <si>
    <t>Doogal </t>
  </si>
  <si>
    <t>http://www.imdb.com/title/tt0763304/?ref_=fn_tt_tt_1</t>
  </si>
  <si>
    <t>Benson Lee</t>
  </si>
  <si>
    <t>Caity Lotz</t>
  </si>
  <si>
    <t>Chris Brown</t>
  </si>
  <si>
    <t>Battle of the Year </t>
  </si>
  <si>
    <t>http://www.imdb.com/title/tt1532958/?ref_=fn_tt_tt_1</t>
  </si>
  <si>
    <t>Scott Wolf</t>
  </si>
  <si>
    <t>Geoffrey Arend</t>
  </si>
  <si>
    <t>Chriss Anglin</t>
  </si>
  <si>
    <t>An American Carol </t>
  </si>
  <si>
    <t>Gary Coleman</t>
  </si>
  <si>
    <t>http://www.imdb.com/title/tt1190617/?ref_=fn_tt_tt_1</t>
  </si>
  <si>
    <t>Machete Kills </t>
  </si>
  <si>
    <t>Marko Zaror</t>
  </si>
  <si>
    <t>http://www.imdb.com/title/tt2002718/?ref_=fn_tt_tt_1</t>
  </si>
  <si>
    <t>Glen Morgan</t>
  </si>
  <si>
    <t>Willard </t>
  </si>
  <si>
    <t>Jackie Burroughs</t>
  </si>
  <si>
    <t>http://www.imdb.com/title/tt0310357/?ref_=fn_tt_tt_1</t>
  </si>
  <si>
    <t>Kevin Alejandro</t>
  </si>
  <si>
    <t>Strange Wilderness </t>
  </si>
  <si>
    <t>http://www.imdb.com/title/tt0489282/?ref_=fn_tt_tt_1</t>
  </si>
  <si>
    <t>Mike Leigh</t>
  </si>
  <si>
    <t>Biography|Comedy|Drama|History|Music|Musical</t>
  </si>
  <si>
    <t>Topsy-Turvy </t>
  </si>
  <si>
    <t>Lesley Manville</t>
  </si>
  <si>
    <t>http://www.imdb.com/title/tt0151568/?ref_=fn_tt_tt_1</t>
  </si>
  <si>
    <t>Alejandro Monteverde</t>
  </si>
  <si>
    <t>Little Boy </t>
  </si>
  <si>
    <t>http://www.imdb.com/title/tt1810683/?ref_=fn_tt_tt_1</t>
  </si>
  <si>
    <t>A Dangerous Method </t>
  </si>
  <si>
    <t>http://www.imdb.com/title/tt1571222/?ref_=fn_tt_tt_1</t>
  </si>
  <si>
    <t>Animation|Drama|Mystery|Sci-Fi|Thriller</t>
  </si>
  <si>
    <t>A Scanner Darkly </t>
  </si>
  <si>
    <t>http://www.imdb.com/title/tt0405296/?ref_=fn_tt_tt_1</t>
  </si>
  <si>
    <t>Chasing Mavericks </t>
  </si>
  <si>
    <t>http://www.imdb.com/title/tt1629757/?ref_=fn_tt_tt_1</t>
  </si>
  <si>
    <t>Darren Shahlavi</t>
  </si>
  <si>
    <t>Catherine Lough Haggquist</t>
  </si>
  <si>
    <t>Alone in the Dark </t>
  </si>
  <si>
    <t>Karin Konoval</t>
  </si>
  <si>
    <t>http://www.imdb.com/title/tt0369226/?ref_=fn_tt_tt_1</t>
  </si>
  <si>
    <t>Charlie Saxton</t>
  </si>
  <si>
    <t>Bandslam </t>
  </si>
  <si>
    <t>Ryan Donowho</t>
  </si>
  <si>
    <t>http://www.imdb.com/title/tt0976222/?ref_=fn_tt_tt_1</t>
  </si>
  <si>
    <t>Jonathan Glazer</t>
  </si>
  <si>
    <t>Birth </t>
  </si>
  <si>
    <t>http://www.imdb.com/title/tt0337876/?ref_=fn_tt_tt_1</t>
  </si>
  <si>
    <t>J.C. Chandor</t>
  </si>
  <si>
    <t>A Most Violent Year </t>
  </si>
  <si>
    <t>http://www.imdb.com/title/tt2937898/?ref_=fn_tt_tt_1</t>
  </si>
  <si>
    <t>Marc Abraham</t>
  </si>
  <si>
    <t>Bill Lake</t>
  </si>
  <si>
    <t>Dylan Authors</t>
  </si>
  <si>
    <t>Flash of Genius </t>
  </si>
  <si>
    <t>Victoria Learn</t>
  </si>
  <si>
    <t>http://www.imdb.com/title/tt1054588/?ref_=fn_tt_tt_1</t>
  </si>
  <si>
    <t>Todd Haynes</t>
  </si>
  <si>
    <t>I'm Not There. </t>
  </si>
  <si>
    <t>Tyrone Benskin</t>
  </si>
  <si>
    <t>http://www.imdb.com/title/tt0368794/?ref_=fn_tt_tt_1</t>
  </si>
  <si>
    <t>Mabrouk El Mechri</t>
  </si>
  <si>
    <t>The Cold Light of Day </t>
  </si>
  <si>
    <t>http://www.imdb.com/title/tt1366365/?ref_=fn_tt_tt_1</t>
  </si>
  <si>
    <t>Adventure|Comedy|Drama|Romance</t>
  </si>
  <si>
    <t>The Brothers Bloom </t>
  </si>
  <si>
    <t>Nora Zehetner</t>
  </si>
  <si>
    <t>http://www.imdb.com/title/tt0844286/?ref_=fn_tt_tt_1</t>
  </si>
  <si>
    <t>Charlie Kaufman</t>
  </si>
  <si>
    <t>Synecdoche, New York </t>
  </si>
  <si>
    <t>http://www.imdb.com/title/tt0383028/?ref_=fn_tt_tt_1</t>
  </si>
  <si>
    <t>Princess Mononoke </t>
  </si>
  <si>
    <t>http://www.imdb.com/title/tt0119698/?ref_=fn_tt_tt_1</t>
  </si>
  <si>
    <t>Comedy|Drama|Mystery|Romance|Thriller|War</t>
  </si>
  <si>
    <t>Bon voyage </t>
  </si>
  <si>
    <t>http://www.imdb.com/title/tt0310778/?ref_=fn_tt_tt_1</t>
  </si>
  <si>
    <t>Nancy Walker</t>
  </si>
  <si>
    <t>Randy Jones</t>
  </si>
  <si>
    <t>Biography|Comedy|Musical</t>
  </si>
  <si>
    <t>Can't Stop the Music </t>
  </si>
  <si>
    <t>Caitlyn Jenner</t>
  </si>
  <si>
    <t>http://www.imdb.com/title/tt0080492/?ref_=fn_tt_tt_1</t>
  </si>
  <si>
    <t>The Proposition </t>
  </si>
  <si>
    <t>http://www.imdb.com/title/tt0421238/?ref_=fn_tt_tt_1</t>
  </si>
  <si>
    <t>Angelo Pizzo</t>
  </si>
  <si>
    <t>Donny Boaz</t>
  </si>
  <si>
    <t>Courage </t>
  </si>
  <si>
    <t>Brent Anderson</t>
  </si>
  <si>
    <t>http://www.imdb.com/title/tt3719896/?ref_=fn_tt_tt_1</t>
  </si>
  <si>
    <t>Damon Wayans</t>
  </si>
  <si>
    <t>Marci X </t>
  </si>
  <si>
    <t>http://www.imdb.com/title/tt0266747/?ref_=fn_tt_tt_1</t>
  </si>
  <si>
    <t>Equilibrium </t>
  </si>
  <si>
    <t>http://www.imdb.com/title/tt0238380/?ref_=fn_tt_tt_1</t>
  </si>
  <si>
    <t>Guang Li</t>
  </si>
  <si>
    <t>The Children of Huang Shi </t>
  </si>
  <si>
    <t>Matthew Walker</t>
  </si>
  <si>
    <t>http://www.imdb.com/title/tt0889588/?ref_=fn_tt_tt_1</t>
  </si>
  <si>
    <t>The Yards </t>
  </si>
  <si>
    <t>http://www.imdb.com/title/tt0138946/?ref_=fn_tt_tt_1</t>
  </si>
  <si>
    <t>By the Sea </t>
  </si>
  <si>
    <t>Melvil Poupaud</t>
  </si>
  <si>
    <t>http://www.imdb.com/title/tt3707106/?ref_=fn_tt_tt_1</t>
  </si>
  <si>
    <t>Katsuhiro Ôtomo</t>
  </si>
  <si>
    <t>Action|Adventure|Animation|Family|Sci-Fi|Thriller</t>
  </si>
  <si>
    <t>Steamboy </t>
  </si>
  <si>
    <t>Rosalind Ayres</t>
  </si>
  <si>
    <t>http://www.imdb.com/title/tt0348121/?ref_=fn_tt_tt_1</t>
  </si>
  <si>
    <t>David Anspaugh</t>
  </si>
  <si>
    <t>The Game of Their Lives </t>
  </si>
  <si>
    <t>Jimmy Jean-Louis</t>
  </si>
  <si>
    <t>http://www.imdb.com/title/tt0354595/?ref_=fn_tt_tt_1</t>
  </si>
  <si>
    <t>Esai Morales</t>
  </si>
  <si>
    <t>Rapa Nui </t>
  </si>
  <si>
    <t>http://www.imdb.com/title/tt0110944/?ref_=fn_tt_tt_1</t>
  </si>
  <si>
    <t>Philippe Nahon</t>
  </si>
  <si>
    <t>Comedy|Family|Fantasy|Sci-Fi</t>
  </si>
  <si>
    <t>Christian Clavier</t>
  </si>
  <si>
    <t>Les couloirs du temps: Les visiteurs II </t>
  </si>
  <si>
    <t>Marie-Anne Chazel</t>
  </si>
  <si>
    <t>http://www.imdb.com/title/tt0120882/?ref_=fn_tt_tt_1</t>
  </si>
  <si>
    <t>Laura Spencer</t>
  </si>
  <si>
    <t>Action|Comedy|Crime|Fantasy|Horror|Mystery|Sci-Fi|Thriller</t>
  </si>
  <si>
    <t>Dylan Dog: Dead of Night </t>
  </si>
  <si>
    <t>http://www.imdb.com/title/tt1013860/?ref_=fn_tt_tt_1</t>
  </si>
  <si>
    <t>Daniel Algrant</t>
  </si>
  <si>
    <t>People I Know </t>
  </si>
  <si>
    <t>Mark Webber</t>
  </si>
  <si>
    <t>http://www.imdb.com/title/tt0274711/?ref_=fn_tt_tt_1</t>
  </si>
  <si>
    <t>Peter Vaughan</t>
  </si>
  <si>
    <t>The Tempest </t>
  </si>
  <si>
    <t>Tom Conti</t>
  </si>
  <si>
    <t>http://www.imdb.com/title/tt1274300/?ref_=fn_tt_tt_1</t>
  </si>
  <si>
    <t>The Painted Veil </t>
  </si>
  <si>
    <t>Alan David</t>
  </si>
  <si>
    <t>http://www.imdb.com/title/tt0446755/?ref_=fn_tt_tt_1</t>
  </si>
  <si>
    <t>The Baader Meinhof Complex </t>
  </si>
  <si>
    <t>Martina Gedeck</t>
  </si>
  <si>
    <t>http://www.imdb.com/title/tt0765432/?ref_=fn_tt_tt_1</t>
  </si>
  <si>
    <t>Michael Spears</t>
  </si>
  <si>
    <t>Dances with Wolves </t>
  </si>
  <si>
    <t>http://www.imdb.com/title/tt0099348/?ref_=fn_tt_tt_1</t>
  </si>
  <si>
    <t>Bad Teacher </t>
  </si>
  <si>
    <t>http://www.imdb.com/title/tt1284575/?ref_=fn_tt_tt_1</t>
  </si>
  <si>
    <t>Sea of Love </t>
  </si>
  <si>
    <t>http://www.imdb.com/title/tt0098273/?ref_=fn_tt_tt_1</t>
  </si>
  <si>
    <t>Mark Rosman</t>
  </si>
  <si>
    <t>Dan Byrd</t>
  </si>
  <si>
    <t>A Cinderella Story </t>
  </si>
  <si>
    <t>http://www.imdb.com/title/tt0356470/?ref_=fn_tt_tt_1</t>
  </si>
  <si>
    <t>W. Earl Brown</t>
  </si>
  <si>
    <t>Scream </t>
  </si>
  <si>
    <t>http://www.imdb.com/title/tt0117571/?ref_=fn_tt_tt_1</t>
  </si>
  <si>
    <t>Thir13en Ghosts </t>
  </si>
  <si>
    <t>http://www.imdb.com/title/tt0245674/?ref_=fn_tt_tt_1</t>
  </si>
  <si>
    <t>Shelley Duvall</t>
  </si>
  <si>
    <t>Drama|Horror</t>
  </si>
  <si>
    <t>Scatman Crothers</t>
  </si>
  <si>
    <t>Back to the Future </t>
  </si>
  <si>
    <t>J.J. Cohen</t>
  </si>
  <si>
    <t>http://www.imdb.com/title/tt0088763/?ref_=fn_tt_tt_1</t>
  </si>
  <si>
    <t>House on Haunted Hill </t>
  </si>
  <si>
    <t>http://www.imdb.com/title/tt0185371/?ref_=fn_tt_tt_1</t>
  </si>
  <si>
    <t>Mary J. Blige</t>
  </si>
  <si>
    <t>Eric Mendenhall</t>
  </si>
  <si>
    <t>I Can Do Bad All by Myself </t>
  </si>
  <si>
    <t>Hope Olaide Wilson</t>
  </si>
  <si>
    <t>http://www.imdb.com/title/tt1385912/?ref_=fn_tt_tt_1</t>
  </si>
  <si>
    <t>The Switch </t>
  </si>
  <si>
    <t>Kelli Barrett</t>
  </si>
  <si>
    <t>http://www.imdb.com/title/tt0889573/?ref_=fn_tt_tt_1</t>
  </si>
  <si>
    <t>David Agranov</t>
  </si>
  <si>
    <t>Just Married </t>
  </si>
  <si>
    <t>David Moscow</t>
  </si>
  <si>
    <t>http://www.imdb.com/title/tt0305711/?ref_=fn_tt_tt_1</t>
  </si>
  <si>
    <t>Mem Ferda</t>
  </si>
  <si>
    <t>The Devil's Double </t>
  </si>
  <si>
    <t>http://www.imdb.com/title/tt1270262/?ref_=fn_tt_tt_1</t>
  </si>
  <si>
    <t>Britt Allcroft</t>
  </si>
  <si>
    <t>Thomas and the Magic Railroad </t>
  </si>
  <si>
    <t>http://www.imdb.com/title/tt0205461/?ref_=fn_tt_tt_1</t>
  </si>
  <si>
    <t>The Crazies </t>
  </si>
  <si>
    <t>http://www.imdb.com/title/tt0455407/?ref_=fn_tt_tt_1</t>
  </si>
  <si>
    <t>Ryûnosuke Kamiki</t>
  </si>
  <si>
    <t>Bunta Sugawara</t>
  </si>
  <si>
    <t>Spirited Away </t>
  </si>
  <si>
    <t>Miyu Irino</t>
  </si>
  <si>
    <t>http://www.imdb.com/title/tt0245429/?ref_=fn_tt_tt_1</t>
  </si>
  <si>
    <t>The Bounty </t>
  </si>
  <si>
    <t>http://www.imdb.com/title/tt0086993/?ref_=fn_tt_tt_1</t>
  </si>
  <si>
    <t>Brian Percival</t>
  </si>
  <si>
    <t>Sophie Nélisse</t>
  </si>
  <si>
    <t>The Book Thief </t>
  </si>
  <si>
    <t>Roger Allam</t>
  </si>
  <si>
    <t>http://www.imdb.com/title/tt0816442/?ref_=fn_tt_tt_1</t>
  </si>
  <si>
    <t>Adventure|Comedy|Romance</t>
  </si>
  <si>
    <t>Katrina Bowden</t>
  </si>
  <si>
    <t>Sex Drive </t>
  </si>
  <si>
    <t>http://www.imdb.com/title/tt1135985/?ref_=fn_tt_tt_1</t>
  </si>
  <si>
    <t>Anand Tucker</t>
  </si>
  <si>
    <t>Leap Year </t>
  </si>
  <si>
    <t>Dominique McElligott</t>
  </si>
  <si>
    <t>http://www.imdb.com/title/tt1216492/?ref_=fn_tt_tt_1</t>
  </si>
  <si>
    <t>Michael Dowse</t>
  </si>
  <si>
    <t>Take Me Home Tonight </t>
  </si>
  <si>
    <t>http://www.imdb.com/title/tt0810922/?ref_=fn_tt_tt_1</t>
  </si>
  <si>
    <t>Daniel Barnz</t>
  </si>
  <si>
    <t>Emile Ardolino</t>
  </si>
  <si>
    <t>Kyra Nichols</t>
  </si>
  <si>
    <t>Family|Fantasy|Music</t>
  </si>
  <si>
    <t>Darci Kistler</t>
  </si>
  <si>
    <t>The Nutcracker </t>
  </si>
  <si>
    <t>Margaret Tracey</t>
  </si>
  <si>
    <t>http://www.imdb.com/title/tt0107719/?ref_=fn_tt_tt_1</t>
  </si>
  <si>
    <t>Robert Altman</t>
  </si>
  <si>
    <t>Crime|Drama|Music|Thriller</t>
  </si>
  <si>
    <t>Kansas City </t>
  </si>
  <si>
    <t>http://www.imdb.com/title/tt0116745/?ref_=fn_tt_tt_1</t>
  </si>
  <si>
    <t>Hebrew</t>
  </si>
  <si>
    <t>Andrew Douglas</t>
  </si>
  <si>
    <t>The Amityville Horror </t>
  </si>
  <si>
    <t>http://www.imdb.com/title/tt0384806/?ref_=fn_tt_tt_1</t>
  </si>
  <si>
    <t>Adaptation. </t>
  </si>
  <si>
    <t>http://www.imdb.com/title/tt0268126/?ref_=fn_tt_tt_1</t>
  </si>
  <si>
    <t>Land of the Dead </t>
  </si>
  <si>
    <t>Pedro Miguel Arce</t>
  </si>
  <si>
    <t>http://www.imdb.com/title/tt0418819/?ref_=fn_tt_tt_1</t>
  </si>
  <si>
    <t>Fear and Loathing in Las Vegas </t>
  </si>
  <si>
    <t>http://www.imdb.com/title/tt0120669/?ref_=fn_tt_tt_1</t>
  </si>
  <si>
    <t>Ricky Gervais</t>
  </si>
  <si>
    <t>The Invention of Lying </t>
  </si>
  <si>
    <t>http://www.imdb.com/title/tt1058017/?ref_=fn_tt_tt_1</t>
  </si>
  <si>
    <t>Carla Gallo</t>
  </si>
  <si>
    <t>Neighbors </t>
  </si>
  <si>
    <t>http://www.imdb.com/title/tt2004420/?ref_=fn_tt_tt_1</t>
  </si>
  <si>
    <t>Amy Yasbeck</t>
  </si>
  <si>
    <t>The Mask </t>
  </si>
  <si>
    <t>http://www.imdb.com/title/tt0110475/?ref_=fn_tt_tt_1</t>
  </si>
  <si>
    <t>Big </t>
  </si>
  <si>
    <t>http://www.imdb.com/title/tt0094737/?ref_=fn_tt_tt_1</t>
  </si>
  <si>
    <t>Ken Davitian</t>
  </si>
  <si>
    <t>Luenell</t>
  </si>
  <si>
    <t>Borat: Cultural Learnings of America for Make Benefit Glorious Nation of Kazakhstan </t>
  </si>
  <si>
    <t>Chester</t>
  </si>
  <si>
    <t>http://www.imdb.com/title/tt0443453/?ref_=fn_tt_tt_1</t>
  </si>
  <si>
    <t>Raquel Welch</t>
  </si>
  <si>
    <t>Legally Blonde </t>
  </si>
  <si>
    <t>Alanna Ubach</t>
  </si>
  <si>
    <t>http://www.imdb.com/title/tt0250494/?ref_=fn_tt_tt_1</t>
  </si>
  <si>
    <t>Star Trek III: The Search for Spock </t>
  </si>
  <si>
    <t>http://www.imdb.com/title/tt0088170/?ref_=fn_tt_tt_1</t>
  </si>
  <si>
    <t>The Exorcism of Emily Rose </t>
  </si>
  <si>
    <t>JR Bourne</t>
  </si>
  <si>
    <t>http://www.imdb.com/title/tt0404032/?ref_=fn_tt_tt_1</t>
  </si>
  <si>
    <t>Deuce Bigalow: Male Gigolo </t>
  </si>
  <si>
    <t>Bree Turner</t>
  </si>
  <si>
    <t>http://www.imdb.com/title/tt0205000/?ref_=fn_tt_tt_1</t>
  </si>
  <si>
    <t>Vic Armstrong</t>
  </si>
  <si>
    <t>Action|Drama|Fantasy|Mystery|Thriller</t>
  </si>
  <si>
    <t>Left Behind </t>
  </si>
  <si>
    <t>http://www.imdb.com/title/tt2467046/?ref_=fn_tt_tt_1</t>
  </si>
  <si>
    <t>Paul Schneider</t>
  </si>
  <si>
    <t>The Family Stone </t>
  </si>
  <si>
    <t>http://www.imdb.com/title/tt0356680/?ref_=fn_tt_tt_1</t>
  </si>
  <si>
    <t>Sean Patrick Thomas</t>
  </si>
  <si>
    <t>Barbershop 2: Back in Business </t>
  </si>
  <si>
    <t>http://www.imdb.com/title/tt0337579/?ref_=fn_tt_tt_1</t>
  </si>
  <si>
    <t>Terry Zwigoff</t>
  </si>
  <si>
    <t>Bad Santa </t>
  </si>
  <si>
    <t>http://www.imdb.com/title/tt0307987/?ref_=fn_tt_tt_1</t>
  </si>
  <si>
    <t>Austin Powers: International Man of Mystery </t>
  </si>
  <si>
    <t>http://www.imdb.com/title/tt0118655/?ref_=fn_tt_tt_1</t>
  </si>
  <si>
    <t>Louis Mandylor</t>
  </si>
  <si>
    <t>My Big Fat Greek Wedding 2 </t>
  </si>
  <si>
    <t>Joey Fatone</t>
  </si>
  <si>
    <t>http://www.imdb.com/title/tt3760922/?ref_=fn_tt_tt_1</t>
  </si>
  <si>
    <t>Diary of a Wimpy Kid: Rodrick Rules </t>
  </si>
  <si>
    <t>Fran Kranz</t>
  </si>
  <si>
    <t>http://www.imdb.com/title/tt1650043/?ref_=fn_tt_tt_1</t>
  </si>
  <si>
    <t>Predator </t>
  </si>
  <si>
    <t>Carl Weathers</t>
  </si>
  <si>
    <t>http://www.imdb.com/title/tt0093773/?ref_=fn_tt_tt_1</t>
  </si>
  <si>
    <t>Biography|Drama|History|Music</t>
  </si>
  <si>
    <t>Amadeus </t>
  </si>
  <si>
    <t>http://www.imdb.com/title/tt0086879/?ref_=fn_tt_tt_1</t>
  </si>
  <si>
    <t>Prom Night </t>
  </si>
  <si>
    <t>Collins Pennie</t>
  </si>
  <si>
    <t>http://www.imdb.com/title/tt0926129/?ref_=fn_tt_tt_1</t>
  </si>
  <si>
    <t>Mean Girls </t>
  </si>
  <si>
    <t>http://www.imdb.com/title/tt0377092/?ref_=fn_tt_tt_1</t>
  </si>
  <si>
    <t>Audrey Wells</t>
  </si>
  <si>
    <t>Lindsay Duncan</t>
  </si>
  <si>
    <t>Under the Tuscan Sun </t>
  </si>
  <si>
    <t>Mario Monicelli</t>
  </si>
  <si>
    <t>http://www.imdb.com/title/tt0328589/?ref_=fn_tt_tt_1</t>
  </si>
  <si>
    <t>Gosford Park </t>
  </si>
  <si>
    <t>http://www.imdb.com/title/tt0280707/?ref_=fn_tt_tt_1</t>
  </si>
  <si>
    <t>Peggy Sue Got Married </t>
  </si>
  <si>
    <t>http://www.imdb.com/title/tt0091738/?ref_=fn_tt_tt_1</t>
  </si>
  <si>
    <t>Birdman or (The Unexpected Virtue of Ignorance) </t>
  </si>
  <si>
    <t>http://www.imdb.com/title/tt2562232/?ref_=fn_tt_tt_1</t>
  </si>
  <si>
    <t>Blue Jasmine </t>
  </si>
  <si>
    <t>Andrew Dice Clay</t>
  </si>
  <si>
    <t>http://www.imdb.com/title/tt2334873/?ref_=fn_tt_tt_1</t>
  </si>
  <si>
    <t>David Alan Basche</t>
  </si>
  <si>
    <t>Christian Clemenson</t>
  </si>
  <si>
    <t>United 93 </t>
  </si>
  <si>
    <t>Susan Blommaert</t>
  </si>
  <si>
    <t>http://www.imdb.com/title/tt0475276/?ref_=fn_tt_tt_1</t>
  </si>
  <si>
    <t>Christian Monzon</t>
  </si>
  <si>
    <t>Honey </t>
  </si>
  <si>
    <t>http://www.imdb.com/title/tt0322589/?ref_=fn_tt_tt_1</t>
  </si>
  <si>
    <t>Rick Friedberg</t>
  </si>
  <si>
    <t>Barry Bostwick</t>
  </si>
  <si>
    <t>Hulk Hogan</t>
  </si>
  <si>
    <t>Spy Hard </t>
  </si>
  <si>
    <t>Nicollette Sheridan</t>
  </si>
  <si>
    <t>http://www.imdb.com/title/tt0117723/?ref_=fn_tt_tt_1</t>
  </si>
  <si>
    <t>The Fog </t>
  </si>
  <si>
    <t>http://www.imdb.com/title/tt0080749/?ref_=fn_tt_tt_1</t>
  </si>
  <si>
    <t>Sean McNamara</t>
  </si>
  <si>
    <t>Chris Brochu</t>
  </si>
  <si>
    <t>Biography|Drama|Family|Sport</t>
  </si>
  <si>
    <t>Soul Surfer </t>
  </si>
  <si>
    <t>http://www.imdb.com/title/tt1596346/?ref_=fn_tt_tt_1</t>
  </si>
  <si>
    <t>Comedy|Drama|War</t>
  </si>
  <si>
    <t>Jody Hill</t>
  </si>
  <si>
    <t>Observe and Report </t>
  </si>
  <si>
    <t>Dan Bakkedahl</t>
  </si>
  <si>
    <t>http://www.imdb.com/title/tt1197628/?ref_=fn_tt_tt_1</t>
  </si>
  <si>
    <t>Olivia d'Abo</t>
  </si>
  <si>
    <t>Conan the Destroyer </t>
  </si>
  <si>
    <t>Grace Jones</t>
  </si>
  <si>
    <t>http://www.imdb.com/title/tt0087078/?ref_=fn_tt_tt_1</t>
  </si>
  <si>
    <t>Raging Bull </t>
  </si>
  <si>
    <t>Frank Vincent</t>
  </si>
  <si>
    <t>http://www.imdb.com/title/tt0081398/?ref_=fn_tt_tt_1</t>
  </si>
  <si>
    <t>Brandon Camp</t>
  </si>
  <si>
    <t>Sasha Alexander</t>
  </si>
  <si>
    <t>Love Happens </t>
  </si>
  <si>
    <t>http://www.imdb.com/title/tt0899106/?ref_=fn_tt_tt_1</t>
  </si>
  <si>
    <t>Roger Ashton-Griffiths</t>
  </si>
  <si>
    <t>Nicholas Rowe</t>
  </si>
  <si>
    <t>Young Sherlock Holmes </t>
  </si>
  <si>
    <t>Freddie Jones</t>
  </si>
  <si>
    <t>http://www.imdb.com/title/tt0090357/?ref_=fn_tt_tt_1</t>
  </si>
  <si>
    <t>Kevin Tancharoen</t>
  </si>
  <si>
    <t>Fame </t>
  </si>
  <si>
    <t>http://www.imdb.com/title/tt1016075/?ref_=fn_tt_tt_1</t>
  </si>
  <si>
    <t>127 Hours </t>
  </si>
  <si>
    <t>http://www.imdb.com/title/tt1542344/?ref_=fn_tt_tt_1</t>
  </si>
  <si>
    <t>Small Time Crooks </t>
  </si>
  <si>
    <t>http://www.imdb.com/title/tt0196216/?ref_=fn_tt_tt_1</t>
  </si>
  <si>
    <t>Nicholas Hytner</t>
  </si>
  <si>
    <t>Susan May Pratt</t>
  </si>
  <si>
    <t>Center Stage </t>
  </si>
  <si>
    <t>Ethan Stiefel</t>
  </si>
  <si>
    <t>http://www.imdb.com/title/tt0210616/?ref_=fn_tt_tt_1</t>
  </si>
  <si>
    <t>Love the Coopers </t>
  </si>
  <si>
    <t>Timothée Chalamet</t>
  </si>
  <si>
    <t>http://www.imdb.com/title/tt2279339/?ref_=fn_tt_tt_1</t>
  </si>
  <si>
    <t>Bart Freundlich</t>
  </si>
  <si>
    <t>Corbin Bleu</t>
  </si>
  <si>
    <t>Catch That Kid </t>
  </si>
  <si>
    <t>Kevin G. Schmidt</t>
  </si>
  <si>
    <t>http://www.imdb.com/title/tt0337917/?ref_=fn_tt_tt_1</t>
  </si>
  <si>
    <t>Life as a House </t>
  </si>
  <si>
    <t>http://www.imdb.com/title/tt0264796/?ref_=fn_tt_tt_1</t>
  </si>
  <si>
    <t>Steve Jobs </t>
  </si>
  <si>
    <t>http://www.imdb.com/title/tt2080374/?ref_=fn_tt_tt_1</t>
  </si>
  <si>
    <t>Marie Avgeropoulos</t>
  </si>
  <si>
    <t>I Love You, Beth Cooper </t>
  </si>
  <si>
    <t>http://www.imdb.com/title/tt1032815/?ref_=fn_tt_tt_1</t>
  </si>
  <si>
    <t>Youth in Revolt </t>
  </si>
  <si>
    <t>http://www.imdb.com/title/tt0403702/?ref_=fn_tt_tt_1</t>
  </si>
  <si>
    <t>William A. Fraker</t>
  </si>
  <si>
    <t>Richard Farnsworth</t>
  </si>
  <si>
    <t>The Legend of the Lone Ranger </t>
  </si>
  <si>
    <t>Michael Horse</t>
  </si>
  <si>
    <t>http://www.imdb.com/title/tt0082648/?ref_=fn_tt_tt_1</t>
  </si>
  <si>
    <t>John Boorman</t>
  </si>
  <si>
    <t>The Tailor of Panama </t>
  </si>
  <si>
    <t>http://www.imdb.com/title/tt0236784/?ref_=fn_tt_tt_1</t>
  </si>
  <si>
    <t>Nancy Allen</t>
  </si>
  <si>
    <t>Courtney Solomon</t>
  </si>
  <si>
    <t>Paul Freeman</t>
  </si>
  <si>
    <t>Rebecca Budig</t>
  </si>
  <si>
    <t>Getaway </t>
  </si>
  <si>
    <t>Bruce Payne</t>
  </si>
  <si>
    <t>http://www.imdb.com/title/tt2167202/?ref_=fn_tt_tt_1</t>
  </si>
  <si>
    <t>The Ice Storm </t>
  </si>
  <si>
    <t>http://www.imdb.com/title/tt0119349/?ref_=fn_tt_tt_1</t>
  </si>
  <si>
    <t>And So It Goes </t>
  </si>
  <si>
    <t>Frankie Valli</t>
  </si>
  <si>
    <t>http://www.imdb.com/title/tt2465146/?ref_=fn_tt_tt_1</t>
  </si>
  <si>
    <t>Jeff Kanew</t>
  </si>
  <si>
    <t>Shelley Long</t>
  </si>
  <si>
    <t>Troop Beverly Hills </t>
  </si>
  <si>
    <t>Kellie Martin</t>
  </si>
  <si>
    <t>http://www.imdb.com/title/tt0098519/?ref_=fn_tt_tt_1</t>
  </si>
  <si>
    <t>István Szabó</t>
  </si>
  <si>
    <t>Shaun Evans</t>
  </si>
  <si>
    <t>Being Julia </t>
  </si>
  <si>
    <t>Juliet Stevenson</t>
  </si>
  <si>
    <t>http://www.imdb.com/title/tt0340012/?ref_=fn_tt_tt_1</t>
  </si>
  <si>
    <t>Karen Young</t>
  </si>
  <si>
    <t>David Margulies</t>
  </si>
  <si>
    <t>9½ Weeks </t>
  </si>
  <si>
    <t>Kim Chan</t>
  </si>
  <si>
    <t>http://www.imdb.com/title/tt0091635/?ref_=fn_tt_tt_1</t>
  </si>
  <si>
    <t>Matthew Robbins</t>
  </si>
  <si>
    <t>Ralph Richardson</t>
  </si>
  <si>
    <t>Dragonslayer </t>
  </si>
  <si>
    <t>Albert Salmi</t>
  </si>
  <si>
    <t>http://www.imdb.com/title/tt0082288/?ref_=fn_tt_tt_1</t>
  </si>
  <si>
    <t>Kerry Condon</t>
  </si>
  <si>
    <t>David Masterson</t>
  </si>
  <si>
    <t>The Last Station </t>
  </si>
  <si>
    <t>http://www.imdb.com/title/tt0824758/?ref_=fn_tt_tt_1</t>
  </si>
  <si>
    <t>Ed Wood </t>
  </si>
  <si>
    <t>http://www.imdb.com/title/tt0109707/?ref_=fn_tt_tt_1</t>
  </si>
  <si>
    <t>Labor Day </t>
  </si>
  <si>
    <t>http://www.imdb.com/title/tt1967545/?ref_=fn_tt_tt_1</t>
  </si>
  <si>
    <t>Khulan Chuluun</t>
  </si>
  <si>
    <t>Mongol: The Rise of Genghis Khan </t>
  </si>
  <si>
    <t>Honglei Sun</t>
  </si>
  <si>
    <t>http://www.imdb.com/title/tt0416044/?ref_=fn_tt_tt_1</t>
  </si>
  <si>
    <t>Mongolian</t>
  </si>
  <si>
    <t>RocknRolla </t>
  </si>
  <si>
    <t>http://www.imdb.com/title/tt1032755/?ref_=fn_tt_tt_1</t>
  </si>
  <si>
    <t>Hal Needham</t>
  </si>
  <si>
    <t>Michael Beck</t>
  </si>
  <si>
    <t>Megaforce </t>
  </si>
  <si>
    <t>Henry Silva</t>
  </si>
  <si>
    <t>http://www.imdb.com/title/tt0084316/?ref_=fn_tt_tt_1</t>
  </si>
  <si>
    <t>Julie Christie</t>
  </si>
  <si>
    <t>Hamlet </t>
  </si>
  <si>
    <t>http://www.imdb.com/title/tt0116477/?ref_=fn_tt_tt_1</t>
  </si>
  <si>
    <t>Aden Young</t>
  </si>
  <si>
    <t>Jeff Nichols</t>
  </si>
  <si>
    <t>Midnight Special </t>
  </si>
  <si>
    <t>Paul Sparks</t>
  </si>
  <si>
    <t>http://www.imdb.com/title/tt2649554/?ref_=fn_tt_tt_1</t>
  </si>
  <si>
    <t>Greece</t>
  </si>
  <si>
    <t>Anything Else </t>
  </si>
  <si>
    <t>http://www.imdb.com/title/tt0313792/?ref_=fn_tt_tt_1</t>
  </si>
  <si>
    <t>Jonathan Teplitzky</t>
  </si>
  <si>
    <t>Biography|Drama|Romance|War</t>
  </si>
  <si>
    <t>The Railway Man </t>
  </si>
  <si>
    <t>Sam Reid</t>
  </si>
  <si>
    <t>http://www.imdb.com/title/tt2058107/?ref_=fn_tt_tt_1</t>
  </si>
  <si>
    <t>Poppy Montgomery</t>
  </si>
  <si>
    <t>Michael Haneke</t>
  </si>
  <si>
    <t>Burghart Klaußner</t>
  </si>
  <si>
    <t>Ulrich Tukur</t>
  </si>
  <si>
    <t>The White Ribbon </t>
  </si>
  <si>
    <t>Leonie Benesch</t>
  </si>
  <si>
    <t>http://www.imdb.com/title/tt1149362/?ref_=fn_tt_tt_1</t>
  </si>
  <si>
    <t>Mike Marvin</t>
  </si>
  <si>
    <t>Action|Horror|Romance|Sci-Fi|Thriller</t>
  </si>
  <si>
    <t>The Wraith </t>
  </si>
  <si>
    <t>http://www.imdb.com/title/tt0092240/?ref_=fn_tt_tt_1</t>
  </si>
  <si>
    <t>The Salton Sea </t>
  </si>
  <si>
    <t>http://www.imdb.com/title/tt0235737/?ref_=fn_tt_tt_1</t>
  </si>
  <si>
    <t>Gregor Jordan</t>
  </si>
  <si>
    <t>Lance Hool</t>
  </si>
  <si>
    <t>Action|Drama|History|Romance|War|Western</t>
  </si>
  <si>
    <t>One Man's Hero </t>
  </si>
  <si>
    <t>Mark Moses</t>
  </si>
  <si>
    <t>http://www.imdb.com/title/tt0120775/?ref_=fn_tt_tt_1</t>
  </si>
  <si>
    <t>Greg Nicotero</t>
  </si>
  <si>
    <t>Christian Volckman</t>
  </si>
  <si>
    <t>Action|Animation|Sci-Fi|Thriller</t>
  </si>
  <si>
    <t>Renaissance </t>
  </si>
  <si>
    <t>Kevork Malikyan</t>
  </si>
  <si>
    <t>http://www.imdb.com/title/tt0386741/?ref_=fn_tt_tt_1</t>
  </si>
  <si>
    <t>Rodrigo Cortés</t>
  </si>
  <si>
    <t>Superbad </t>
  </si>
  <si>
    <t>http://www.imdb.com/title/tt0829482/?ref_=fn_tt_tt_1</t>
  </si>
  <si>
    <t>Mari Koda</t>
  </si>
  <si>
    <t>Cassie Ventura</t>
  </si>
  <si>
    <t>Step Up 2: The Streets </t>
  </si>
  <si>
    <t>Luis Rosado</t>
  </si>
  <si>
    <t>http://www.imdb.com/title/tt1023481/?ref_=fn_tt_tt_1</t>
  </si>
  <si>
    <t>Cory Edwards</t>
  </si>
  <si>
    <t>Action|Animation|Comedy|Crime|Family</t>
  </si>
  <si>
    <t>Hoodwinked! </t>
  </si>
  <si>
    <t>http://www.imdb.com/title/tt0443536/?ref_=fn_tt_tt_1</t>
  </si>
  <si>
    <t>Terry George</t>
  </si>
  <si>
    <t>Hotel Rwanda </t>
  </si>
  <si>
    <t>Hakeem Kae-Kazim</t>
  </si>
  <si>
    <t>http://www.imdb.com/title/tt0395169/?ref_=fn_tt_tt_1</t>
  </si>
  <si>
    <t>Xavier Gens</t>
  </si>
  <si>
    <t>Henry Ian Cusick</t>
  </si>
  <si>
    <t>Hitman </t>
  </si>
  <si>
    <t>http://www.imdb.com/title/tt0465494/?ref_=fn_tt_tt_1</t>
  </si>
  <si>
    <t>Kasi Lemmons</t>
  </si>
  <si>
    <t>Drama|Family|Music|Musical</t>
  </si>
  <si>
    <t>Black Nativity </t>
  </si>
  <si>
    <t>Vondie Curtis-Hall</t>
  </si>
  <si>
    <t>http://www.imdb.com/title/tt1425922/?ref_=fn_tt_tt_1</t>
  </si>
  <si>
    <t>Jessica Lowndes</t>
  </si>
  <si>
    <t>Matt Dillon</t>
  </si>
  <si>
    <t>Shawn Andrews</t>
  </si>
  <si>
    <t>Kirk Fox</t>
  </si>
  <si>
    <t>City of Ghosts </t>
  </si>
  <si>
    <t>Rob Campbell</t>
  </si>
  <si>
    <t>http://www.imdb.com/title/tt0164003/?ref_=fn_tt_tt_1</t>
  </si>
  <si>
    <t>Elaine Cassidy</t>
  </si>
  <si>
    <t>The Others </t>
  </si>
  <si>
    <t>Eric Sykes</t>
  </si>
  <si>
    <t>http://www.imdb.com/title/tt0230600/?ref_=fn_tt_tt_1</t>
  </si>
  <si>
    <t>Carrie Henn</t>
  </si>
  <si>
    <t>Aliens </t>
  </si>
  <si>
    <t>http://www.imdb.com/title/tt0090605/?ref_=fn_tt_tt_1</t>
  </si>
  <si>
    <t>George Cukor</t>
  </si>
  <si>
    <t>Rex Harrison</t>
  </si>
  <si>
    <t>Drama|Family|Musical|Romance</t>
  </si>
  <si>
    <t>Jeremy Brett</t>
  </si>
  <si>
    <t>My Fair Lady </t>
  </si>
  <si>
    <t>Theodore Bikel</t>
  </si>
  <si>
    <t>http://www.imdb.com/title/tt0058385/?ref_=fn_tt_tt_1</t>
  </si>
  <si>
    <t>I Know What You Did Last Summer </t>
  </si>
  <si>
    <t>http://www.imdb.com/title/tt0119345/?ref_=fn_tt_tt_1</t>
  </si>
  <si>
    <t>Let's Be Cops </t>
  </si>
  <si>
    <t>http://www.imdb.com/title/tt1924435/?ref_=fn_tt_tt_1</t>
  </si>
  <si>
    <t>Patrick Gallagher</t>
  </si>
  <si>
    <t>Sideways </t>
  </si>
  <si>
    <t>http://www.imdb.com/title/tt0375063/?ref_=fn_tt_tt_1</t>
  </si>
  <si>
    <t>Owain Yeoman</t>
  </si>
  <si>
    <t>Chris Moss</t>
  </si>
  <si>
    <t>Beerfest </t>
  </si>
  <si>
    <t>http://www.imdb.com/title/tt0486551/?ref_=fn_tt_tt_1</t>
  </si>
  <si>
    <t>Halloween </t>
  </si>
  <si>
    <t>http://www.imdb.com/title/tt0077651/?ref_=fn_tt_tt_1</t>
  </si>
  <si>
    <t>John Hoffman</t>
  </si>
  <si>
    <t>Comedy|Drama|Family|Fantasy|Sci-Fi</t>
  </si>
  <si>
    <t>Good Boy! </t>
  </si>
  <si>
    <t>http://www.imdb.com/title/tt0326900/?ref_=fn_tt_tt_1</t>
  </si>
  <si>
    <t>The Best Man Holiday </t>
  </si>
  <si>
    <t>http://www.imdb.com/title/tt2083355/?ref_=fn_tt_tt_1</t>
  </si>
  <si>
    <t>Smokin' Aces </t>
  </si>
  <si>
    <t>http://www.imdb.com/title/tt0475394/?ref_=fn_tt_tt_1</t>
  </si>
  <si>
    <t>Kevin Greutert</t>
  </si>
  <si>
    <t>Saw 3D: The Final Chapter </t>
  </si>
  <si>
    <t>Betsy Russell</t>
  </si>
  <si>
    <t>http://www.imdb.com/title/tt1477076/?ref_=fn_tt_tt_1</t>
  </si>
  <si>
    <t>40 Days and 40 Nights </t>
  </si>
  <si>
    <t>http://www.imdb.com/title/tt0243736/?ref_=fn_tt_tt_1</t>
  </si>
  <si>
    <t>John Fortenberry</t>
  </si>
  <si>
    <t>Chris Kattan</t>
  </si>
  <si>
    <t>A Night at the Roxbury </t>
  </si>
  <si>
    <t>http://www.imdb.com/title/tt0120770/?ref_=fn_tt_tt_1</t>
  </si>
  <si>
    <t>Beastly </t>
  </si>
  <si>
    <t>Erik Knudsen</t>
  </si>
  <si>
    <t>http://www.imdb.com/title/tt1152398/?ref_=fn_tt_tt_1</t>
  </si>
  <si>
    <t>The Hills Have Eyes </t>
  </si>
  <si>
    <t>http://www.imdb.com/title/tt0454841/?ref_=fn_tt_tt_1</t>
  </si>
  <si>
    <t>Dickie Roberts: Former Child Star </t>
  </si>
  <si>
    <t>http://www.imdb.com/title/tt0325258/?ref_=fn_tt_tt_1</t>
  </si>
  <si>
    <t>Valente Rodriguez</t>
  </si>
  <si>
    <t>Morgan Saylor</t>
  </si>
  <si>
    <t>McFarland, USA </t>
  </si>
  <si>
    <t>Diana Maria Riva</t>
  </si>
  <si>
    <t>http://www.imdb.com/title/tt2097298/?ref_=fn_tt_tt_1</t>
  </si>
  <si>
    <t>Shad Moss</t>
  </si>
  <si>
    <t>Jason Moore</t>
  </si>
  <si>
    <t>Pitch Perfect </t>
  </si>
  <si>
    <t>Ben Platt</t>
  </si>
  <si>
    <t>http://www.imdb.com/title/tt1981677/?ref_=fn_tt_tt_1</t>
  </si>
  <si>
    <t>Summer Catch </t>
  </si>
  <si>
    <t>http://www.imdb.com/title/tt0234829/?ref_=fn_tt_tt_1</t>
  </si>
  <si>
    <t>A Simple Plan </t>
  </si>
  <si>
    <t>http://www.imdb.com/title/tt0120324/?ref_=fn_tt_tt_1</t>
  </si>
  <si>
    <t>Robert Harmon</t>
  </si>
  <si>
    <t>They </t>
  </si>
  <si>
    <t>http://www.imdb.com/title/tt0283632/?ref_=fn_tt_tt_1</t>
  </si>
  <si>
    <t>Trent Cooper</t>
  </si>
  <si>
    <t>Larry the Cable Guy: Health Inspector </t>
  </si>
  <si>
    <t>Megyn Price</t>
  </si>
  <si>
    <t>http://www.imdb.com/title/tt0462395/?ref_=fn_tt_tt_1</t>
  </si>
  <si>
    <t>Gary Halvorson</t>
  </si>
  <si>
    <t>Kevin Clash</t>
  </si>
  <si>
    <t>Adventure|Comedy|Family|Fantasy|Musical</t>
  </si>
  <si>
    <t>The Adventures of Elmo in Grouchland </t>
  </si>
  <si>
    <t>Caroll Spinney</t>
  </si>
  <si>
    <t>http://www.imdb.com/title/tt0159421/?ref_=fn_tt_tt_1</t>
  </si>
  <si>
    <t>Brooklyn's Finest </t>
  </si>
  <si>
    <t>http://www.imdb.com/title/tt1210042/?ref_=fn_tt_tt_1</t>
  </si>
  <si>
    <t>Fede Alvarez</t>
  </si>
  <si>
    <t>Elizabeth Blackmore</t>
  </si>
  <si>
    <t>Evil Dead </t>
  </si>
  <si>
    <t>Ellen Sandweiss</t>
  </si>
  <si>
    <t>http://www.imdb.com/title/tt1288558/?ref_=fn_tt_tt_1</t>
  </si>
  <si>
    <t>Harland Williams</t>
  </si>
  <si>
    <t>My Life in Ruins </t>
  </si>
  <si>
    <t>Rachel Dratch</t>
  </si>
  <si>
    <t>http://www.imdb.com/title/tt0865559/?ref_=fn_tt_tt_1</t>
  </si>
  <si>
    <t>American Dreamz </t>
  </si>
  <si>
    <t>http://www.imdb.com/title/tt0465142/?ref_=fn_tt_tt_1</t>
  </si>
  <si>
    <t>Sidney J. Furie</t>
  </si>
  <si>
    <t>Superman IV: The Quest for Peace </t>
  </si>
  <si>
    <t>http://www.imdb.com/title/tt0094074/?ref_=fn_tt_tt_1</t>
  </si>
  <si>
    <t>Wayne Kramer</t>
  </si>
  <si>
    <t>Running Scared </t>
  </si>
  <si>
    <t>http://www.imdb.com/title/tt0404390/?ref_=fn_tt_tt_1</t>
  </si>
  <si>
    <t>Rowdy Herrington</t>
  </si>
  <si>
    <t>Jim Goddard</t>
  </si>
  <si>
    <t>Adventure|Crime|Drama|Romance</t>
  </si>
  <si>
    <t>Shanghai Surprise </t>
  </si>
  <si>
    <t>Clyde Kusatsu</t>
  </si>
  <si>
    <t>http://www.imdb.com/title/tt0091934/?ref_=fn_tt_tt_1</t>
  </si>
  <si>
    <t>The Illusionist </t>
  </si>
  <si>
    <t>Jake Wood</t>
  </si>
  <si>
    <t>http://www.imdb.com/title/tt0443543/?ref_=fn_tt_tt_1</t>
  </si>
  <si>
    <t>Noel Marshall</t>
  </si>
  <si>
    <t>Tippi Hedren</t>
  </si>
  <si>
    <t>Roar </t>
  </si>
  <si>
    <t>http://www.imdb.com/title/tt0083001/?ref_=fn_tt_tt_1</t>
  </si>
  <si>
    <t>David Murray</t>
  </si>
  <si>
    <t>Brenda Fricker</t>
  </si>
  <si>
    <t>Veronica Guerin </t>
  </si>
  <si>
    <t>Gerard McSorley</t>
  </si>
  <si>
    <t>http://www.imdb.com/title/tt0312549/?ref_=fn_tt_tt_1</t>
  </si>
  <si>
    <t>Comedy|Mystery|Sci-Fi|Thriller</t>
  </si>
  <si>
    <t>Southland Tales </t>
  </si>
  <si>
    <t>Chris Andrew Ciulla</t>
  </si>
  <si>
    <t>http://www.imdb.com/title/tt0405336/?ref_=fn_tt_tt_1</t>
  </si>
  <si>
    <t>Jan-Michael Vincent</t>
  </si>
  <si>
    <t>Sci-Fi</t>
  </si>
  <si>
    <t>Paul Winfield</t>
  </si>
  <si>
    <t>Todd Lincoln</t>
  </si>
  <si>
    <t>Rick Gomez</t>
  </si>
  <si>
    <t>Julianna Guill</t>
  </si>
  <si>
    <t>The Apparition </t>
  </si>
  <si>
    <t>Tim Williams</t>
  </si>
  <si>
    <t>http://www.imdb.com/title/tt1433822/?ref_=fn_tt_tt_1</t>
  </si>
  <si>
    <t>Howard Zieff</t>
  </si>
  <si>
    <t>My Girl </t>
  </si>
  <si>
    <t>http://www.imdb.com/title/tt0102492/?ref_=fn_tt_tt_1</t>
  </si>
  <si>
    <t>Steven Shainberg</t>
  </si>
  <si>
    <t>Fur: An Imaginary Portrait of Diane Arbus </t>
  </si>
  <si>
    <t>Matt Servitto</t>
  </si>
  <si>
    <t>http://www.imdb.com/title/tt0422295/?ref_=fn_tt_tt_1</t>
  </si>
  <si>
    <t>Tamara Tunie</t>
  </si>
  <si>
    <t>Wall Street </t>
  </si>
  <si>
    <t>http://www.imdb.com/title/tt0094291/?ref_=fn_tt_tt_1</t>
  </si>
  <si>
    <t>Sense and Sensibility </t>
  </si>
  <si>
    <t>http://www.imdb.com/title/tt0114388/?ref_=fn_tt_tt_1</t>
  </si>
  <si>
    <t>Julian Jarrold</t>
  </si>
  <si>
    <t>Becoming Jane </t>
  </si>
  <si>
    <t>Laurence Fox</t>
  </si>
  <si>
    <t>http://www.imdb.com/title/tt0416508/?ref_=fn_tt_tt_1</t>
  </si>
  <si>
    <t>Joe Nussbaum</t>
  </si>
  <si>
    <t>Danny Strong</t>
  </si>
  <si>
    <t>Sydney White </t>
  </si>
  <si>
    <t>Samm Levine</t>
  </si>
  <si>
    <t>http://www.imdb.com/title/tt0815244/?ref_=fn_tt_tt_1</t>
  </si>
  <si>
    <t>Vadim Perelman</t>
  </si>
  <si>
    <t>House of Sand and Fog </t>
  </si>
  <si>
    <t>http://www.imdb.com/title/tt0315983/?ref_=fn_tt_tt_1</t>
  </si>
  <si>
    <t>Dead Poets Society </t>
  </si>
  <si>
    <t>http://www.imdb.com/title/tt0097165/?ref_=fn_tt_tt_1</t>
  </si>
  <si>
    <t>Peter Farrelly</t>
  </si>
  <si>
    <t>Dumb &amp; Dumber </t>
  </si>
  <si>
    <t>http://www.imdb.com/title/tt0109686/?ref_=fn_tt_tt_1</t>
  </si>
  <si>
    <t>Gretchen Palmer</t>
  </si>
  <si>
    <t>Bruno Kirby</t>
  </si>
  <si>
    <t>When Harry Met Sally... </t>
  </si>
  <si>
    <t>Harley Jane Kozak</t>
  </si>
  <si>
    <t>http://www.imdb.com/title/tt0098635/?ref_=fn_tt_tt_1</t>
  </si>
  <si>
    <t>The Verdict </t>
  </si>
  <si>
    <t>Jack Warden</t>
  </si>
  <si>
    <t>http://www.imdb.com/title/tt0084855/?ref_=fn_tt_tt_1</t>
  </si>
  <si>
    <t>Road Trip </t>
  </si>
  <si>
    <t>http://www.imdb.com/title/tt0215129/?ref_=fn_tt_tt_1</t>
  </si>
  <si>
    <t>Ron Lester</t>
  </si>
  <si>
    <t>Varsity Blues </t>
  </si>
  <si>
    <t>Mark Walters</t>
  </si>
  <si>
    <t>http://www.imdb.com/title/tt0139699/?ref_=fn_tt_tt_1</t>
  </si>
  <si>
    <t>Michel Hazanavicius</t>
  </si>
  <si>
    <t>The Artist </t>
  </si>
  <si>
    <t>http://www.imdb.com/title/tt1655442/?ref_=fn_tt_tt_1</t>
  </si>
  <si>
    <t>The Unborn </t>
  </si>
  <si>
    <t>Rachel Brosnahan</t>
  </si>
  <si>
    <t>http://www.imdb.com/title/tt1139668/?ref_=fn_tt_tt_1</t>
  </si>
  <si>
    <t>Moonrise Kingdom </t>
  </si>
  <si>
    <t>http://www.imdb.com/title/tt1748122/?ref_=fn_tt_tt_1</t>
  </si>
  <si>
    <t>The Texas Chainsaw Massacre: The Beginning </t>
  </si>
  <si>
    <t>http://www.imdb.com/title/tt0420294/?ref_=fn_tt_tt_1</t>
  </si>
  <si>
    <t>Cyrus Nowrasteh</t>
  </si>
  <si>
    <t>Vincent Walsh</t>
  </si>
  <si>
    <t>The Young Messiah </t>
  </si>
  <si>
    <t>Finn Ireland</t>
  </si>
  <si>
    <t>http://www.imdb.com/title/tt1002563/?ref_=fn_tt_tt_1</t>
  </si>
  <si>
    <t>Perry Andelin Blake</t>
  </si>
  <si>
    <t>The Master of Disguise </t>
  </si>
  <si>
    <t>http://www.imdb.com/title/tt0295427/?ref_=fn_tt_tt_1</t>
  </si>
  <si>
    <t>Maribel Verdú</t>
  </si>
  <si>
    <t>Drama|Fantasy|War</t>
  </si>
  <si>
    <t>Ivana Baquero</t>
  </si>
  <si>
    <t>Pan's Labyrinth </t>
  </si>
  <si>
    <t>Sergi López</t>
  </si>
  <si>
    <t>http://www.imdb.com/title/tt0457430/?ref_=fn_tt_tt_1</t>
  </si>
  <si>
    <t>Action|Comedy|Crime|Family</t>
  </si>
  <si>
    <t>See Spot Run </t>
  </si>
  <si>
    <t>http://www.imdb.com/title/tt0250720/?ref_=fn_tt_tt_1</t>
  </si>
  <si>
    <t>Baby Boy </t>
  </si>
  <si>
    <t>Angell Conwell</t>
  </si>
  <si>
    <t>http://www.imdb.com/title/tt0255819/?ref_=fn_tt_tt_1</t>
  </si>
  <si>
    <t>Christian E. Christiansen</t>
  </si>
  <si>
    <t>The Roommate </t>
  </si>
  <si>
    <t>http://www.imdb.com/title/tt1265990/?ref_=fn_tt_tt_1</t>
  </si>
  <si>
    <t>Joe Dirt </t>
  </si>
  <si>
    <t>http://www.imdb.com/title/tt0245686/?ref_=fn_tt_tt_1</t>
  </si>
  <si>
    <t>Sheldon Lettich</t>
  </si>
  <si>
    <t>Alonna Shaw</t>
  </si>
  <si>
    <t>Bolo Yeung</t>
  </si>
  <si>
    <t>Double Impact </t>
  </si>
  <si>
    <t>Kamel Krifa</t>
  </si>
  <si>
    <t>http://www.imdb.com/title/tt0101764/?ref_=fn_tt_tt_1</t>
  </si>
  <si>
    <t>Joe Cornish</t>
  </si>
  <si>
    <t>Action|Comedy|Mystery</t>
  </si>
  <si>
    <t>Hot Fuzz </t>
  </si>
  <si>
    <t>http://www.imdb.com/title/tt0425112/?ref_=fn_tt_tt_1</t>
  </si>
  <si>
    <t>Diane English</t>
  </si>
  <si>
    <t>The Women </t>
  </si>
  <si>
    <t>http://www.imdb.com/title/tt0430770/?ref_=fn_tt_tt_1</t>
  </si>
  <si>
    <t>Vicky Cristina Barcelona </t>
  </si>
  <si>
    <t>http://www.imdb.com/title/tt0497465/?ref_=fn_tt_tt_1</t>
  </si>
  <si>
    <t>Swedish</t>
  </si>
  <si>
    <t>Sweden</t>
  </si>
  <si>
    <t>Robert Iscove</t>
  </si>
  <si>
    <t>Boys and Girls </t>
  </si>
  <si>
    <t>Tsianina Joelson</t>
  </si>
  <si>
    <t>http://www.imdb.com/title/tt0204175/?ref_=fn_tt_tt_1</t>
  </si>
  <si>
    <t>Peter Kosminsky</t>
  </si>
  <si>
    <t>White Oleander </t>
  </si>
  <si>
    <t>Marc Donato</t>
  </si>
  <si>
    <t>http://www.imdb.com/title/tt0283139/?ref_=fn_tt_tt_1</t>
  </si>
  <si>
    <t>Jennifer's Body </t>
  </si>
  <si>
    <t>Cynthia Stevenson</t>
  </si>
  <si>
    <t>http://www.imdb.com/title/tt1131734/?ref_=fn_tt_tt_1</t>
  </si>
  <si>
    <t>Comedy|Crime|Mystery</t>
  </si>
  <si>
    <t>Drowning Mona </t>
  </si>
  <si>
    <t>Tracey Walter</t>
  </si>
  <si>
    <t>http://www.imdb.com/title/tt0186045/?ref_=fn_tt_tt_1</t>
  </si>
  <si>
    <t>Don Pardo</t>
  </si>
  <si>
    <t>Radio Days </t>
  </si>
  <si>
    <t>http://www.imdb.com/title/tt0093818/?ref_=fn_tt_tt_1</t>
  </si>
  <si>
    <t>Allen Coulter</t>
  </si>
  <si>
    <t>Remember Me </t>
  </si>
  <si>
    <t>Ruby Jerins</t>
  </si>
  <si>
    <t>http://www.imdb.com/title/tt1403981/?ref_=fn_tt_tt_1</t>
  </si>
  <si>
    <t>Clare Kilner</t>
  </si>
  <si>
    <t>Alexandra Holden</t>
  </si>
  <si>
    <t>How to Deal </t>
  </si>
  <si>
    <t>Trent Ford</t>
  </si>
  <si>
    <t>http://www.imdb.com/title/tt0319524/?ref_=fn_tt_tt_1</t>
  </si>
  <si>
    <t>My Stepmother Is an Alien </t>
  </si>
  <si>
    <t>http://www.imdb.com/title/tt0095687/?ref_=fn_tt_tt_1</t>
  </si>
  <si>
    <t>Philadelphia </t>
  </si>
  <si>
    <t>http://www.imdb.com/title/tt0107818/?ref_=fn_tt_tt_1</t>
  </si>
  <si>
    <t>Josef Rusnak</t>
  </si>
  <si>
    <t>The Thirteenth Floor </t>
  </si>
  <si>
    <t>Brad William Henke</t>
  </si>
  <si>
    <t>http://www.imdb.com/title/tt0139809/?ref_=fn_tt_tt_1</t>
  </si>
  <si>
    <t>Farrah Fawcett</t>
  </si>
  <si>
    <t>Karl Malden</t>
  </si>
  <si>
    <t>Brian Keith</t>
  </si>
  <si>
    <t>Bruce Paltrow</t>
  </si>
  <si>
    <t>Duets </t>
  </si>
  <si>
    <t>http://www.imdb.com/title/tt0134630/?ref_=fn_tt_tt_1</t>
  </si>
  <si>
    <t>Hollywood Ending </t>
  </si>
  <si>
    <t>http://www.imdb.com/title/tt0278823/?ref_=fn_tt_tt_1</t>
  </si>
  <si>
    <t>Adam Rifkin</t>
  </si>
  <si>
    <t>Detroit Rock City </t>
  </si>
  <si>
    <t>Shannon Tweed</t>
  </si>
  <si>
    <t>http://www.imdb.com/title/tt0165710/?ref_=fn_tt_tt_1</t>
  </si>
  <si>
    <t>Jon Polito</t>
  </si>
  <si>
    <t>Highlander </t>
  </si>
  <si>
    <t>http://www.imdb.com/title/tt0091203/?ref_=fn_tt_tt_1</t>
  </si>
  <si>
    <t>Susanne Bier</t>
  </si>
  <si>
    <t>Things We Lost in the Fire </t>
  </si>
  <si>
    <t>Robin Weigert</t>
  </si>
  <si>
    <t>http://www.imdb.com/title/tt0469623/?ref_=fn_tt_tt_1</t>
  </si>
  <si>
    <t>Kenneth Johnson</t>
  </si>
  <si>
    <t>Action|Crime|Sci-Fi</t>
  </si>
  <si>
    <t>Steel </t>
  </si>
  <si>
    <t>http://www.imdb.com/title/tt0120207/?ref_=fn_tt_tt_1</t>
  </si>
  <si>
    <t>The Immigrant </t>
  </si>
  <si>
    <t>Angela Sarafyan</t>
  </si>
  <si>
    <t>http://www.imdb.com/title/tt1951181/?ref_=fn_tt_tt_1</t>
  </si>
  <si>
    <t>James Ivory</t>
  </si>
  <si>
    <t>The White Countess </t>
  </si>
  <si>
    <t>Lynn Redgrave</t>
  </si>
  <si>
    <t>http://www.imdb.com/title/tt0384686/?ref_=fn_tt_tt_1</t>
  </si>
  <si>
    <t>Trance </t>
  </si>
  <si>
    <t>Tuppence Middleton</t>
  </si>
  <si>
    <t>http://www.imdb.com/title/tt1924429/?ref_=fn_tt_tt_1</t>
  </si>
  <si>
    <t>Jessy Terrero</t>
  </si>
  <si>
    <t>Soul Plane </t>
  </si>
  <si>
    <t>http://www.imdb.com/title/tt0367085/?ref_=fn_tt_tt_1</t>
  </si>
  <si>
    <t>Vicente Amorim</t>
  </si>
  <si>
    <t>Jodie Whittaker</t>
  </si>
  <si>
    <t>Good </t>
  </si>
  <si>
    <t>http://www.imdb.com/title/tt0436364/?ref_=fn_tt_tt_1</t>
  </si>
  <si>
    <t>Gaspar Noé</t>
  </si>
  <si>
    <t>Emily Alyn Lind</t>
  </si>
  <si>
    <t>Paz de la Huerta</t>
  </si>
  <si>
    <t>Enter the Void </t>
  </si>
  <si>
    <t>http://www.imdb.com/title/tt1191111/?ref_=fn_tt_tt_1</t>
  </si>
  <si>
    <t>Justin Kirk</t>
  </si>
  <si>
    <t>Vamps </t>
  </si>
  <si>
    <t>Ivan Sergei</t>
  </si>
  <si>
    <t>http://www.imdb.com/title/tt1545106/?ref_=fn_tt_tt_1</t>
  </si>
  <si>
    <t>Tommy Lee Jones</t>
  </si>
  <si>
    <t>The Homesman </t>
  </si>
  <si>
    <t>http://www.imdb.com/title/tt2398231/?ref_=fn_tt_tt_1</t>
  </si>
  <si>
    <t>Jesse Vaughan</t>
  </si>
  <si>
    <t>Juwanna Mann </t>
  </si>
  <si>
    <t>http://www.imdb.com/title/tt0247444/?ref_=fn_tt_tt_1</t>
  </si>
  <si>
    <t>Norway</t>
  </si>
  <si>
    <t>Marie-Josée Croze</t>
  </si>
  <si>
    <t>Wayne Beach</t>
  </si>
  <si>
    <t>Slow Burn </t>
  </si>
  <si>
    <t>http://www.imdb.com/title/tt0376196/?ref_=fn_tt_tt_1</t>
  </si>
  <si>
    <t>Gérard Krawczyk</t>
  </si>
  <si>
    <t>Ryôko Hirosue</t>
  </si>
  <si>
    <t>Carole Bouquet</t>
  </si>
  <si>
    <t>Wasabi </t>
  </si>
  <si>
    <t>Michel Muller</t>
  </si>
  <si>
    <t>http://www.imdb.com/title/tt0281364/?ref_=fn_tt_tt_1</t>
  </si>
  <si>
    <t>Comedy|Horror|Sci-Fi</t>
  </si>
  <si>
    <t>Dustin Milligan</t>
  </si>
  <si>
    <t>Slither </t>
  </si>
  <si>
    <t>http://www.imdb.com/title/tt0439815/?ref_=fn_tt_tt_1</t>
  </si>
  <si>
    <t>Beverly Hills Cop </t>
  </si>
  <si>
    <t>http://www.imdb.com/title/tt0086960/?ref_=fn_tt_tt_1</t>
  </si>
  <si>
    <t>Home Alone </t>
  </si>
  <si>
    <t>http://www.imdb.com/title/tt0099785/?ref_=fn_tt_tt_1</t>
  </si>
  <si>
    <t>3 Men and a Baby </t>
  </si>
  <si>
    <t>http://www.imdb.com/title/tt0094137/?ref_=fn_tt_tt_1</t>
  </si>
  <si>
    <t>Tootsie </t>
  </si>
  <si>
    <t>http://www.imdb.com/title/tt0084805/?ref_=fn_tt_tt_1</t>
  </si>
  <si>
    <t>Top Gun </t>
  </si>
  <si>
    <t>Adrian Pasdar</t>
  </si>
  <si>
    <t>http://www.imdb.com/title/tt0092099/?ref_=fn_tt_tt_1</t>
  </si>
  <si>
    <t>Pei-Pei Cheng</t>
  </si>
  <si>
    <t>Chen Chang</t>
  </si>
  <si>
    <t>Crouching Tiger, Hidden Dragon </t>
  </si>
  <si>
    <t>Sihung Lung</t>
  </si>
  <si>
    <t>http://www.imdb.com/title/tt0190332/?ref_=fn_tt_tt_1</t>
  </si>
  <si>
    <t>Taiwan</t>
  </si>
  <si>
    <t>American Beauty </t>
  </si>
  <si>
    <t>Ara Celi</t>
  </si>
  <si>
    <t>http://www.imdb.com/title/tt0169547/?ref_=fn_tt_tt_1</t>
  </si>
  <si>
    <t>The King's Speech </t>
  </si>
  <si>
    <t>http://www.imdb.com/title/tt1504320/?ref_=fn_tt_tt_1</t>
  </si>
  <si>
    <t>Twins </t>
  </si>
  <si>
    <t>Hugh O'Brian</t>
  </si>
  <si>
    <t>http://www.imdb.com/title/tt0096320/?ref_=fn_tt_tt_1</t>
  </si>
  <si>
    <t>Udayan Prasad</t>
  </si>
  <si>
    <t>The Yellow Handkerchief </t>
  </si>
  <si>
    <t>http://www.imdb.com/title/tt0954990/?ref_=fn_tt_tt_1</t>
  </si>
  <si>
    <t>Rae Dawn Chong</t>
  </si>
  <si>
    <t>The Color Purple </t>
  </si>
  <si>
    <t>http://www.imdb.com/title/tt0088939/?ref_=fn_tt_tt_1</t>
  </si>
  <si>
    <t>Action|Comedy|Drama|Thriller</t>
  </si>
  <si>
    <t>Korean</t>
  </si>
  <si>
    <t>Morten Tyldum</t>
  </si>
  <si>
    <t>The Imitation Game </t>
  </si>
  <si>
    <t>Allen Leech</t>
  </si>
  <si>
    <t>http://www.imdb.com/title/tt2084970/?ref_=fn_tt_tt_1</t>
  </si>
  <si>
    <t>Private Benjamin </t>
  </si>
  <si>
    <t>http://www.imdb.com/title/tt0081375/?ref_=fn_tt_tt_1</t>
  </si>
  <si>
    <t>Levon Helm</t>
  </si>
  <si>
    <t>Diary of a Wimpy Kid </t>
  </si>
  <si>
    <t>http://www.imdb.com/title/tt1196141/?ref_=fn_tt_tt_1</t>
  </si>
  <si>
    <t>Andrés Muschietti</t>
  </si>
  <si>
    <t>Megan Charpentier</t>
  </si>
  <si>
    <t>Mama </t>
  </si>
  <si>
    <t>Isabelle Nélisse</t>
  </si>
  <si>
    <t>http://www.imdb.com/title/tt2023587/?ref_=fn_tt_tt_1</t>
  </si>
  <si>
    <t>National Lampoon's Vacation </t>
  </si>
  <si>
    <t>http://www.imdb.com/title/tt0085995/?ref_=fn_tt_tt_1</t>
  </si>
  <si>
    <t>Georgina Cates</t>
  </si>
  <si>
    <t>Jackson Nicoll</t>
  </si>
  <si>
    <t>Bad Grandpa </t>
  </si>
  <si>
    <t>Grasie Mercedes</t>
  </si>
  <si>
    <t>http://www.imdb.com/title/tt3063516/?ref_=fn_tt_tt_1</t>
  </si>
  <si>
    <t>Sylvia Syms</t>
  </si>
  <si>
    <t>The Queen </t>
  </si>
  <si>
    <t>http://www.imdb.com/title/tt0436697/?ref_=fn_tt_tt_1</t>
  </si>
  <si>
    <t>Beetlejuice </t>
  </si>
  <si>
    <t>Glenn Shadix</t>
  </si>
  <si>
    <t>http://www.imdb.com/title/tt0094721/?ref_=fn_tt_tt_1</t>
  </si>
  <si>
    <t>Why Did I Get Married? </t>
  </si>
  <si>
    <t>http://www.imdb.com/title/tt0906108/?ref_=fn_tt_tt_1</t>
  </si>
  <si>
    <t>Gillian Armstrong</t>
  </si>
  <si>
    <t>Drama|Family|Romance</t>
  </si>
  <si>
    <t>Little Women </t>
  </si>
  <si>
    <t>http://www.imdb.com/title/tt0110367/?ref_=fn_tt_tt_1</t>
  </si>
  <si>
    <t>James Watkins</t>
  </si>
  <si>
    <t>The Woman in Black </t>
  </si>
  <si>
    <t>Jessica Raine</t>
  </si>
  <si>
    <t>http://www.imdb.com/title/tt1596365/?ref_=fn_tt_tt_1</t>
  </si>
  <si>
    <t>Tessa Thompson</t>
  </si>
  <si>
    <t>When a Stranger Calls </t>
  </si>
  <si>
    <t>http://www.imdb.com/title/tt0455857/?ref_=fn_tt_tt_1</t>
  </si>
  <si>
    <t>Big Fat Liar </t>
  </si>
  <si>
    <t>Lee Majors</t>
  </si>
  <si>
    <t>http://www.imdb.com/title/tt0265298/?ref_=fn_tt_tt_1</t>
  </si>
  <si>
    <t>Wag the Dog </t>
  </si>
  <si>
    <t>http://www.imdb.com/title/tt0120885/?ref_=fn_tt_tt_1</t>
  </si>
  <si>
    <t>Jim Fall</t>
  </si>
  <si>
    <t>Adam Lamberg</t>
  </si>
  <si>
    <t>Adventure|Comedy|Family|Music|Romance</t>
  </si>
  <si>
    <t>Clayton Snyder</t>
  </si>
  <si>
    <t>The Lizzie McGuire Movie </t>
  </si>
  <si>
    <t>http://www.imdb.com/title/tt0306841/?ref_=fn_tt_tt_1</t>
  </si>
  <si>
    <t>Ric Roman Waugh</t>
  </si>
  <si>
    <t>Snitch </t>
  </si>
  <si>
    <t>http://www.imdb.com/title/tt0882977/?ref_=fn_tt_tt_1</t>
  </si>
  <si>
    <t>Michael Dougherty</t>
  </si>
  <si>
    <t>Krampus </t>
  </si>
  <si>
    <t>Allison Tolman</t>
  </si>
  <si>
    <t>http://www.imdb.com/title/tt3850590/?ref_=fn_tt_tt_1</t>
  </si>
  <si>
    <t>The Faculty </t>
  </si>
  <si>
    <t>http://www.imdb.com/title/tt0133751/?ref_=fn_tt_tt_1</t>
  </si>
  <si>
    <t>Cop Land </t>
  </si>
  <si>
    <t>http://www.imdb.com/title/tt0118887/?ref_=fn_tt_tt_1</t>
  </si>
  <si>
    <t>Joel Gallen</t>
  </si>
  <si>
    <t>JoAnna Garcia Swisher</t>
  </si>
  <si>
    <t>Not Another Teen Movie </t>
  </si>
  <si>
    <t>http://www.imdb.com/title/tt0277371/?ref_=fn_tt_tt_1</t>
  </si>
  <si>
    <t>End of Watch </t>
  </si>
  <si>
    <t>http://www.imdb.com/title/tt1855199/?ref_=fn_tt_tt_1</t>
  </si>
  <si>
    <t>The Skulls </t>
  </si>
  <si>
    <t>William Petersen</t>
  </si>
  <si>
    <t>http://www.imdb.com/title/tt0192614/?ref_=fn_tt_tt_1</t>
  </si>
  <si>
    <t>James Marsh</t>
  </si>
  <si>
    <t>The Theory of Everything </t>
  </si>
  <si>
    <t>http://www.imdb.com/title/tt2980516/?ref_=fn_tt_tt_1</t>
  </si>
  <si>
    <t>Malibu's Most Wanted </t>
  </si>
  <si>
    <t>http://www.imdb.com/title/tt0328099/?ref_=fn_tt_tt_1</t>
  </si>
  <si>
    <t>Matt Williams</t>
  </si>
  <si>
    <t>Where the Heart Is </t>
  </si>
  <si>
    <t>http://www.imdb.com/title/tt0198021/?ref_=fn_tt_tt_1</t>
  </si>
  <si>
    <t>Claude Rains</t>
  </si>
  <si>
    <t>Lawrence of Arabia </t>
  </si>
  <si>
    <t>http://www.imdb.com/title/tt0056172/?ref_=fn_tt_tt_1</t>
  </si>
  <si>
    <t>Rob Zombie</t>
  </si>
  <si>
    <t>Halloween II </t>
  </si>
  <si>
    <t>http://www.imdb.com/title/tt1311067/?ref_=fn_tt_tt_1</t>
  </si>
  <si>
    <t>Wild </t>
  </si>
  <si>
    <t>http://www.imdb.com/title/tt2305051/?ref_=fn_tt_tt_1</t>
  </si>
  <si>
    <t>Dennis Iliadis</t>
  </si>
  <si>
    <t>The Last House on the Left </t>
  </si>
  <si>
    <t>Martha MacIsaac</t>
  </si>
  <si>
    <t>http://www.imdb.com/title/tt0844708/?ref_=fn_tt_tt_1</t>
  </si>
  <si>
    <t>The Wedding Date </t>
  </si>
  <si>
    <t>http://www.imdb.com/title/tt0372532/?ref_=fn_tt_tt_1</t>
  </si>
  <si>
    <t>Rick Rosenthal</t>
  </si>
  <si>
    <t>Comedy|Horror|Thriller</t>
  </si>
  <si>
    <t>Halloween: Resurrection </t>
  </si>
  <si>
    <t>http://www.imdb.com/title/tt0220506/?ref_=fn_tt_tt_1</t>
  </si>
  <si>
    <t>The Princess Bride </t>
  </si>
  <si>
    <t>André the Giant</t>
  </si>
  <si>
    <t>http://www.imdb.com/title/tt0093779/?ref_=fn_tt_tt_1</t>
  </si>
  <si>
    <t>The Great Debaters </t>
  </si>
  <si>
    <t>http://www.imdb.com/title/tt0427309/?ref_=fn_tt_tt_1</t>
  </si>
  <si>
    <t>Nicolas Winding Refn</t>
  </si>
  <si>
    <t>Drive </t>
  </si>
  <si>
    <t>Russ Tamblyn</t>
  </si>
  <si>
    <t>http://www.imdb.com/title/tt0780504/?ref_=fn_tt_tt_1</t>
  </si>
  <si>
    <t>Sara Sugarman</t>
  </si>
  <si>
    <t>Comedy|Family|Music|Romance</t>
  </si>
  <si>
    <t>Confessions of a Teenage Drama Queen </t>
  </si>
  <si>
    <t>http://www.imdb.com/title/tt0361467/?ref_=fn_tt_tt_1</t>
  </si>
  <si>
    <t>The Object of My Affection </t>
  </si>
  <si>
    <t>Kali Rocha</t>
  </si>
  <si>
    <t>http://www.imdb.com/title/tt0120772/?ref_=fn_tt_tt_1</t>
  </si>
  <si>
    <t>Juan Carlos Fresnadillo</t>
  </si>
  <si>
    <t>28 Weeks Later </t>
  </si>
  <si>
    <t>http://www.imdb.com/title/tt0463854/?ref_=fn_tt_tt_1</t>
  </si>
  <si>
    <t>Jessie T. Usher</t>
  </si>
  <si>
    <t>When the Game Stands Tall </t>
  </si>
  <si>
    <t>Ser'Darius Blain</t>
  </si>
  <si>
    <t>http://www.imdb.com/title/tt2247476/?ref_=fn_tt_tt_1</t>
  </si>
  <si>
    <t>Luke Benward</t>
  </si>
  <si>
    <t>Because of Winn-Dixie </t>
  </si>
  <si>
    <t>http://www.imdb.com/title/tt0317132/?ref_=fn_tt_tt_1</t>
  </si>
  <si>
    <t>Gina Prince-Bythewood</t>
  </si>
  <si>
    <t>Love &amp; Basketball </t>
  </si>
  <si>
    <t>http://www.imdb.com/title/tt0199725/?ref_=fn_tt_tt_1</t>
  </si>
  <si>
    <t>Grosse Pointe Blank </t>
  </si>
  <si>
    <t>Mitchell Ryan</t>
  </si>
  <si>
    <t>http://www.imdb.com/title/tt0119229/?ref_=fn_tt_tt_1</t>
  </si>
  <si>
    <t>Phil Traill</t>
  </si>
  <si>
    <t>All About Steve </t>
  </si>
  <si>
    <t>http://www.imdb.com/title/tt0881891/?ref_=fn_tt_tt_1</t>
  </si>
  <si>
    <t>Joe Berlinger</t>
  </si>
  <si>
    <t>Erica Leerhsen</t>
  </si>
  <si>
    <t>Adventure|Fantasy|Horror|Mystery|Thriller</t>
  </si>
  <si>
    <t>Kim Director</t>
  </si>
  <si>
    <t>Book of Shadows: Blair Witch 2 </t>
  </si>
  <si>
    <t>Kurt Loder</t>
  </si>
  <si>
    <t>http://www.imdb.com/title/tt0229260/?ref_=fn_tt_tt_1</t>
  </si>
  <si>
    <t>Rachel True</t>
  </si>
  <si>
    <t>The Craft </t>
  </si>
  <si>
    <t>Brenda Strong</t>
  </si>
  <si>
    <t>http://www.imdb.com/title/tt0115963/?ref_=fn_tt_tt_1</t>
  </si>
  <si>
    <t>Match Point </t>
  </si>
  <si>
    <t>http://www.imdb.com/title/tt0416320/?ref_=fn_tt_tt_1</t>
  </si>
  <si>
    <t>Elizabeth Allen Rosenbaum</t>
  </si>
  <si>
    <t>Hutch Dano</t>
  </si>
  <si>
    <t>Sierra McCormick</t>
  </si>
  <si>
    <t>Ramona and Beezus </t>
  </si>
  <si>
    <t>Jason Spevack</t>
  </si>
  <si>
    <t>http://www.imdb.com/title/tt0493949/?ref_=fn_tt_tt_1</t>
  </si>
  <si>
    <t>The Remains of the Day </t>
  </si>
  <si>
    <t>http://www.imdb.com/title/tt0107943/?ref_=fn_tt_tt_1</t>
  </si>
  <si>
    <t>Nicole Ari Parker</t>
  </si>
  <si>
    <t>Boogie Nights </t>
  </si>
  <si>
    <t>Nina Hartley</t>
  </si>
  <si>
    <t>http://www.imdb.com/title/tt0118749/?ref_=fn_tt_tt_1</t>
  </si>
  <si>
    <t>Nowhere to Run </t>
  </si>
  <si>
    <t>Joss Ackland</t>
  </si>
  <si>
    <t>http://www.imdb.com/title/tt0107711/?ref_=fn_tt_tt_1</t>
  </si>
  <si>
    <t>Michael Mayer</t>
  </si>
  <si>
    <t>Danny Pino</t>
  </si>
  <si>
    <t>Flicka </t>
  </si>
  <si>
    <t>http://www.imdb.com/title/tt0434215/?ref_=fn_tt_tt_1</t>
  </si>
  <si>
    <t>Martin Weisz</t>
  </si>
  <si>
    <t>The Hills Have Eyes II </t>
  </si>
  <si>
    <t>http://www.imdb.com/title/tt0800069/?ref_=fn_tt_tt_1</t>
  </si>
  <si>
    <t>John Ottman</t>
  </si>
  <si>
    <t>Joey Lawrence</t>
  </si>
  <si>
    <t>Urban Legends: Final Cut </t>
  </si>
  <si>
    <t>http://www.imdb.com/title/tt0192731/?ref_=fn_tt_tt_1</t>
  </si>
  <si>
    <t>Tuck Everlasting </t>
  </si>
  <si>
    <t>http://www.imdb.com/title/tt0283084/?ref_=fn_tt_tt_1</t>
  </si>
  <si>
    <t>John Bonito</t>
  </si>
  <si>
    <t>Firass Dirani</t>
  </si>
  <si>
    <t>The Marine </t>
  </si>
  <si>
    <t>http://www.imdb.com/title/tt0419946/?ref_=fn_tt_tt_1</t>
  </si>
  <si>
    <t>Peter Atencio</t>
  </si>
  <si>
    <t>Keanu </t>
  </si>
  <si>
    <t>http://www.imdb.com/title/tt4139124/?ref_=fn_tt_tt_1</t>
  </si>
  <si>
    <t>Cinda McCain</t>
  </si>
  <si>
    <t>Country Strong </t>
  </si>
  <si>
    <t>http://www.imdb.com/title/tt1555064/?ref_=fn_tt_tt_1</t>
  </si>
  <si>
    <t>Official site</t>
  </si>
  <si>
    <t>David Nutter</t>
  </si>
  <si>
    <t>Disturbing Behavior </t>
  </si>
  <si>
    <t>http://www.imdb.com/title/tt0134619/?ref_=fn_tt_tt_1</t>
  </si>
  <si>
    <t>Derek Cianfrance</t>
  </si>
  <si>
    <t>The Place Beyond the Pines </t>
  </si>
  <si>
    <t>Angelo Anthony Pizza</t>
  </si>
  <si>
    <t>http://www.imdb.com/title/tt1817273/?ref_=fn_tt_tt_1</t>
  </si>
  <si>
    <t>Akie Kotabe</t>
  </si>
  <si>
    <t>The November Man </t>
  </si>
  <si>
    <t>http://www.imdb.com/title/tt2402157/?ref_=fn_tt_tt_1</t>
  </si>
  <si>
    <t>Stephan Elliott</t>
  </si>
  <si>
    <t>Jason Priestley</t>
  </si>
  <si>
    <t>Eye of the Beholder </t>
  </si>
  <si>
    <t>Geneviève Bujold</t>
  </si>
  <si>
    <t>http://www.imdb.com/title/tt0120662/?ref_=fn_tt_tt_1</t>
  </si>
  <si>
    <t>The Hurt Locker </t>
  </si>
  <si>
    <t>http://www.imdb.com/title/tt0887912/?ref_=fn_tt_tt_1</t>
  </si>
  <si>
    <t>Mark L. Lester</t>
  </si>
  <si>
    <t>George C. Scott</t>
  </si>
  <si>
    <t>Firestarter </t>
  </si>
  <si>
    <t>http://www.imdb.com/title/tt0087262/?ref_=fn_tt_tt_1</t>
  </si>
  <si>
    <t>Killing Them Softly </t>
  </si>
  <si>
    <t>http://www.imdb.com/title/tt1764234/?ref_=fn_tt_tt_1</t>
  </si>
  <si>
    <t>Nina Hoss</t>
  </si>
  <si>
    <t>A Most Wanted Man </t>
  </si>
  <si>
    <t>Homayoun Ershadi</t>
  </si>
  <si>
    <t>http://www.imdb.com/title/tt1972571/?ref_=fn_tt_tt_1</t>
  </si>
  <si>
    <t>Tom Green</t>
  </si>
  <si>
    <t>Freddy Got Fingered </t>
  </si>
  <si>
    <t>http://www.imdb.com/title/tt0240515/?ref_=fn_tt_tt_1</t>
  </si>
  <si>
    <t>Mike Nawrocki</t>
  </si>
  <si>
    <t>Cam Clarke</t>
  </si>
  <si>
    <t>Yuri Lowenthal</t>
  </si>
  <si>
    <t>The Pirates Who Don't Do Anything: A VeggieTales Movie </t>
  </si>
  <si>
    <t>Phil Vischer</t>
  </si>
  <si>
    <t>http://www.imdb.com/title/tt0475998/?ref_=fn_tt_tt_1</t>
  </si>
  <si>
    <t>Douglas Aarniokoski</t>
  </si>
  <si>
    <t>Adrian Paul</t>
  </si>
  <si>
    <t>Highlander: Endgame </t>
  </si>
  <si>
    <t>Adam Copeland</t>
  </si>
  <si>
    <t>http://www.imdb.com/title/tt0144964/?ref_=fn_tt_tt_1</t>
  </si>
  <si>
    <t>Bryan Barber</t>
  </si>
  <si>
    <t>Crime|Drama|Musical|Romance</t>
  </si>
  <si>
    <t>Idlewild </t>
  </si>
  <si>
    <t>http://www.imdb.com/title/tt0417225/?ref_=fn_tt_tt_1</t>
  </si>
  <si>
    <t>Lone Scherfig</t>
  </si>
  <si>
    <t>One Day </t>
  </si>
  <si>
    <t>http://www.imdb.com/title/tt1563738/?ref_=fn_tt_tt_1</t>
  </si>
  <si>
    <t>Drew Barrymore</t>
  </si>
  <si>
    <t>Whip It </t>
  </si>
  <si>
    <t>http://www.imdb.com/title/tt1172233/?ref_=fn_tt_tt_1</t>
  </si>
  <si>
    <t>Brian Koppelman</t>
  </si>
  <si>
    <t>James Foley</t>
  </si>
  <si>
    <t>Confidence </t>
  </si>
  <si>
    <t>http://www.imdb.com/title/tt0310910/?ref_=fn_tt_tt_1</t>
  </si>
  <si>
    <t>The Muse </t>
  </si>
  <si>
    <t>http://www.imdb.com/title/tt0164108/?ref_=fn_tt_tt_1</t>
  </si>
  <si>
    <t>Keith Allen</t>
  </si>
  <si>
    <t>De-Lovely </t>
  </si>
  <si>
    <t>Sandra Nelson</t>
  </si>
  <si>
    <t>http://www.imdb.com/title/tt0352277/?ref_=fn_tt_tt_1</t>
  </si>
  <si>
    <t>New York Stories </t>
  </si>
  <si>
    <t>http://www.imdb.com/title/tt0097965/?ref_=fn_tt_tt_1</t>
  </si>
  <si>
    <t>Steve Gomer</t>
  </si>
  <si>
    <t>Kyla Pratt</t>
  </si>
  <si>
    <t>Barney's Great Adventure </t>
  </si>
  <si>
    <t>Shirley Douglas</t>
  </si>
  <si>
    <t>http://www.imdb.com/title/tt0120598/?ref_=fn_tt_tt_1</t>
  </si>
  <si>
    <t>The Man with the Iron Fists </t>
  </si>
  <si>
    <t>Daniel Wu</t>
  </si>
  <si>
    <t>http://www.imdb.com/title/tt1258972/?ref_=fn_tt_tt_1</t>
  </si>
  <si>
    <t>Home Fries </t>
  </si>
  <si>
    <t>http://www.imdb.com/title/tt0119304/?ref_=fn_tt_tt_1</t>
  </si>
  <si>
    <t>Mark Piznarski</t>
  </si>
  <si>
    <t>Here on Earth </t>
  </si>
  <si>
    <t>http://www.imdb.com/title/tt0195778/?ref_=fn_tt_tt_1</t>
  </si>
  <si>
    <t>Brazil </t>
  </si>
  <si>
    <t>http://www.imdb.com/title/tt0088846/?ref_=fn_tt_tt_1</t>
  </si>
  <si>
    <t>Family|Music|Romance</t>
  </si>
  <si>
    <t>Raise Your Voice </t>
  </si>
  <si>
    <t>http://www.imdb.com/title/tt0361696/?ref_=fn_tt_tt_1</t>
  </si>
  <si>
    <t>Nicole de Boer</t>
  </si>
  <si>
    <t>The Big Lebowski </t>
  </si>
  <si>
    <t>http://www.imdb.com/title/tt0118715/?ref_=fn_tt_tt_1</t>
  </si>
  <si>
    <t>Craig Brewer</t>
  </si>
  <si>
    <t>Black Snake Moan </t>
  </si>
  <si>
    <t>http://www.imdb.com/title/tt0462200/?ref_=fn_tt_tt_1</t>
  </si>
  <si>
    <t>Khandi Alexander</t>
  </si>
  <si>
    <t>Dark Blue </t>
  </si>
  <si>
    <t>Michael Michele</t>
  </si>
  <si>
    <t>http://www.imdb.com/title/tt0279331/?ref_=fn_tt_tt_1</t>
  </si>
  <si>
    <t>Biography|Drama|History|Thriller|War</t>
  </si>
  <si>
    <t>A Mighty Heart </t>
  </si>
  <si>
    <t>Dan Futterman</t>
  </si>
  <si>
    <t>http://www.imdb.com/title/tt0829459/?ref_=fn_tt_tt_1</t>
  </si>
  <si>
    <t>David Raynr</t>
  </si>
  <si>
    <t>Whatever It Takes </t>
  </si>
  <si>
    <t>Marla Sokoloff</t>
  </si>
  <si>
    <t>http://www.imdb.com/title/tt0202402/?ref_=fn_tt_tt_1</t>
  </si>
  <si>
    <t>Mort Nathan</t>
  </si>
  <si>
    <t>Boat Trip </t>
  </si>
  <si>
    <t>http://www.imdb.com/title/tt0285462/?ref_=fn_tt_tt_1</t>
  </si>
  <si>
    <t>The Importance of Being Earnest </t>
  </si>
  <si>
    <t>http://www.imdb.com/title/tt0278500/?ref_=fn_tt_tt_1</t>
  </si>
  <si>
    <t>Wil Shriner</t>
  </si>
  <si>
    <t>Hoot </t>
  </si>
  <si>
    <t>http://www.imdb.com/title/tt0453494/?ref_=fn_tt_tt_1</t>
  </si>
  <si>
    <t>Martin McDonagh</t>
  </si>
  <si>
    <t>Anna Madeley</t>
  </si>
  <si>
    <t>Elizabeth Berrington</t>
  </si>
  <si>
    <t>In Bruges </t>
  </si>
  <si>
    <t>Eric Godon</t>
  </si>
  <si>
    <t>http://www.imdb.com/title/tt0780536/?ref_=fn_tt_tt_1</t>
  </si>
  <si>
    <t>Tina Gordon Chism</t>
  </si>
  <si>
    <t>Peeples </t>
  </si>
  <si>
    <t>Diahann Carroll</t>
  </si>
  <si>
    <t>http://www.imdb.com/title/tt1699755/?ref_=fn_tt_tt_1</t>
  </si>
  <si>
    <t>Peter Cattaneo</t>
  </si>
  <si>
    <t>The Rocker </t>
  </si>
  <si>
    <t>http://www.imdb.com/title/tt1031969/?ref_=fn_tt_tt_1</t>
  </si>
  <si>
    <t>Vicky Jenson</t>
  </si>
  <si>
    <t>Post Grad </t>
  </si>
  <si>
    <t>http://www.imdb.com/title/tt1142433/?ref_=fn_tt_tt_1</t>
  </si>
  <si>
    <t>Promised Land </t>
  </si>
  <si>
    <t>http://www.imdb.com/title/tt2091473/?ref_=fn_tt_tt_1</t>
  </si>
  <si>
    <t>Whatever Works </t>
  </si>
  <si>
    <t>Conleth Hill</t>
  </si>
  <si>
    <t>http://www.imdb.com/title/tt1178663/?ref_=fn_tt_tt_1</t>
  </si>
  <si>
    <t>Mary Lambert</t>
  </si>
  <si>
    <t>The In Crowd </t>
  </si>
  <si>
    <t>http://www.imdb.com/title/tt0163676/?ref_=fn_tt_tt_1</t>
  </si>
  <si>
    <t>Adventure|Crime|Drama|Mystery|Western</t>
  </si>
  <si>
    <t>Three Burials </t>
  </si>
  <si>
    <t>Guillermo Arriaga</t>
  </si>
  <si>
    <t>http://www.imdb.com/title/tt0419294/?ref_=fn_tt_tt_1</t>
  </si>
  <si>
    <t>Peter Kassovitz</t>
  </si>
  <si>
    <t>Jakob the Liar </t>
  </si>
  <si>
    <t>http://www.imdb.com/title/tt0120716/?ref_=fn_tt_tt_1</t>
  </si>
  <si>
    <t>Corbin Bernsen</t>
  </si>
  <si>
    <t>Kiss Kiss Bang Bang </t>
  </si>
  <si>
    <t>http://www.imdb.com/title/tt0373469/?ref_=fn_tt_tt_1</t>
  </si>
  <si>
    <t>Rodman Flender</t>
  </si>
  <si>
    <t>Idle Hands </t>
  </si>
  <si>
    <t>http://www.imdb.com/title/tt0138510/?ref_=fn_tt_tt_1</t>
  </si>
  <si>
    <t>Mulholland Drive </t>
  </si>
  <si>
    <t>http://www.imdb.com/title/tt0166924/?ref_=fn_tt_tt_1</t>
  </si>
  <si>
    <t>You Will Meet a Tall Dark Stranger </t>
  </si>
  <si>
    <t>http://www.imdb.com/title/tt1182350/?ref_=fn_tt_tt_1</t>
  </si>
  <si>
    <t>Mark Romanek</t>
  </si>
  <si>
    <t>Never Let Me Go </t>
  </si>
  <si>
    <t>http://www.imdb.com/title/tt1334260/?ref_=fn_tt_tt_1</t>
  </si>
  <si>
    <t>Brad Anderson</t>
  </si>
  <si>
    <t>Transsiberian </t>
  </si>
  <si>
    <t>Mac McDonald</t>
  </si>
  <si>
    <t>http://www.imdb.com/title/tt0800241/?ref_=fn_tt_tt_1</t>
  </si>
  <si>
    <t>Michael Chapman</t>
  </si>
  <si>
    <t>The Clan of the Cave Bear </t>
  </si>
  <si>
    <t>Mike Muscat</t>
  </si>
  <si>
    <t>http://www.imdb.com/title/tt0090848/?ref_=fn_tt_tt_1</t>
  </si>
  <si>
    <t>Antonio Banderas</t>
  </si>
  <si>
    <t>Crazy in Alabama </t>
  </si>
  <si>
    <t>http://www.imdb.com/title/tt0142201/?ref_=fn_tt_tt_1</t>
  </si>
  <si>
    <t>Funny Games </t>
  </si>
  <si>
    <t>http://www.imdb.com/title/tt0808279/?ref_=fn_tt_tt_1</t>
  </si>
  <si>
    <t>Fritz Lang</t>
  </si>
  <si>
    <t>Gustav Fröhlich</t>
  </si>
  <si>
    <t>Brigitte Helm</t>
  </si>
  <si>
    <t>Metropolis </t>
  </si>
  <si>
    <t>Rudolf Klein-Rogge</t>
  </si>
  <si>
    <t>http://www.imdb.com/title/tt0017136/?ref_=fn_tt_tt_1</t>
  </si>
  <si>
    <t>District B13 </t>
  </si>
  <si>
    <t>Dany Verissimo-Petit</t>
  </si>
  <si>
    <t>http://www.imdb.com/title/tt0414852/?ref_=fn_tt_tt_1</t>
  </si>
  <si>
    <t>Things to Do in Denver When You're Dead </t>
  </si>
  <si>
    <t>http://www.imdb.com/title/tt0114660/?ref_=fn_tt_tt_1</t>
  </si>
  <si>
    <t>Hsiao-Hsien Hou</t>
  </si>
  <si>
    <t>The Assassin </t>
  </si>
  <si>
    <t>Satoshi Tsumabuki</t>
  </si>
  <si>
    <t>http://www.imdb.com/title/tt3508840/?ref_=fn_tt_tt_1</t>
  </si>
  <si>
    <t>Comedy|Crime|Drama|Thriller|War</t>
  </si>
  <si>
    <t>Buffalo Soldiers </t>
  </si>
  <si>
    <t>http://www.imdb.com/title/tt0252299/?ref_=fn_tt_tt_1</t>
  </si>
  <si>
    <t>Tony Jaa</t>
  </si>
  <si>
    <t>Petchtai Wongkamlao</t>
  </si>
  <si>
    <t>Nirut Sirichanya</t>
  </si>
  <si>
    <t>Ong-bak 2 </t>
  </si>
  <si>
    <t>Sarunyu Wongkrachang</t>
  </si>
  <si>
    <t>http://www.imdb.com/title/tt0785035/?ref_=fn_tt_tt_1</t>
  </si>
  <si>
    <t>Thai</t>
  </si>
  <si>
    <t>Thailand</t>
  </si>
  <si>
    <t>JJ Feild</t>
  </si>
  <si>
    <t>Ryûhei Kitamura</t>
  </si>
  <si>
    <t>The Midnight Meat Train </t>
  </si>
  <si>
    <t>http://www.imdb.com/title/tt0805570/?ref_=fn_tt_tt_1</t>
  </si>
  <si>
    <t>Dito Montiel</t>
  </si>
  <si>
    <t>The Son of No One </t>
  </si>
  <si>
    <t>http://www.imdb.com/title/tt1535612/?ref_=fn_tt_tt_1</t>
  </si>
  <si>
    <t>Stefan Ruzowitzky</t>
  </si>
  <si>
    <t>Action|Comedy|Drama|War</t>
  </si>
  <si>
    <t>All the Queen's Men </t>
  </si>
  <si>
    <t>Edward Fox</t>
  </si>
  <si>
    <t>http://www.imdb.com/title/tt0252223/?ref_=fn_tt_tt_1</t>
  </si>
  <si>
    <t>Jake Paltrow</t>
  </si>
  <si>
    <t>Gael Le Cornec</t>
  </si>
  <si>
    <t>Comedy|Drama|Fantasy|Music|Romance</t>
  </si>
  <si>
    <t>The Good Night </t>
  </si>
  <si>
    <t>http://www.imdb.com/title/tt0484111/?ref_=fn_tt_tt_1</t>
  </si>
  <si>
    <t>Groundhog Day </t>
  </si>
  <si>
    <t>http://www.imdb.com/title/tt0107048/?ref_=fn_tt_tt_1</t>
  </si>
  <si>
    <t>Gregory Jacobs</t>
  </si>
  <si>
    <t>Magic Mike XXL </t>
  </si>
  <si>
    <t>http://www.imdb.com/title/tt2268016/?ref_=fn_tt_tt_1</t>
  </si>
  <si>
    <t>Romeo + Juliet </t>
  </si>
  <si>
    <t>http://www.imdb.com/title/tt0117509/?ref_=fn_tt_tt_1</t>
  </si>
  <si>
    <t>Gilles Paquet-Brenner</t>
  </si>
  <si>
    <t>Sarah's Key </t>
  </si>
  <si>
    <t>Arben Bajraktaraj</t>
  </si>
  <si>
    <t>http://www.imdb.com/title/tt1668200/?ref_=fn_tt_tt_1</t>
  </si>
  <si>
    <t>Sharon Leal</t>
  </si>
  <si>
    <t>Unforgiven </t>
  </si>
  <si>
    <t>http://www.imdb.com/title/tt0105695/?ref_=fn_tt_tt_1</t>
  </si>
  <si>
    <t>Lars von Trier</t>
  </si>
  <si>
    <t>Jeremy Davies</t>
  </si>
  <si>
    <t>Manderlay </t>
  </si>
  <si>
    <t>Jean-Marc Barr</t>
  </si>
  <si>
    <t>http://www.imdb.com/title/tt0342735/?ref_=fn_tt_tt_1</t>
  </si>
  <si>
    <t>Saurabh Shukla</t>
  </si>
  <si>
    <t>Anil Kapoor</t>
  </si>
  <si>
    <t>Slumdog Millionaire </t>
  </si>
  <si>
    <t>Ayush Mahesh Khedekar</t>
  </si>
  <si>
    <t>http://www.imdb.com/title/tt1010048/?ref_=fn_tt_tt_1</t>
  </si>
  <si>
    <t>Lois Smith</t>
  </si>
  <si>
    <t>Fatal Attraction </t>
  </si>
  <si>
    <t>http://www.imdb.com/title/tt0093010/?ref_=fn_tt_tt_1</t>
  </si>
  <si>
    <t>Pretty Woman </t>
  </si>
  <si>
    <t>http://www.imdb.com/title/tt0100405/?ref_=fn_tt_tt_1</t>
  </si>
  <si>
    <t>John Cornell</t>
  </si>
  <si>
    <t>Crocodile Dundee II </t>
  </si>
  <si>
    <t>John Meillon</t>
  </si>
  <si>
    <t>http://www.imdb.com/title/tt0092493/?ref_=fn_tt_tt_1</t>
  </si>
  <si>
    <t>Born on the Fourth of July </t>
  </si>
  <si>
    <t>http://www.imdb.com/title/tt0096969/?ref_=fn_tt_tt_1</t>
  </si>
  <si>
    <t>Cool Runnings </t>
  </si>
  <si>
    <t>Malik Yoba</t>
  </si>
  <si>
    <t>http://www.imdb.com/title/tt0106611/?ref_=fn_tt_tt_1</t>
  </si>
  <si>
    <t>Jensen Ackles</t>
  </si>
  <si>
    <t>My Bloody Valentine </t>
  </si>
  <si>
    <t>http://www.imdb.com/title/tt1179891/?ref_=fn_tt_tt_1</t>
  </si>
  <si>
    <t>Stomp the Yard </t>
  </si>
  <si>
    <t>http://www.imdb.com/title/tt0775539/?ref_=fn_tt_tt_1</t>
  </si>
  <si>
    <t>Caroline Munro</t>
  </si>
  <si>
    <t>The Spy Who Loved Me </t>
  </si>
  <si>
    <t>Barbara Bach</t>
  </si>
  <si>
    <t>http://www.imdb.com/title/tt0076752/?ref_=fn_tt_tt_1</t>
  </si>
  <si>
    <t>Jamie Blanks</t>
  </si>
  <si>
    <t>Urban Legend </t>
  </si>
  <si>
    <t>http://www.imdb.com/title/tt0146336/?ref_=fn_tt_tt_1</t>
  </si>
  <si>
    <t>Randal Kleiser</t>
  </si>
  <si>
    <t>White Fang </t>
  </si>
  <si>
    <t>Susan Hogan</t>
  </si>
  <si>
    <t>http://www.imdb.com/title/tt0103247/?ref_=fn_tt_tt_1</t>
  </si>
  <si>
    <t>Superstar </t>
  </si>
  <si>
    <t>http://www.imdb.com/title/tt0167427/?ref_=fn_tt_tt_1</t>
  </si>
  <si>
    <t>The Iron Lady </t>
  </si>
  <si>
    <t>Olivia Colman</t>
  </si>
  <si>
    <t>http://www.imdb.com/title/tt1007029/?ref_=fn_tt_tt_1</t>
  </si>
  <si>
    <t>Jonah: A VeggieTales Movie </t>
  </si>
  <si>
    <t>Shelby Vischer</t>
  </si>
  <si>
    <t>http://www.imdb.com/title/tt0298388/?ref_=fn_tt_tt_1</t>
  </si>
  <si>
    <t>Poetic Justice </t>
  </si>
  <si>
    <t>Maya Angelou</t>
  </si>
  <si>
    <t>http://www.imdb.com/title/tt0107840/?ref_=fn_tt_tt_1</t>
  </si>
  <si>
    <t>Roger Guenveur Smith</t>
  </si>
  <si>
    <t>All About the Benjamins </t>
  </si>
  <si>
    <t>Gino Salvano</t>
  </si>
  <si>
    <t>http://www.imdb.com/title/tt0278295/?ref_=fn_tt_tt_1</t>
  </si>
  <si>
    <t>Vampire in Brooklyn </t>
  </si>
  <si>
    <t>Allen Payne</t>
  </si>
  <si>
    <t>http://www.imdb.com/title/tt0114825/?ref_=fn_tt_tt_1</t>
  </si>
  <si>
    <t>Linda Blair</t>
  </si>
  <si>
    <t>An American Haunting </t>
  </si>
  <si>
    <t>http://www.imdb.com/title/tt0429573/?ref_=fn_tt_tt_1</t>
  </si>
  <si>
    <t>My Boss's Daughter </t>
  </si>
  <si>
    <t>http://www.imdb.com/title/tt0270980/?ref_=fn_tt_tt_1</t>
  </si>
  <si>
    <t>Adventure|Mystery|Thriller</t>
  </si>
  <si>
    <t>A Perfect Getaway </t>
  </si>
  <si>
    <t>http://www.imdb.com/title/tt0971209/?ref_=fn_tt_tt_1</t>
  </si>
  <si>
    <t>Rick Famuyiwa</t>
  </si>
  <si>
    <t>Lance Gross</t>
  </si>
  <si>
    <t>Our Family Wedding </t>
  </si>
  <si>
    <t>http://www.imdb.com/title/tt1305583/?ref_=fn_tt_tt_1</t>
  </si>
  <si>
    <t>Alan Cohn</t>
  </si>
  <si>
    <t>Dead Man on Campus </t>
  </si>
  <si>
    <t>http://www.imdb.com/title/tt0118301/?ref_=fn_tt_tt_1</t>
  </si>
  <si>
    <t>Franco Zeffirelli</t>
  </si>
  <si>
    <t>Tea with Mussolini </t>
  </si>
  <si>
    <t>Paolo Seganti</t>
  </si>
  <si>
    <t>http://www.imdb.com/title/tt0120857/?ref_=fn_tt_tt_1</t>
  </si>
  <si>
    <t>Tom Holland</t>
  </si>
  <si>
    <t>Bethany Joy Lenz</t>
  </si>
  <si>
    <t>Thinner </t>
  </si>
  <si>
    <t>http://www.imdb.com/title/tt0117894/?ref_=fn_tt_tt_1</t>
  </si>
  <si>
    <t>Crooklyn </t>
  </si>
  <si>
    <t>http://www.imdb.com/title/tt0109504/?ref_=fn_tt_tt_1</t>
  </si>
  <si>
    <t>James Isaac</t>
  </si>
  <si>
    <t>Kane Hodder</t>
  </si>
  <si>
    <t>Jason X </t>
  </si>
  <si>
    <t>Lexa Doig</t>
  </si>
  <si>
    <t>http://www.imdb.com/title/tt0211443/?ref_=fn_tt_tt_1</t>
  </si>
  <si>
    <t>Emilio Estevez</t>
  </si>
  <si>
    <t>Bobby </t>
  </si>
  <si>
    <t>http://www.imdb.com/title/tt0308055/?ref_=fn_tt_tt_1</t>
  </si>
  <si>
    <t>Comedy|Mystery|Romance</t>
  </si>
  <si>
    <t>Head Over Heels </t>
  </si>
  <si>
    <t>China Chow</t>
  </si>
  <si>
    <t>http://www.imdb.com/title/tt0192111/?ref_=fn_tt_tt_1</t>
  </si>
  <si>
    <t>Josh Schwartz</t>
  </si>
  <si>
    <t>Fun Size </t>
  </si>
  <si>
    <t>Osric Chau</t>
  </si>
  <si>
    <t>http://www.imdb.com/title/tt1663143/?ref_=fn_tt_tt_1</t>
  </si>
  <si>
    <t>Julian Schnabel</t>
  </si>
  <si>
    <t>Todd Field</t>
  </si>
  <si>
    <t>Little Children </t>
  </si>
  <si>
    <t>Jane Adams</t>
  </si>
  <si>
    <t>http://www.imdb.com/title/tt0404203/?ref_=fn_tt_tt_1</t>
  </si>
  <si>
    <t>Davis Guggenheim</t>
  </si>
  <si>
    <t>Gossip </t>
  </si>
  <si>
    <t>Noam Jenkins</t>
  </si>
  <si>
    <t>http://www.imdb.com/title/tt0176783/?ref_=fn_tt_tt_1</t>
  </si>
  <si>
    <t>A Walk on the Moon </t>
  </si>
  <si>
    <t>Tovah Feldshuh</t>
  </si>
  <si>
    <t>http://www.imdb.com/title/tt0120613/?ref_=fn_tt_tt_1</t>
  </si>
  <si>
    <t>Catch a Fire </t>
  </si>
  <si>
    <t>Bonnie Henna</t>
  </si>
  <si>
    <t>http://www.imdb.com/title/tt0437232/?ref_=fn_tt_tt_1</t>
  </si>
  <si>
    <t>Stephen Carpenter</t>
  </si>
  <si>
    <t>Angela Featherstone</t>
  </si>
  <si>
    <t>Melissa Sagemiller</t>
  </si>
  <si>
    <t>Soul Survivors </t>
  </si>
  <si>
    <t>Candace Kroslak</t>
  </si>
  <si>
    <t>http://www.imdb.com/title/tt0218619/?ref_=fn_tt_tt_1</t>
  </si>
  <si>
    <t>Todd Boyce</t>
  </si>
  <si>
    <t>Jefferson in Paris </t>
  </si>
  <si>
    <t>Nigel Whitmey</t>
  </si>
  <si>
    <t>http://www.imdb.com/title/tt0113463/?ref_=fn_tt_tt_1</t>
  </si>
  <si>
    <t>James Fargo</t>
  </si>
  <si>
    <t>Caravans </t>
  </si>
  <si>
    <t>Behrouz Vossoughi</t>
  </si>
  <si>
    <t>http://www.imdb.com/title/tt0077296/?ref_=fn_tt_tt_1</t>
  </si>
  <si>
    <t>Iran</t>
  </si>
  <si>
    <t>Ruth Sheen</t>
  </si>
  <si>
    <t>Mr. Turner </t>
  </si>
  <si>
    <t>Karl Johnson</t>
  </si>
  <si>
    <t>http://www.imdb.com/title/tt2473794/?ref_=fn_tt_tt_1</t>
  </si>
  <si>
    <t>Sara Forestier</t>
  </si>
  <si>
    <t>Biography|Crime|Drama|War</t>
  </si>
  <si>
    <t>Amen. </t>
  </si>
  <si>
    <t>Ulrich Mühe</t>
  </si>
  <si>
    <t>http://www.imdb.com/title/tt0280653/?ref_=fn_tt_tt_1</t>
  </si>
  <si>
    <t>Woo-sung Jung</t>
  </si>
  <si>
    <t>The Lucky Ones </t>
  </si>
  <si>
    <t>http://www.imdb.com/title/tt0981072/?ref_=fn_tt_tt_1</t>
  </si>
  <si>
    <t>Kenneth Lonergan</t>
  </si>
  <si>
    <t>Margaret </t>
  </si>
  <si>
    <t>John Gallagher Jr.</t>
  </si>
  <si>
    <t>http://www.imdb.com/title/tt0466893/?ref_=fn_tt_tt_1</t>
  </si>
  <si>
    <t>Flipped </t>
  </si>
  <si>
    <t>http://www.imdb.com/title/tt0817177/?ref_=fn_tt_tt_1</t>
  </si>
  <si>
    <t>Brokeback Mountain </t>
  </si>
  <si>
    <t>http://www.imdb.com/title/tt0388795/?ref_=fn_tt_tt_1</t>
  </si>
  <si>
    <t>Clueless </t>
  </si>
  <si>
    <t>Elisa Donovan</t>
  </si>
  <si>
    <t>http://www.imdb.com/title/tt0112697/?ref_=fn_tt_tt_1</t>
  </si>
  <si>
    <t>Far from Heaven </t>
  </si>
  <si>
    <t>http://www.imdb.com/title/tt0297884/?ref_=fn_tt_tt_1</t>
  </si>
  <si>
    <t>Hot Tub Time Machine 2 </t>
  </si>
  <si>
    <t>http://www.imdb.com/title/tt2637294/?ref_=fn_tt_tt_1</t>
  </si>
  <si>
    <t>Poland</t>
  </si>
  <si>
    <t>Stephen Marcus</t>
  </si>
  <si>
    <t>Quills </t>
  </si>
  <si>
    <t>Amelia Warner</t>
  </si>
  <si>
    <t>http://www.imdb.com/title/tt0180073/?ref_=fn_tt_tt_1</t>
  </si>
  <si>
    <t>Seven Psychopaths </t>
  </si>
  <si>
    <t>http://www.imdb.com/title/tt1931533/?ref_=fn_tt_tt_1</t>
  </si>
  <si>
    <t>Bruno Ganz</t>
  </si>
  <si>
    <t>Downfall </t>
  </si>
  <si>
    <t>http://www.imdb.com/title/tt0363163/?ref_=fn_tt_tt_1</t>
  </si>
  <si>
    <t>Lola Dueñas</t>
  </si>
  <si>
    <t>Belén Rueda</t>
  </si>
  <si>
    <t>The Sea Inside </t>
  </si>
  <si>
    <t>Tamar Novas</t>
  </si>
  <si>
    <t>http://www.imdb.com/title/tt0369702/?ref_=fn_tt_tt_1</t>
  </si>
  <si>
    <t>Biography|Comedy|Drama|War</t>
  </si>
  <si>
    <t>Good Morning, Vietnam </t>
  </si>
  <si>
    <t>http://www.imdb.com/title/tt0093105/?ref_=fn_tt_tt_1</t>
  </si>
  <si>
    <t>Stephanie Danielson</t>
  </si>
  <si>
    <t>The Last Godfather </t>
  </si>
  <si>
    <t>http://www.imdb.com/title/tt1584131/?ref_=fn_tt_tt_1</t>
  </si>
  <si>
    <t>Sean Kingston</t>
  </si>
  <si>
    <t>Justin Bieber: Never Say Never </t>
  </si>
  <si>
    <t>Boys II Men</t>
  </si>
  <si>
    <t>http://www.imdb.com/title/tt1702443/?ref_=fn_tt_tt_1</t>
  </si>
  <si>
    <t>Black Swan </t>
  </si>
  <si>
    <t>http://www.imdb.com/title/tt0947798/?ref_=fn_tt_tt_1</t>
  </si>
  <si>
    <t>The Godfather: Part II </t>
  </si>
  <si>
    <t>http://www.imdb.com/title/tt0071562/?ref_=fn_tt_tt_1</t>
  </si>
  <si>
    <t>Save the Last Dance </t>
  </si>
  <si>
    <t>Fredro Starr</t>
  </si>
  <si>
    <t>http://www.imdb.com/title/tt0206275/?ref_=fn_tt_tt_1</t>
  </si>
  <si>
    <t>Rodney Eastman</t>
  </si>
  <si>
    <t>Tuesday Knight</t>
  </si>
  <si>
    <t>A Nightmare on Elm Street 4: The Dream Master </t>
  </si>
  <si>
    <t>Brooke Bundy</t>
  </si>
  <si>
    <t>http://www.imdb.com/title/tt0095742/?ref_=fn_tt_tt_1</t>
  </si>
  <si>
    <t>Brighton Sharbino</t>
  </si>
  <si>
    <t>Miracles from Heaven </t>
  </si>
  <si>
    <t>http://www.imdb.com/title/tt4257926/?ref_=fn_tt_tt_1</t>
  </si>
  <si>
    <t>Danny Leiner</t>
  </si>
  <si>
    <t>Dude, Where's My Car? </t>
  </si>
  <si>
    <t>http://www.imdb.com/title/tt0242423/?ref_=fn_tt_tt_1</t>
  </si>
  <si>
    <t>Christopher Cain</t>
  </si>
  <si>
    <t>Patrick Wayne</t>
  </si>
  <si>
    <t>Young Guns </t>
  </si>
  <si>
    <t>http://www.imdb.com/title/tt0096487/?ref_=fn_tt_tt_1</t>
  </si>
  <si>
    <t>Theodore Melfi</t>
  </si>
  <si>
    <t>St. Vincent </t>
  </si>
  <si>
    <t>http://www.imdb.com/title/tt2170593/?ref_=fn_tt_tt_1</t>
  </si>
  <si>
    <t>About Last Night </t>
  </si>
  <si>
    <t>http://www.imdb.com/title/tt1826590/?ref_=fn_tt_tt_1</t>
  </si>
  <si>
    <t>10 Things I Hate About You </t>
  </si>
  <si>
    <t>Andrew Keegan</t>
  </si>
  <si>
    <t>http://www.imdb.com/title/tt0147800/?ref_=fn_tt_tt_1</t>
  </si>
  <si>
    <t>Ed Decter</t>
  </si>
  <si>
    <t>The New Guy </t>
  </si>
  <si>
    <t>Gene Simmons</t>
  </si>
  <si>
    <t>http://www.imdb.com/title/tt0241760/?ref_=fn_tt_tt_1</t>
  </si>
  <si>
    <t>Gene Quintano</t>
  </si>
  <si>
    <t>Loaded Weapon 1 </t>
  </si>
  <si>
    <t>http://www.imdb.com/title/tt0107659/?ref_=fn_tt_tt_1</t>
  </si>
  <si>
    <t>The Shallows </t>
  </si>
  <si>
    <t>Sedona Legge</t>
  </si>
  <si>
    <t>http://www.imdb.com/title/tt4052882/?ref_=fn_tt_tt_1</t>
  </si>
  <si>
    <t>Eric Bress</t>
  </si>
  <si>
    <t>The Butterfly Effect </t>
  </si>
  <si>
    <t>http://www.imdb.com/title/tt0289879/?ref_=fn_tt_tt_1</t>
  </si>
  <si>
    <t>Snow Day </t>
  </si>
  <si>
    <t>http://www.imdb.com/title/tt0184907/?ref_=fn_tt_tt_1</t>
  </si>
  <si>
    <t>Preston A. Whitmore II</t>
  </si>
  <si>
    <t>This Christmas </t>
  </si>
  <si>
    <t>http://www.imdb.com/title/tt0937375/?ref_=fn_tt_tt_1</t>
  </si>
  <si>
    <t>Comedy|Crime|Family|Sci-Fi</t>
  </si>
  <si>
    <t>Baby Geniuses </t>
  </si>
  <si>
    <t>http://www.imdb.com/title/tt0118665/?ref_=fn_tt_tt_1</t>
  </si>
  <si>
    <t>Kirk Wong</t>
  </si>
  <si>
    <t>The Big Hit </t>
  </si>
  <si>
    <t>Antonio Sabato Jr.</t>
  </si>
  <si>
    <t>http://www.imdb.com/title/tt0120609/?ref_=fn_tt_tt_1</t>
  </si>
  <si>
    <t>Bronwen Hughes</t>
  </si>
  <si>
    <t>Harriet the Spy </t>
  </si>
  <si>
    <t>Charlotte Sullivan</t>
  </si>
  <si>
    <t>http://www.imdb.com/title/tt0116493/?ref_=fn_tt_tt_1</t>
  </si>
  <si>
    <t>John Lafia</t>
  </si>
  <si>
    <t>Jenny Agutter</t>
  </si>
  <si>
    <t>Child's Play 2 </t>
  </si>
  <si>
    <t>Greg Germann</t>
  </si>
  <si>
    <t>http://www.imdb.com/title/tt0099253/?ref_=fn_tt_tt_1</t>
  </si>
  <si>
    <t>Sam Miller</t>
  </si>
  <si>
    <t>Kate del Castillo</t>
  </si>
  <si>
    <t>No Good Deed </t>
  </si>
  <si>
    <t>Henry Simmons</t>
  </si>
  <si>
    <t>http://www.imdb.com/title/tt2011159/?ref_=fn_tt_tt_1</t>
  </si>
  <si>
    <t>The Mist </t>
  </si>
  <si>
    <t>http://www.imdb.com/title/tt0884328/?ref_=fn_tt_tt_1</t>
  </si>
  <si>
    <t>Alex Garland</t>
  </si>
  <si>
    <t>Sonoya Mizuno</t>
  </si>
  <si>
    <t>Elina Alminas</t>
  </si>
  <si>
    <t>Ex Machina </t>
  </si>
  <si>
    <t>Corey Johnson</t>
  </si>
  <si>
    <t>http://www.imdb.com/title/tt0470752/?ref_=fn_tt_tt_1</t>
  </si>
  <si>
    <t>Orson Bean</t>
  </si>
  <si>
    <t>Being John Malkovich </t>
  </si>
  <si>
    <t>http://www.imdb.com/title/tt0120601/?ref_=fn_tt_tt_1</t>
  </si>
  <si>
    <t>Mark Brown</t>
  </si>
  <si>
    <t>Two Can Play That Game </t>
  </si>
  <si>
    <t>http://www.imdb.com/title/tt0269341/?ref_=fn_tt_tt_1</t>
  </si>
  <si>
    <t>Ella Wahlestedt</t>
  </si>
  <si>
    <t>Adventure|Family|Sci-Fi</t>
  </si>
  <si>
    <t>Teo Halm</t>
  </si>
  <si>
    <t>Earth to Echo </t>
  </si>
  <si>
    <t>Jason Gray-Stanford</t>
  </si>
  <si>
    <t>http://www.imdb.com/title/tt2183034/?ref_=fn_tt_tt_1</t>
  </si>
  <si>
    <t>Crazy/Beautiful </t>
  </si>
  <si>
    <t>Rolando Molina</t>
  </si>
  <si>
    <t>http://www.imdb.com/title/tt0250224/?ref_=fn_tt_tt_1</t>
  </si>
  <si>
    <t>Kazunari Ninomiya</t>
  </si>
  <si>
    <t>Yuki Matsuzaki</t>
  </si>
  <si>
    <t>Letters from Iwo Jima </t>
  </si>
  <si>
    <t>Shidô Nakamura</t>
  </si>
  <si>
    <t>http://www.imdb.com/title/tt0498380/?ref_=fn_tt_tt_1</t>
  </si>
  <si>
    <t>Michael Polish</t>
  </si>
  <si>
    <t>The Astronaut Farmer </t>
  </si>
  <si>
    <t>http://www.imdb.com/title/tt0469263/?ref_=fn_tt_tt_1</t>
  </si>
  <si>
    <t>Daisy von Scherler Mayer</t>
  </si>
  <si>
    <t>Lenny Abrahamson</t>
  </si>
  <si>
    <t>Room </t>
  </si>
  <si>
    <t>http://www.imdb.com/title/tt3170832/?ref_=fn_tt_tt_1</t>
  </si>
  <si>
    <t>Dirty Work </t>
  </si>
  <si>
    <t>http://www.imdb.com/title/tt0120654/?ref_=fn_tt_tt_1</t>
  </si>
  <si>
    <t>John Waters</t>
  </si>
  <si>
    <t>Serial Mom </t>
  </si>
  <si>
    <t>http://www.imdb.com/title/tt0111127/?ref_=fn_tt_tt_1</t>
  </si>
  <si>
    <t>Dick </t>
  </si>
  <si>
    <t>http://www.imdb.com/title/tt0144168/?ref_=fn_tt_tt_1</t>
  </si>
  <si>
    <t>Craig Bolotin</t>
  </si>
  <si>
    <t>Light It Up </t>
  </si>
  <si>
    <t>http://www.imdb.com/title/tt0172726/?ref_=fn_tt_tt_1</t>
  </si>
  <si>
    <t>Mark Christopher</t>
  </si>
  <si>
    <t>54 </t>
  </si>
  <si>
    <t>http://www.imdb.com/title/tt0120577/?ref_=fn_tt_tt_1</t>
  </si>
  <si>
    <t>Blair Hayes</t>
  </si>
  <si>
    <t>Adventure|Comedy|Romance|Sci-Fi</t>
  </si>
  <si>
    <t>Bubble Boy </t>
  </si>
  <si>
    <t>http://www.imdb.com/title/tt0258470/?ref_=fn_tt_tt_1</t>
  </si>
  <si>
    <t>Jez Butterworth</t>
  </si>
  <si>
    <t>Birthday Girl </t>
  </si>
  <si>
    <t>http://www.imdb.com/title/tt0188453/?ref_=fn_tt_tt_1</t>
  </si>
  <si>
    <t>Josie Loren</t>
  </si>
  <si>
    <t>Justin Chon</t>
  </si>
  <si>
    <t>21 &amp; Over </t>
  </si>
  <si>
    <t>Sarah Wright</t>
  </si>
  <si>
    <t>http://www.imdb.com/title/tt1711425/?ref_=fn_tt_tt_1</t>
  </si>
  <si>
    <t>Olivier Assayas</t>
  </si>
  <si>
    <t>Paris, je t'aime </t>
  </si>
  <si>
    <t>Catalina Sandino Moreno</t>
  </si>
  <si>
    <t>http://www.imdb.com/title/tt0401711/?ref_=fn_tt_tt_1</t>
  </si>
  <si>
    <t>Kathryn Morris</t>
  </si>
  <si>
    <t>Resurrecting the Champ </t>
  </si>
  <si>
    <t>http://www.imdb.com/title/tt0416185/?ref_=fn_tt_tt_1</t>
  </si>
  <si>
    <t>Sarita Choudhury</t>
  </si>
  <si>
    <t>Admission </t>
  </si>
  <si>
    <t>http://www.imdb.com/title/tt1814621/?ref_=fn_tt_tt_1</t>
  </si>
  <si>
    <t>Patrice Leconte</t>
  </si>
  <si>
    <t>Daniel Auteuil</t>
  </si>
  <si>
    <t>The Widow of Saint-Pierre </t>
  </si>
  <si>
    <t>Yves Jacques</t>
  </si>
  <si>
    <t>http://www.imdb.com/title/tt0191636/?ref_=fn_tt_tt_1</t>
  </si>
  <si>
    <t>Meghan Heffern</t>
  </si>
  <si>
    <t>Chloe </t>
  </si>
  <si>
    <t>Natalie Lisinska</t>
  </si>
  <si>
    <t>http://www.imdb.com/title/tt1352824/?ref_=fn_tt_tt_1</t>
  </si>
  <si>
    <t>Paul Mazursky</t>
  </si>
  <si>
    <t>Faithful </t>
  </si>
  <si>
    <t>http://www.imdb.com/title/tt0116269/?ref_=fn_tt_tt_1</t>
  </si>
  <si>
    <t>Find Me Guilty </t>
  </si>
  <si>
    <t>http://www.imdb.com/title/tt0419749/?ref_=fn_tt_tt_1</t>
  </si>
  <si>
    <t>Stephen Chbosky</t>
  </si>
  <si>
    <t>Ezra Miller</t>
  </si>
  <si>
    <t>The Perks of Being a Wallflower </t>
  </si>
  <si>
    <t>http://www.imdb.com/title/tt1659337/?ref_=fn_tt_tt_1</t>
  </si>
  <si>
    <t>Jon Hess</t>
  </si>
  <si>
    <t>Ian Gomez</t>
  </si>
  <si>
    <t>Excessive Force </t>
  </si>
  <si>
    <t>Thomas Ian Griffith</t>
  </si>
  <si>
    <t>http://www.imdb.com/title/tt0104215/?ref_=fn_tt_tt_1</t>
  </si>
  <si>
    <t>Infamous </t>
  </si>
  <si>
    <t>http://www.imdb.com/title/tt0420609/?ref_=fn_tt_tt_1</t>
  </si>
  <si>
    <t>The Claim </t>
  </si>
  <si>
    <t>http://www.imdb.com/title/tt0218378/?ref_=fn_tt_tt_1</t>
  </si>
  <si>
    <t>The Vatican Tapes </t>
  </si>
  <si>
    <t>http://www.imdb.com/title/tt1524575/?ref_=fn_tt_tt_1</t>
  </si>
  <si>
    <t>Luke Treadaway</t>
  </si>
  <si>
    <t>John Boyega</t>
  </si>
  <si>
    <t>Attack the Block </t>
  </si>
  <si>
    <t>http://www.imdb.com/title/tt1478964/?ref_=fn_tt_tt_1</t>
  </si>
  <si>
    <t>Nikola Djuricko</t>
  </si>
  <si>
    <t>Jelena Jovanova</t>
  </si>
  <si>
    <t>In the Land of Blood and Honey </t>
  </si>
  <si>
    <t>Branko Djuric</t>
  </si>
  <si>
    <t>http://www.imdb.com/title/tt1714209/?ref_=fn_tt_tt_1</t>
  </si>
  <si>
    <t>Bosnian</t>
  </si>
  <si>
    <t>Tara Platt</t>
  </si>
  <si>
    <t>The Call </t>
  </si>
  <si>
    <t>http://www.imdb.com/title/tt1911644/?ref_=fn_tt_tt_1</t>
  </si>
  <si>
    <t>John Stainton</t>
  </si>
  <si>
    <t>Action|Adventure|Comedy|Family</t>
  </si>
  <si>
    <t>Steve Irwin</t>
  </si>
  <si>
    <t>The Crocodile Hunter: Collision Course </t>
  </si>
  <si>
    <t>http://www.imdb.com/title/tt0305396/?ref_=fn_tt_tt_1</t>
  </si>
  <si>
    <t>Louis Herthum</t>
  </si>
  <si>
    <t>Biography|Comedy|Crime|Drama|Romance</t>
  </si>
  <si>
    <t>Dameon Clarke</t>
  </si>
  <si>
    <t>I Love You Phillip Morris </t>
  </si>
  <si>
    <t>Annie Golden</t>
  </si>
  <si>
    <t>http://www.imdb.com/title/tt1045772/?ref_=fn_tt_tt_1</t>
  </si>
  <si>
    <t>Everett McGill</t>
  </si>
  <si>
    <t>None</t>
  </si>
  <si>
    <t>Antwone Fisher </t>
  </si>
  <si>
    <t>http://www.imdb.com/title/tt0168786/?ref_=fn_tt_tt_1</t>
  </si>
  <si>
    <t>Gabriel Millman</t>
  </si>
  <si>
    <t>The Emperor's Club </t>
  </si>
  <si>
    <t>Rob Morrow</t>
  </si>
  <si>
    <t>http://www.imdb.com/title/tt0283530/?ref_=fn_tt_tt_1</t>
  </si>
  <si>
    <t>True Romance </t>
  </si>
  <si>
    <t>http://www.imdb.com/title/tt0108399/?ref_=fn_tt_tt_1</t>
  </si>
  <si>
    <t>Glengarry Glen Ross </t>
  </si>
  <si>
    <t>Jude Ciccolella</t>
  </si>
  <si>
    <t>http://www.imdb.com/title/tt0104348/?ref_=fn_tt_tt_1</t>
  </si>
  <si>
    <t>The Killer Inside Me </t>
  </si>
  <si>
    <t>http://www.imdb.com/title/tt0954947/?ref_=fn_tt_tt_1</t>
  </si>
  <si>
    <t>Paul Schrader</t>
  </si>
  <si>
    <t>Stewart Hendler</t>
  </si>
  <si>
    <t>Margo Harshman</t>
  </si>
  <si>
    <t>Julian Morris</t>
  </si>
  <si>
    <t>Sorority Row </t>
  </si>
  <si>
    <t>http://www.imdb.com/title/tt1232783/?ref_=fn_tt_tt_1</t>
  </si>
  <si>
    <t>Lars and the Real Girl </t>
  </si>
  <si>
    <t>http://www.imdb.com/title/tt0805564/?ref_=fn_tt_tt_1</t>
  </si>
  <si>
    <t>Mark Herman</t>
  </si>
  <si>
    <t>Sheila Hancock</t>
  </si>
  <si>
    <t>Richard Johnson</t>
  </si>
  <si>
    <t>The Boy in the Striped Pajamas </t>
  </si>
  <si>
    <t>Cara Horgan</t>
  </si>
  <si>
    <t>http://www.imdb.com/title/tt0914798/?ref_=fn_tt_tt_1</t>
  </si>
  <si>
    <t>Crime|Drama|Musical</t>
  </si>
  <si>
    <t>Dancer in the Dark </t>
  </si>
  <si>
    <t>Björk</t>
  </si>
  <si>
    <t>http://www.imdb.com/title/tt0168629/?ref_=fn_tt_tt_1</t>
  </si>
  <si>
    <t>Oscar and Lucinda </t>
  </si>
  <si>
    <t>http://www.imdb.com/title/tt0119843/?ref_=fn_tt_tt_1</t>
  </si>
  <si>
    <t>Abel Ferrara</t>
  </si>
  <si>
    <t>Vincent Gallo</t>
  </si>
  <si>
    <t>The Funeral </t>
  </si>
  <si>
    <t>http://www.imdb.com/title/tt0116378/?ref_=fn_tt_tt_1</t>
  </si>
  <si>
    <t>Solitary Man </t>
  </si>
  <si>
    <t>http://www.imdb.com/title/tt1294213/?ref_=fn_tt_tt_1</t>
  </si>
  <si>
    <t>Ethan Maniquis</t>
  </si>
  <si>
    <t>Machete </t>
  </si>
  <si>
    <t>http://www.imdb.com/title/tt0985694/?ref_=fn_tt_tt_1</t>
  </si>
  <si>
    <t>George Hickenlooper</t>
  </si>
  <si>
    <t>Casino Jack </t>
  </si>
  <si>
    <t>Christian Campbell</t>
  </si>
  <si>
    <t>http://www.imdb.com/title/tt1194417/?ref_=fn_tt_tt_1</t>
  </si>
  <si>
    <t>Gabriel Damon</t>
  </si>
  <si>
    <t>The Land Before Time </t>
  </si>
  <si>
    <t>Bill Erwin</t>
  </si>
  <si>
    <t>http://www.imdb.com/title/tt0095489/?ref_=fn_tt_tt_1</t>
  </si>
  <si>
    <t>Je-kyu Kang</t>
  </si>
  <si>
    <t>Bin Won</t>
  </si>
  <si>
    <t>Min-sik Choi</t>
  </si>
  <si>
    <t>Tae Guk Gi: The Brotherhood of War </t>
  </si>
  <si>
    <t>http://www.imdb.com/title/tt0386064/?ref_=fn_tt_tt_1</t>
  </si>
  <si>
    <t>William Dear</t>
  </si>
  <si>
    <t>The Perfect Game </t>
  </si>
  <si>
    <t>http://www.imdb.com/title/tt0473102/?ref_=fn_tt_tt_1</t>
  </si>
  <si>
    <t>The Exorcist </t>
  </si>
  <si>
    <t>Lee J. Cobb</t>
  </si>
  <si>
    <t>http://www.imdb.com/title/tt0070047/?ref_=fn_tt_tt_1</t>
  </si>
  <si>
    <t>Robert Shaw</t>
  </si>
  <si>
    <t>Jaws </t>
  </si>
  <si>
    <t>http://www.imdb.com/title/tt0073195/?ref_=fn_tt_tt_1</t>
  </si>
  <si>
    <t>American Pie </t>
  </si>
  <si>
    <t>http://www.imdb.com/title/tt0163651/?ref_=fn_tt_tt_1</t>
  </si>
  <si>
    <t>Stéphane Aubier</t>
  </si>
  <si>
    <t>Animation|Comedy|Crime|Drama|Family</t>
  </si>
  <si>
    <t>Ernest &amp; Celestine </t>
  </si>
  <si>
    <t>Lambert Wilson</t>
  </si>
  <si>
    <t>http://www.imdb.com/title/tt1816518/?ref_=fn_tt_tt_1</t>
  </si>
  <si>
    <t>Action|Adventure|Comedy|Fantasy|Mystery</t>
  </si>
  <si>
    <t>The Golden Child </t>
  </si>
  <si>
    <t>Charlotte Lewis</t>
  </si>
  <si>
    <t>http://www.imdb.com/title/tt0091129/?ref_=fn_tt_tt_1</t>
  </si>
  <si>
    <t>Think Like a Man </t>
  </si>
  <si>
    <t>http://www.imdb.com/title/tt1621045/?ref_=fn_tt_tt_1</t>
  </si>
  <si>
    <t>Barbershop </t>
  </si>
  <si>
    <t>http://www.imdb.com/title/tt0303714/?ref_=fn_tt_tt_1</t>
  </si>
  <si>
    <t>Star Trek II: The Wrath of Khan </t>
  </si>
  <si>
    <t>http://www.imdb.com/title/tt0084726/?ref_=fn_tt_tt_1</t>
  </si>
  <si>
    <t>Ace Ventura: Pet Detective </t>
  </si>
  <si>
    <t>http://www.imdb.com/title/tt0109040/?ref_=fn_tt_tt_1</t>
  </si>
  <si>
    <t>John Badham</t>
  </si>
  <si>
    <t>WarGames </t>
  </si>
  <si>
    <t>Ally Sheedy</t>
  </si>
  <si>
    <t>http://www.imdb.com/title/tt0086567/?ref_=fn_tt_tt_1</t>
  </si>
  <si>
    <t>Witness </t>
  </si>
  <si>
    <t>http://www.imdb.com/title/tt0090329/?ref_=fn_tt_tt_1</t>
  </si>
  <si>
    <t>Mike McCoy</t>
  </si>
  <si>
    <t>Jason Cottle</t>
  </si>
  <si>
    <t>Action|Adventure|Drama|Thriller|War</t>
  </si>
  <si>
    <t>Alex Veadov</t>
  </si>
  <si>
    <t>Act of Valor </t>
  </si>
  <si>
    <t>Rorke Denver</t>
  </si>
  <si>
    <t>http://www.imdb.com/title/tt1591479/?ref_=fn_tt_tt_1</t>
  </si>
  <si>
    <t>Crime|Drama|Music|Romance</t>
  </si>
  <si>
    <t>Step Up </t>
  </si>
  <si>
    <t>Josh Henderson</t>
  </si>
  <si>
    <t>http://www.imdb.com/title/tt0462590/?ref_=fn_tt_tt_1</t>
  </si>
  <si>
    <t>Mike Judge</t>
  </si>
  <si>
    <t>Adventure|Animation|Comedy|Crime</t>
  </si>
  <si>
    <t>Beavis and Butt-Head Do America </t>
  </si>
  <si>
    <t>http://www.imdb.com/title/tt0115641/?ref_=fn_tt_tt_1</t>
  </si>
  <si>
    <t>Sid Haig</t>
  </si>
  <si>
    <t>Jackie Brown </t>
  </si>
  <si>
    <t>http://www.imdb.com/title/tt0119396/?ref_=fn_tt_tt_1</t>
  </si>
  <si>
    <t>Harold &amp; Kumar Escape from Guantanamo Bay </t>
  </si>
  <si>
    <t>http://www.imdb.com/title/tt0481536/?ref_=fn_tt_tt_1</t>
  </si>
  <si>
    <t>Chronicle </t>
  </si>
  <si>
    <t>Ashley Hinshaw</t>
  </si>
  <si>
    <t>http://www.imdb.com/title/tt1706593/?ref_=fn_tt_tt_1</t>
  </si>
  <si>
    <t>Amy Irving</t>
  </si>
  <si>
    <t>Yentl </t>
  </si>
  <si>
    <t>Steven Hill</t>
  </si>
  <si>
    <t>http://www.imdb.com/title/tt0086619/?ref_=fn_tt_tt_1</t>
  </si>
  <si>
    <t>Adventure|Comedy|Fantasy|Sci-Fi</t>
  </si>
  <si>
    <t>Time Bandits </t>
  </si>
  <si>
    <t>http://www.imdb.com/title/tt0081633/?ref_=fn_tt_tt_1</t>
  </si>
  <si>
    <t>Tamra Davis</t>
  </si>
  <si>
    <t>Katherine Boecher</t>
  </si>
  <si>
    <t>Britney Spears</t>
  </si>
  <si>
    <t>Crossroads </t>
  </si>
  <si>
    <t>Dave Allen</t>
  </si>
  <si>
    <t>http://www.imdb.com/title/tt0275022/?ref_=fn_tt_tt_1</t>
  </si>
  <si>
    <t>Nima Nourizadeh</t>
  </si>
  <si>
    <t>Kirby Bliss Blanton</t>
  </si>
  <si>
    <t>Project X </t>
  </si>
  <si>
    <t>Oliver Cooper</t>
  </si>
  <si>
    <t>http://www.imdb.com/title/tt1636826/?ref_=fn_tt_tt_1</t>
  </si>
  <si>
    <t>Franklin J. Schaffner</t>
  </si>
  <si>
    <t>GP</t>
  </si>
  <si>
    <t>One Hour Photo </t>
  </si>
  <si>
    <t>http://www.imdb.com/title/tt0265459/?ref_=fn_tt_tt_1</t>
  </si>
  <si>
    <t>John Erick Dowdle</t>
  </si>
  <si>
    <t>Quarantine </t>
  </si>
  <si>
    <t>http://www.imdb.com/title/tt1082868/?ref_=fn_tt_tt_1</t>
  </si>
  <si>
    <t>David Moreau</t>
  </si>
  <si>
    <t>The Eye </t>
  </si>
  <si>
    <t>http://www.imdb.com/title/tt0406759/?ref_=fn_tt_tt_1</t>
  </si>
  <si>
    <t>Christopher Erskin</t>
  </si>
  <si>
    <t>Johnson Family Vacation </t>
  </si>
  <si>
    <t>http://www.imdb.com/title/tt0359517/?ref_=fn_tt_tt_1</t>
  </si>
  <si>
    <t>How High </t>
  </si>
  <si>
    <t>http://www.imdb.com/title/tt0278488/?ref_=fn_tt_tt_1</t>
  </si>
  <si>
    <t>Brian Henson</t>
  </si>
  <si>
    <t>Jerry Nelson</t>
  </si>
  <si>
    <t>Comedy|Drama|Family|Fantasy|Musical</t>
  </si>
  <si>
    <t>The Muppet Christmas Carol </t>
  </si>
  <si>
    <t>http://www.imdb.com/title/tt0104940/?ref_=fn_tt_tt_1</t>
  </si>
  <si>
    <t>Frida </t>
  </si>
  <si>
    <t>http://www.imdb.com/title/tt0120679/?ref_=fn_tt_tt_1</t>
  </si>
  <si>
    <t>Dan Cutforth</t>
  </si>
  <si>
    <t>Ashley Ashida Dixon</t>
  </si>
  <si>
    <t>Lexie Contursi</t>
  </si>
  <si>
    <t>Katy Perry: Part of Me </t>
  </si>
  <si>
    <t>Anthony Burrell</t>
  </si>
  <si>
    <t>http://www.imdb.com/title/tt2215719/?ref_=fn_tt_tt_1</t>
  </si>
  <si>
    <t>Josh Boone</t>
  </si>
  <si>
    <t>The Fault in Our Stars </t>
  </si>
  <si>
    <t>Nat Wolff</t>
  </si>
  <si>
    <t>http://www.imdb.com/title/tt2582846/?ref_=fn_tt_tt_1</t>
  </si>
  <si>
    <t>Rounders </t>
  </si>
  <si>
    <t>http://www.imdb.com/title/tt0128442/?ref_=fn_tt_tt_1</t>
  </si>
  <si>
    <t>Top Five </t>
  </si>
  <si>
    <t>http://www.imdb.com/title/tt2784678/?ref_=fn_tt_tt_1</t>
  </si>
  <si>
    <t>Kathryn Erbe</t>
  </si>
  <si>
    <t>Stir of Echoes </t>
  </si>
  <si>
    <t>Lusia Strus</t>
  </si>
  <si>
    <t>http://www.imdb.com/title/tt0164181/?ref_=fn_tt_tt_1</t>
  </si>
  <si>
    <t>Mare Winningham</t>
  </si>
  <si>
    <t>Philomena </t>
  </si>
  <si>
    <t>Peter Hermann</t>
  </si>
  <si>
    <t>http://www.imdb.com/title/tt2431286/?ref_=fn_tt_tt_1</t>
  </si>
  <si>
    <t>The Upside of Anger </t>
  </si>
  <si>
    <t>http://www.imdb.com/title/tt0365885/?ref_=fn_tt_tt_1</t>
  </si>
  <si>
    <t>Joanna 'JoJo' Levesque</t>
  </si>
  <si>
    <t>Tammin Sursok</t>
  </si>
  <si>
    <t>Aquamarine </t>
  </si>
  <si>
    <t>Dichen Lachman</t>
  </si>
  <si>
    <t>http://www.imdb.com/title/tt0429591/?ref_=fn_tt_tt_1</t>
  </si>
  <si>
    <t>Jake Schreier</t>
  </si>
  <si>
    <t>Paper Towns </t>
  </si>
  <si>
    <t>Meg Crosbie</t>
  </si>
  <si>
    <t>http://www.imdb.com/title/tt3622592/?ref_=fn_tt_tt_1</t>
  </si>
  <si>
    <t>Nebraska </t>
  </si>
  <si>
    <t>http://www.imdb.com/title/tt1821549/?ref_=fn_tt_tt_1</t>
  </si>
  <si>
    <t>Ernest R. Dickerson</t>
  </si>
  <si>
    <t>Tales from the Crypt: Demon Knight </t>
  </si>
  <si>
    <t>http://www.imdb.com/title/tt0114608/?ref_=fn_tt_tt_1</t>
  </si>
  <si>
    <t>Comedy|Crime|Family</t>
  </si>
  <si>
    <t>Max Keeble's Big Move </t>
  </si>
  <si>
    <t>http://www.imdb.com/title/tt0273799/?ref_=fn_tt_tt_1</t>
  </si>
  <si>
    <t>Young Adult </t>
  </si>
  <si>
    <t>http://www.imdb.com/title/tt1625346/?ref_=fn_tt_tt_1</t>
  </si>
  <si>
    <t>Crank </t>
  </si>
  <si>
    <t>http://www.imdb.com/title/tt0479884/?ref_=fn_tt_tt_1</t>
  </si>
  <si>
    <t>Living Out Loud </t>
  </si>
  <si>
    <t>http://www.imdb.com/title/tt0120722/?ref_=fn_tt_tt_1</t>
  </si>
  <si>
    <t>Bill Irwin</t>
  </si>
  <si>
    <t>Martin Semmelrogge</t>
  </si>
  <si>
    <t>Adventure|Drama|Thriller|War</t>
  </si>
  <si>
    <t>Das Boot </t>
  </si>
  <si>
    <t>Herbert Grönemeyer</t>
  </si>
  <si>
    <t>http://www.imdb.com/title/tt0082096/?ref_=fn_tt_tt_1</t>
  </si>
  <si>
    <t>Wallace Wolodarsky</t>
  </si>
  <si>
    <t>Sorority Boys </t>
  </si>
  <si>
    <t>http://www.imdb.com/title/tt0279781/?ref_=fn_tt_tt_1</t>
  </si>
  <si>
    <t>Tom Hughes</t>
  </si>
  <si>
    <t>About Time </t>
  </si>
  <si>
    <t>http://www.imdb.com/title/tt2194499/?ref_=fn_tt_tt_1</t>
  </si>
  <si>
    <t>House of Flying Daggers </t>
  </si>
  <si>
    <t>Zhengyong Zhang</t>
  </si>
  <si>
    <t>http://www.imdb.com/title/tt0385004/?ref_=fn_tt_tt_1</t>
  </si>
  <si>
    <t>Nicholas Jarecki</t>
  </si>
  <si>
    <t>Arbitrage </t>
  </si>
  <si>
    <t>http://www.imdb.com/title/tt1764183/?ref_=fn_tt_tt_1</t>
  </si>
  <si>
    <t>Dean Israelite</t>
  </si>
  <si>
    <t>Jonny Weston</t>
  </si>
  <si>
    <t>Gary Weeks</t>
  </si>
  <si>
    <t>Project Almanac </t>
  </si>
  <si>
    <t>Sofia Black-D'Elia</t>
  </si>
  <si>
    <t>http://www.imdb.com/title/tt2436386/?ref_=fn_tt_tt_1</t>
  </si>
  <si>
    <t>Darnell Martin</t>
  </si>
  <si>
    <t>Veronika Dash</t>
  </si>
  <si>
    <t>Cadillac Records </t>
  </si>
  <si>
    <t>Tammy Blanchard</t>
  </si>
  <si>
    <t>http://www.imdb.com/title/tt1042877/?ref_=fn_tt_tt_1</t>
  </si>
  <si>
    <t>Scott Alexander</t>
  </si>
  <si>
    <t>Screwed </t>
  </si>
  <si>
    <t>Sherman Hemsley</t>
  </si>
  <si>
    <t>http://www.imdb.com/title/tt0156323/?ref_=fn_tt_tt_1</t>
  </si>
  <si>
    <t>Stuart Gordon</t>
  </si>
  <si>
    <t>Fortress </t>
  </si>
  <si>
    <t>http://www.imdb.com/title/tt0106950/?ref_=fn_tt_tt_1</t>
  </si>
  <si>
    <t>For Your Consideration </t>
  </si>
  <si>
    <t>http://www.imdb.com/title/tt0470765/?ref_=fn_tt_tt_1</t>
  </si>
  <si>
    <t>Aleksa Palladino</t>
  </si>
  <si>
    <t>Celebrity </t>
  </si>
  <si>
    <t>http://www.imdb.com/title/tt0120533/?ref_=fn_tt_tt_1</t>
  </si>
  <si>
    <t>Jill Clayburgh</t>
  </si>
  <si>
    <t>Running with Scissors </t>
  </si>
  <si>
    <t>http://www.imdb.com/title/tt0439289/?ref_=fn_tt_tt_1</t>
  </si>
  <si>
    <t>Kelly Clarkson</t>
  </si>
  <si>
    <t>From Justin to Kelly </t>
  </si>
  <si>
    <t>Brian Dietzen</t>
  </si>
  <si>
    <t>http://www.imdb.com/title/tt0339034/?ref_=fn_tt_tt_1</t>
  </si>
  <si>
    <t>Girl 6 </t>
  </si>
  <si>
    <t>http://www.imdb.com/title/tt0116414/?ref_=fn_tt_tt_1</t>
  </si>
  <si>
    <t>Jane Campion</t>
  </si>
  <si>
    <t>Nick Damici</t>
  </si>
  <si>
    <t>In the Cut </t>
  </si>
  <si>
    <t>Susan Gardner</t>
  </si>
  <si>
    <t>http://www.imdb.com/title/tt0199626/?ref_=fn_tt_tt_1</t>
  </si>
  <si>
    <t>Two Lovers </t>
  </si>
  <si>
    <t>Samantha Ivers</t>
  </si>
  <si>
    <t>http://www.imdb.com/title/tt1103275/?ref_=fn_tt_tt_1</t>
  </si>
  <si>
    <t>Fred Schepisi</t>
  </si>
  <si>
    <t>Last Orders </t>
  </si>
  <si>
    <t>http://www.imdb.com/title/tt0253200/?ref_=fn_tt_tt_1</t>
  </si>
  <si>
    <t>Comedy|Drama|Horror|Sci-Fi</t>
  </si>
  <si>
    <t>Doona Bae</t>
  </si>
  <si>
    <t>Ah-sung Ko</t>
  </si>
  <si>
    <t>http://www.imdb.com/title/tt0468492/?ref_=fn_tt_tt_1</t>
  </si>
  <si>
    <t>Antonia Bird</t>
  </si>
  <si>
    <t>Ravenous </t>
  </si>
  <si>
    <t>http://www.imdb.com/title/tt0129332/?ref_=fn_tt_tt_1</t>
  </si>
  <si>
    <t>Jon Poll</t>
  </si>
  <si>
    <t>Charlie Bartlett </t>
  </si>
  <si>
    <t>http://www.imdb.com/title/tt0423977/?ref_=fn_tt_tt_1</t>
  </si>
  <si>
    <t>Paolo Sorrentino</t>
  </si>
  <si>
    <t>Sabrina Ferilli</t>
  </si>
  <si>
    <t>Toni Servillo</t>
  </si>
  <si>
    <t>The Great Beauty </t>
  </si>
  <si>
    <t>Serena Grandi</t>
  </si>
  <si>
    <t>http://www.imdb.com/title/tt2358891/?ref_=fn_tt_tt_1</t>
  </si>
  <si>
    <t>Peter Care</t>
  </si>
  <si>
    <t>Michael Harding</t>
  </si>
  <si>
    <t>The Dangerous Lives of Altar Boys </t>
  </si>
  <si>
    <t>Jake Richardson</t>
  </si>
  <si>
    <t>http://www.imdb.com/title/tt0238924/?ref_=fn_tt_tt_1</t>
  </si>
  <si>
    <t>Chan-wook Park</t>
  </si>
  <si>
    <t>Mia Wasikowska</t>
  </si>
  <si>
    <t>Stoker </t>
  </si>
  <si>
    <t>Harmony Korine</t>
  </si>
  <si>
    <t>http://www.imdb.com/title/tt1682180/?ref_=fn_tt_tt_1</t>
  </si>
  <si>
    <t>2046 </t>
  </si>
  <si>
    <t>http://www.imdb.com/title/tt0212712/?ref_=fn_tt_tt_1</t>
  </si>
  <si>
    <t>Ira Sachs</t>
  </si>
  <si>
    <t>Erin Boyes</t>
  </si>
  <si>
    <t>David Richmond-Peck</t>
  </si>
  <si>
    <t>Married Life </t>
  </si>
  <si>
    <t>Timothy Webber</t>
  </si>
  <si>
    <t>http://www.imdb.com/title/tt0804505/?ref_=fn_tt_tt_1</t>
  </si>
  <si>
    <t>Carroll Ballard</t>
  </si>
  <si>
    <t>Eamonn Walker</t>
  </si>
  <si>
    <t>Duma </t>
  </si>
  <si>
    <t>http://www.imdb.com/title/tt0361715/?ref_=fn_tt_tt_1</t>
  </si>
  <si>
    <t>Ondine </t>
  </si>
  <si>
    <t>Alicja Bachleda</t>
  </si>
  <si>
    <t>http://www.imdb.com/title/tt1235796/?ref_=fn_tt_tt_1</t>
  </si>
  <si>
    <t>Takeshi Kitano</t>
  </si>
  <si>
    <t>Brother </t>
  </si>
  <si>
    <t>James Shigeta</t>
  </si>
  <si>
    <t>http://www.imdb.com/title/tt0222851/?ref_=fn_tt_tt_1</t>
  </si>
  <si>
    <t>Welcome to Collinwood </t>
  </si>
  <si>
    <t>Andy Davoli</t>
  </si>
  <si>
    <t>http://www.imdb.com/title/tt0271259/?ref_=fn_tt_tt_1</t>
  </si>
  <si>
    <t>Critical Care </t>
  </si>
  <si>
    <t>http://www.imdb.com/title/tt0118901/?ref_=fn_tt_tt_1</t>
  </si>
  <si>
    <t>The Life Before Her Eyes </t>
  </si>
  <si>
    <t>http://www.imdb.com/title/tt0815178/?ref_=fn_tt_tt_1</t>
  </si>
  <si>
    <t>Marco Kreuzpaintner</t>
  </si>
  <si>
    <t>Trade </t>
  </si>
  <si>
    <t>http://www.imdb.com/title/tt0399095/?ref_=fn_tt_tt_1</t>
  </si>
  <si>
    <t>Lajos Koltai</t>
  </si>
  <si>
    <t>Péter Fancsikai</t>
  </si>
  <si>
    <t>Marcell Nagy</t>
  </si>
  <si>
    <t>Fateless </t>
  </si>
  <si>
    <t>Bálint Péntek</t>
  </si>
  <si>
    <t>http://www.imdb.com/title/tt0367082/?ref_=fn_tt_tt_1</t>
  </si>
  <si>
    <t>Hungarian</t>
  </si>
  <si>
    <t>Alan Rudolph</t>
  </si>
  <si>
    <t>Breakfast of Champions </t>
  </si>
  <si>
    <t>http://www.imdb.com/title/tt0120618/?ref_=fn_tt_tt_1</t>
  </si>
  <si>
    <t>Chuan Lu</t>
  </si>
  <si>
    <t>Yuanyuan Gao</t>
  </si>
  <si>
    <t>City of Life and Death </t>
  </si>
  <si>
    <t>Ryu Kohata</t>
  </si>
  <si>
    <t>http://www.imdb.com/title/tt1124052/?ref_=fn_tt_tt_1</t>
  </si>
  <si>
    <t>Kenneth Cranham</t>
  </si>
  <si>
    <t>5 Days of War </t>
  </si>
  <si>
    <t>Ana Imnadze</t>
  </si>
  <si>
    <t>http://www.imdb.com/title/tt1486193/?ref_=fn_tt_tt_1</t>
  </si>
  <si>
    <t>Georgia</t>
  </si>
  <si>
    <t>Christopher Smith</t>
  </si>
  <si>
    <t>Timothy Hines</t>
  </si>
  <si>
    <t>Kelly LeBrock</t>
  </si>
  <si>
    <t>10 Days in a Madhouse </t>
  </si>
  <si>
    <t>Alexandra Callas</t>
  </si>
  <si>
    <t>http://www.imdb.com/title/tt3453052/?ref_=fn_tt_tt_1</t>
  </si>
  <si>
    <t>Snatch </t>
  </si>
  <si>
    <t>http://www.imdb.com/title/tt0208092/?ref_=fn_tt_tt_1</t>
  </si>
  <si>
    <t>Pet Sematary </t>
  </si>
  <si>
    <t>Denise Crosby</t>
  </si>
  <si>
    <t>http://www.imdb.com/title/tt0098084/?ref_=fn_tt_tt_1</t>
  </si>
  <si>
    <t>Akira Kurosawa</t>
  </si>
  <si>
    <t>Tetsu Watanabe</t>
  </si>
  <si>
    <t>Tatsuo Matsumura</t>
  </si>
  <si>
    <t>Madadayo </t>
  </si>
  <si>
    <t>Akira Terao</t>
  </si>
  <si>
    <t>http://www.imdb.com/title/tt0107474/?ref_=fn_tt_tt_1</t>
  </si>
  <si>
    <t>Harry Carey Jr.</t>
  </si>
  <si>
    <t>Gremlins </t>
  </si>
  <si>
    <t>Zach Galligan</t>
  </si>
  <si>
    <t>http://www.imdb.com/title/tt0087363/?ref_=fn_tt_tt_1</t>
  </si>
  <si>
    <t>Peter Cushing</t>
  </si>
  <si>
    <t>Star Wars: Episode IV - A New Hope </t>
  </si>
  <si>
    <t>http://www.imdb.com/title/tt0076759/?ref_=fn_tt_tt_1</t>
  </si>
  <si>
    <t>Dan Mazer</t>
  </si>
  <si>
    <t>Dirty Grandpa </t>
  </si>
  <si>
    <t>Jason Mantzoukas</t>
  </si>
  <si>
    <t>http://www.imdb.com/title/tt1860213/?ref_=fn_tt_tt_1</t>
  </si>
  <si>
    <t>Klaus Kinski</t>
  </si>
  <si>
    <t>Doctor Zhivago </t>
  </si>
  <si>
    <t>http://www.imdb.com/title/tt0059113/?ref_=fn_tt_tt_1</t>
  </si>
  <si>
    <t>Wagner Moura</t>
  </si>
  <si>
    <t>Portuguese</t>
  </si>
  <si>
    <t>High School Musical 3: Senior Year </t>
  </si>
  <si>
    <t>http://www.imdb.com/title/tt0962726/?ref_=fn_tt_tt_1</t>
  </si>
  <si>
    <t>Jack McGee</t>
  </si>
  <si>
    <t>The Fighter </t>
  </si>
  <si>
    <t>http://www.imdb.com/title/tt0964517/?ref_=fn_tt_tt_1</t>
  </si>
  <si>
    <t>My Cousin Vinny </t>
  </si>
  <si>
    <t>Lane Smith</t>
  </si>
  <si>
    <t>http://www.imdb.com/title/tt0104952/?ref_=fn_tt_tt_1</t>
  </si>
  <si>
    <t>R.J. Cutler</t>
  </si>
  <si>
    <t>Drama|Fantasy|Music|Romance</t>
  </si>
  <si>
    <t>If I Stay </t>
  </si>
  <si>
    <t>http://www.imdb.com/title/tt1355630/?ref_=fn_tt_tt_1</t>
  </si>
  <si>
    <t>David S. Ward</t>
  </si>
  <si>
    <t>Major League </t>
  </si>
  <si>
    <t>http://www.imdb.com/title/tt0097815/?ref_=fn_tt_tt_1</t>
  </si>
  <si>
    <t>John Enos III</t>
  </si>
  <si>
    <t>Phone Booth </t>
  </si>
  <si>
    <t>http://www.imdb.com/title/tt0183649/?ref_=fn_tt_tt_1</t>
  </si>
  <si>
    <t>Lauren German</t>
  </si>
  <si>
    <t>A Walk to Remember </t>
  </si>
  <si>
    <t>http://www.imdb.com/title/tt0281358/?ref_=fn_tt_tt_1</t>
  </si>
  <si>
    <t>Dead Man Walking </t>
  </si>
  <si>
    <t>Robert Prosky</t>
  </si>
  <si>
    <t>http://www.imdb.com/title/tt0112818/?ref_=fn_tt_tt_1</t>
  </si>
  <si>
    <t>Cruel Intentions </t>
  </si>
  <si>
    <t>Eric Mabius</t>
  </si>
  <si>
    <t>http://www.imdb.com/title/tt0139134/?ref_=fn_tt_tt_1</t>
  </si>
  <si>
    <t>Shawnee Smith</t>
  </si>
  <si>
    <t>Saw VI </t>
  </si>
  <si>
    <t>George Newbern</t>
  </si>
  <si>
    <t>http://www.imdb.com/title/tt1233227/?ref_=fn_tt_tt_1</t>
  </si>
  <si>
    <t>Sid Caesar</t>
  </si>
  <si>
    <t>Alicia Keys</t>
  </si>
  <si>
    <t>The Secret Life of Bees </t>
  </si>
  <si>
    <t>http://www.imdb.com/title/tt0416212/?ref_=fn_tt_tt_1</t>
  </si>
  <si>
    <t>Rob Pritts</t>
  </si>
  <si>
    <t>Corky Romano </t>
  </si>
  <si>
    <t>http://www.imdb.com/title/tt0250310/?ref_=fn_tt_tt_1</t>
  </si>
  <si>
    <t>Gabrielle Carteris</t>
  </si>
  <si>
    <t>Steven Bauer</t>
  </si>
  <si>
    <t>Raising Cain </t>
  </si>
  <si>
    <t>http://www.imdb.com/title/tt0105217/?ref_=fn_tt_tt_1</t>
  </si>
  <si>
    <t>Bud Cort</t>
  </si>
  <si>
    <t>Louise Fletcher</t>
  </si>
  <si>
    <t>Invaders from Mars </t>
  </si>
  <si>
    <t>http://www.imdb.com/title/tt0091276/?ref_=fn_tt_tt_1</t>
  </si>
  <si>
    <t>John Crowley</t>
  </si>
  <si>
    <t>Fiona Glascott</t>
  </si>
  <si>
    <t>Brooklyn </t>
  </si>
  <si>
    <t>Eva Birthistle</t>
  </si>
  <si>
    <t>http://www.imdb.com/title/tt2381111/?ref_=fn_tt_tt_1</t>
  </si>
  <si>
    <t>Brendan Malloy</t>
  </si>
  <si>
    <t>Out Cold </t>
  </si>
  <si>
    <t>http://www.imdb.com/title/tt0253798/?ref_=fn_tt_tt_1</t>
  </si>
  <si>
    <t>The Ladies Man </t>
  </si>
  <si>
    <t>http://www.imdb.com/title/tt0213790/?ref_=fn_tt_tt_1</t>
  </si>
  <si>
    <t>Dustin Hoffman</t>
  </si>
  <si>
    <t>Sheridan Smith</t>
  </si>
  <si>
    <t>Quartet </t>
  </si>
  <si>
    <t>Pauline Collins</t>
  </si>
  <si>
    <t>http://www.imdb.com/title/tt1441951/?ref_=fn_tt_tt_1</t>
  </si>
  <si>
    <t>Gregory Poirier</t>
  </si>
  <si>
    <t>Tomcats </t>
  </si>
  <si>
    <t>http://www.imdb.com/title/tt0246989/?ref_=fn_tt_tt_1</t>
  </si>
  <si>
    <t>Frailty </t>
  </si>
  <si>
    <t>http://www.imdb.com/title/tt0264616/?ref_=fn_tt_tt_1</t>
  </si>
  <si>
    <t>Simon Curtis</t>
  </si>
  <si>
    <t>Woman in Gold </t>
  </si>
  <si>
    <t>http://www.imdb.com/title/tt2404425/?ref_=fn_tt_tt_1</t>
  </si>
  <si>
    <t>Kinsey </t>
  </si>
  <si>
    <t>http://www.imdb.com/title/tt0362269/?ref_=fn_tt_tt_1</t>
  </si>
  <si>
    <t>Patricia Tallman</t>
  </si>
  <si>
    <t>Army of Darkness </t>
  </si>
  <si>
    <t>http://www.imdb.com/title/tt0106308/?ref_=fn_tt_tt_1</t>
  </si>
  <si>
    <t>Dewey Nicks</t>
  </si>
  <si>
    <t>Slackers </t>
  </si>
  <si>
    <t>Jim Rash</t>
  </si>
  <si>
    <t>http://www.imdb.com/title/tt0240900/?ref_=fn_tt_tt_1</t>
  </si>
  <si>
    <t>What's Eating Gilbert Grape </t>
  </si>
  <si>
    <t>Kevin Tighe</t>
  </si>
  <si>
    <t>http://www.imdb.com/title/tt0108550/?ref_=fn_tt_tt_1</t>
  </si>
  <si>
    <t>Philip Saville</t>
  </si>
  <si>
    <t>Alan Van Sprang</t>
  </si>
  <si>
    <t>The Visual Bible: The Gospel of John </t>
  </si>
  <si>
    <t>Scott Handy</t>
  </si>
  <si>
    <t>http://www.imdb.com/title/tt0377992/?ref_=fn_tt_tt_1</t>
  </si>
  <si>
    <t>Vera Drake </t>
  </si>
  <si>
    <t>http://www.imdb.com/title/tt0383694/?ref_=fn_tt_tt_1</t>
  </si>
  <si>
    <t>The Guru </t>
  </si>
  <si>
    <t>Jimi Mistry</t>
  </si>
  <si>
    <t>http://www.imdb.com/title/tt0280720/?ref_=fn_tt_tt_1</t>
  </si>
  <si>
    <t>The Perez Family </t>
  </si>
  <si>
    <t>http://www.imdb.com/title/tt0114113/?ref_=fn_tt_tt_1</t>
  </si>
  <si>
    <t>Inside Llewyn Davis </t>
  </si>
  <si>
    <t>Alex Karpovsky</t>
  </si>
  <si>
    <t>http://www.imdb.com/title/tt2042568/?ref_=fn_tt_tt_1</t>
  </si>
  <si>
    <t>O </t>
  </si>
  <si>
    <t>http://www.imdb.com/title/tt0184791/?ref_=fn_tt_tt_1</t>
  </si>
  <si>
    <t>William A. Graham</t>
  </si>
  <si>
    <t>Wayne Pygram</t>
  </si>
  <si>
    <t>Return to the Blue Lagoon </t>
  </si>
  <si>
    <t>Lisa Pelikan</t>
  </si>
  <si>
    <t>http://www.imdb.com/title/tt0102782/?ref_=fn_tt_tt_1</t>
  </si>
  <si>
    <t>Agnieszka Holland</t>
  </si>
  <si>
    <t>David Kennedy</t>
  </si>
  <si>
    <t>Phyllida Law</t>
  </si>
  <si>
    <t>Copying Beethoven </t>
  </si>
  <si>
    <t>Angus Barnett</t>
  </si>
  <si>
    <t>http://www.imdb.com/title/tt0424908/?ref_=fn_tt_tt_1</t>
  </si>
  <si>
    <t>Geoff Bell</t>
  </si>
  <si>
    <t>David Hackl</t>
  </si>
  <si>
    <t>Saw V </t>
  </si>
  <si>
    <t>Scott Patterson</t>
  </si>
  <si>
    <t>http://www.imdb.com/title/tt1132626/?ref_=fn_tt_tt_1</t>
  </si>
  <si>
    <t>Ray Lawrence</t>
  </si>
  <si>
    <t>Deborra-Lee Furness</t>
  </si>
  <si>
    <t>John Howard</t>
  </si>
  <si>
    <t>Jindabyne </t>
  </si>
  <si>
    <t>Max Cullen</t>
  </si>
  <si>
    <t>http://www.imdb.com/title/tt0382765/?ref_=fn_tt_tt_1</t>
  </si>
  <si>
    <t>Karan Johar</t>
  </si>
  <si>
    <t>John Abraham</t>
  </si>
  <si>
    <t>Shah Rukh Khan</t>
  </si>
  <si>
    <t>Kabhi Alvida Naa Kehna </t>
  </si>
  <si>
    <t>Preity Zinta</t>
  </si>
  <si>
    <t>http://www.imdb.com/title/tt0449999/?ref_=fn_tt_tt_1</t>
  </si>
  <si>
    <t>An Ideal Husband </t>
  </si>
  <si>
    <t>http://www.imdb.com/title/tt0122541/?ref_=fn_tt_tt_1</t>
  </si>
  <si>
    <t>Ruairi Robinson</t>
  </si>
  <si>
    <t>The Last Days on Mars </t>
  </si>
  <si>
    <t>Tom Cullen</t>
  </si>
  <si>
    <t>http://www.imdb.com/title/tt1709143/?ref_=fn_tt_tt_1</t>
  </si>
  <si>
    <t>Jaume Balagueró</t>
  </si>
  <si>
    <t>Darkness </t>
  </si>
  <si>
    <t>Francesc Pagès</t>
  </si>
  <si>
    <t>http://www.imdb.com/title/tt0273517/?ref_=fn_tt_tt_1</t>
  </si>
  <si>
    <t>Gary Lockwood</t>
  </si>
  <si>
    <t>Keir Dullea</t>
  </si>
  <si>
    <t>2001: A Space Odyssey </t>
  </si>
  <si>
    <t>Glenn Beck</t>
  </si>
  <si>
    <t>http://www.imdb.com/title/tt0062622/?ref_=fn_tt_tt_1</t>
  </si>
  <si>
    <t>Dee Wallace</t>
  </si>
  <si>
    <t>Family|Sci-Fi</t>
  </si>
  <si>
    <t>E.T. the Extra-Terrestrial </t>
  </si>
  <si>
    <t>http://www.imdb.com/title/tt0083866/?ref_=fn_tt_tt_1</t>
  </si>
  <si>
    <t>Jon Kasdan</t>
  </si>
  <si>
    <t>In the Land of Women </t>
  </si>
  <si>
    <t>http://www.imdb.com/title/tt0419843/?ref_=fn_tt_tt_1</t>
  </si>
  <si>
    <t>Taylor Handley</t>
  </si>
  <si>
    <t>Drama|History|Romance|Western</t>
  </si>
  <si>
    <t>September Dawn </t>
  </si>
  <si>
    <t>http://www.imdb.com/title/tt0473700/?ref_=fn_tt_tt_1</t>
  </si>
  <si>
    <t>Dean Wright</t>
  </si>
  <si>
    <t>Santiago Cabrera</t>
  </si>
  <si>
    <t>For Greater Glory: The True Story of Cristiada </t>
  </si>
  <si>
    <t>http://www.imdb.com/title/tt1566501/?ref_=fn_tt_tt_1</t>
  </si>
  <si>
    <t>Good Will Hunting </t>
  </si>
  <si>
    <t>http://www.imdb.com/title/tt0119217/?ref_=fn_tt_tt_1</t>
  </si>
  <si>
    <t>Darren Lynn Bousman</t>
  </si>
  <si>
    <t>Saw III </t>
  </si>
  <si>
    <t>Leigh Whannell</t>
  </si>
  <si>
    <t>http://www.imdb.com/title/tt0489270/?ref_=fn_tt_tt_1</t>
  </si>
  <si>
    <t>Stripes </t>
  </si>
  <si>
    <t>http://www.imdb.com/title/tt0083131/?ref_=fn_tt_tt_1</t>
  </si>
  <si>
    <t>Bring It On </t>
  </si>
  <si>
    <t>Clare Kramer</t>
  </si>
  <si>
    <t>http://www.imdb.com/title/tt0204946/?ref_=fn_tt_tt_1</t>
  </si>
  <si>
    <t>James DeMonaco</t>
  </si>
  <si>
    <t>The Purge: Election Year </t>
  </si>
  <si>
    <t>http://www.imdb.com/title/tt4094724/?ref_=fn_tt_tt_1</t>
  </si>
  <si>
    <t>She's All That </t>
  </si>
  <si>
    <t>http://www.imdb.com/title/tt0160862/?ref_=fn_tt_tt_1</t>
  </si>
  <si>
    <t>Saw IV </t>
  </si>
  <si>
    <t>http://www.imdb.com/title/tt0890870/?ref_=fn_tt_tt_1</t>
  </si>
  <si>
    <t>White Noise </t>
  </si>
  <si>
    <t>http://www.imdb.com/title/tt0375210/?ref_=fn_tt_tt_1</t>
  </si>
  <si>
    <t>Madea's Family Reunion </t>
  </si>
  <si>
    <t>http://www.imdb.com/title/tt0455612/?ref_=fn_tt_tt_1</t>
  </si>
  <si>
    <t>The Color of Money </t>
  </si>
  <si>
    <t>http://www.imdb.com/title/tt0090863/?ref_=fn_tt_tt_1</t>
  </si>
  <si>
    <t>Richard Beymer</t>
  </si>
  <si>
    <t>The Mighty Ducks </t>
  </si>
  <si>
    <t>http://www.imdb.com/title/tt0104868/?ref_=fn_tt_tt_1</t>
  </si>
  <si>
    <t>The Grudge </t>
  </si>
  <si>
    <t>Ted Raimi</t>
  </si>
  <si>
    <t>http://www.imdb.com/title/tt0391198/?ref_=fn_tt_tt_1</t>
  </si>
  <si>
    <t>Happy Gilmore </t>
  </si>
  <si>
    <t>Frances Bay</t>
  </si>
  <si>
    <t>http://www.imdb.com/title/tt0116483/?ref_=fn_tt_tt_1</t>
  </si>
  <si>
    <t>Patricia Belcher</t>
  </si>
  <si>
    <t>Jeepers Creepers </t>
  </si>
  <si>
    <t>http://www.imdb.com/title/tt0263488/?ref_=fn_tt_tt_1</t>
  </si>
  <si>
    <t>Adventure|Comedy|Music|Sci-Fi</t>
  </si>
  <si>
    <t>Bill &amp; Ted's Excellent Adventure </t>
  </si>
  <si>
    <t>Al Leong</t>
  </si>
  <si>
    <t>http://www.imdb.com/title/tt0096928/?ref_=fn_tt_tt_1</t>
  </si>
  <si>
    <t>Carol Reed</t>
  </si>
  <si>
    <t>Ron Moody</t>
  </si>
  <si>
    <t>Drama|Family|Musical</t>
  </si>
  <si>
    <t>Oliver! </t>
  </si>
  <si>
    <t>Jack Wild</t>
  </si>
  <si>
    <t>http://www.imdb.com/title/tt0063385/?ref_=fn_tt_tt_1</t>
  </si>
  <si>
    <t>The Best Exotic Marigold Hotel </t>
  </si>
  <si>
    <t>http://www.imdb.com/title/tt1412386/?ref_=fn_tt_tt_1</t>
  </si>
  <si>
    <t>Chuck Sheetz</t>
  </si>
  <si>
    <t>Andrew Lawrence</t>
  </si>
  <si>
    <t>Recess: School's Out </t>
  </si>
  <si>
    <t>Dabney Coleman</t>
  </si>
  <si>
    <t>http://www.imdb.com/title/tt0265632/?ref_=fn_tt_tt_1</t>
  </si>
  <si>
    <t>Tina Turner</t>
  </si>
  <si>
    <t>Mad Max Beyond Thunderdome </t>
  </si>
  <si>
    <t>Angelo Rossitto</t>
  </si>
  <si>
    <t>http://www.imdb.com/title/tt0089530/?ref_=fn_tt_tt_1</t>
  </si>
  <si>
    <t>Vernon Wells</t>
  </si>
  <si>
    <t>The Boy </t>
  </si>
  <si>
    <t>Stephanie Lemelin</t>
  </si>
  <si>
    <t>http://www.imdb.com/title/tt3882082/?ref_=fn_tt_tt_1</t>
  </si>
  <si>
    <t>Devil </t>
  </si>
  <si>
    <t>http://www.imdb.com/title/tt1314655/?ref_=fn_tt_tt_1</t>
  </si>
  <si>
    <t>Marcus Raboy</t>
  </si>
  <si>
    <t>Friday After Next </t>
  </si>
  <si>
    <t>http://www.imdb.com/title/tt0293815/?ref_=fn_tt_tt_1</t>
  </si>
  <si>
    <t>Hayley Kiyoko</t>
  </si>
  <si>
    <t>Insidious: Chapter 3 </t>
  </si>
  <si>
    <t>http://www.imdb.com/title/tt3195644/?ref_=fn_tt_tt_1</t>
  </si>
  <si>
    <t>Michael Schultz</t>
  </si>
  <si>
    <t>Vanity</t>
  </si>
  <si>
    <t>Action|Comedy|Drama|Music</t>
  </si>
  <si>
    <t>The Last Dragon </t>
  </si>
  <si>
    <t>http://www.imdb.com/title/tt0089461/?ref_=fn_tt_tt_1</t>
  </si>
  <si>
    <t>Austin O'Brien</t>
  </si>
  <si>
    <t>Jeff Fahey</t>
  </si>
  <si>
    <t>The Lawnmower Man </t>
  </si>
  <si>
    <t>http://www.imdb.com/title/tt0104692/?ref_=fn_tt_tt_1</t>
  </si>
  <si>
    <t>Peter Sollett</t>
  </si>
  <si>
    <t>Nick and Norah's Infinite Playlist </t>
  </si>
  <si>
    <t>http://www.imdb.com/title/tt0981227/?ref_=fn_tt_tt_1</t>
  </si>
  <si>
    <t>Dogma </t>
  </si>
  <si>
    <t>http://www.imdb.com/title/tt0120655/?ref_=fn_tt_tt_1</t>
  </si>
  <si>
    <t>Bob Dolman</t>
  </si>
  <si>
    <t>The Banger Sisters </t>
  </si>
  <si>
    <t>Sal Lopez</t>
  </si>
  <si>
    <t>http://www.imdb.com/title/tt0280460/?ref_=fn_tt_tt_1</t>
  </si>
  <si>
    <t>Fantasy|Horror|Sci-Fi</t>
  </si>
  <si>
    <t>Twilight Zone: The Movie </t>
  </si>
  <si>
    <t>http://www.imdb.com/title/tt0086491/?ref_=fn_tt_tt_1</t>
  </si>
  <si>
    <t>Road House </t>
  </si>
  <si>
    <t>http://www.imdb.com/title/tt0098206/?ref_=fn_tt_tt_1</t>
  </si>
  <si>
    <t>A Low Down Dirty Shame </t>
  </si>
  <si>
    <t>http://www.imdb.com/title/tt0110399/?ref_=fn_tt_tt_1</t>
  </si>
  <si>
    <t>Shiri Appleby</t>
  </si>
  <si>
    <t>Swimfan </t>
  </si>
  <si>
    <t>http://www.imdb.com/title/tt0283026/?ref_=fn_tt_tt_1</t>
  </si>
  <si>
    <t>Greg Coolidge</t>
  </si>
  <si>
    <t>Employee of the Month </t>
  </si>
  <si>
    <t>http://www.imdb.com/title/tt0424993/?ref_=fn_tt_tt_1</t>
  </si>
  <si>
    <t>Can't Hardly Wait </t>
  </si>
  <si>
    <t>http://www.imdb.com/title/tt0127723/?ref_=fn_tt_tt_1</t>
  </si>
  <si>
    <t>The Outsiders </t>
  </si>
  <si>
    <t>Tom Waits</t>
  </si>
  <si>
    <t>http://www.imdb.com/title/tt0086066/?ref_=fn_tt_tt_1</t>
  </si>
  <si>
    <t>Ciarán Foy</t>
  </si>
  <si>
    <t>Laila Haley</t>
  </si>
  <si>
    <t>Sinister 2 </t>
  </si>
  <si>
    <t>Jaden Klein</t>
  </si>
  <si>
    <t>http://www.imdb.com/title/tt2752772/?ref_=fn_tt_tt_1</t>
  </si>
  <si>
    <t>Salim Akil</t>
  </si>
  <si>
    <t>Sparkle </t>
  </si>
  <si>
    <t>http://www.imdb.com/title/tt1876451/?ref_=fn_tt_tt_1</t>
  </si>
  <si>
    <t>Valentine </t>
  </si>
  <si>
    <t>Johnny Whitworth</t>
  </si>
  <si>
    <t>http://www.imdb.com/title/tt0242998/?ref_=fn_tt_tt_1</t>
  </si>
  <si>
    <t>Olatunde Osunsanmi</t>
  </si>
  <si>
    <t>The Fourth Kind </t>
  </si>
  <si>
    <t>http://www.imdb.com/title/tt1220198/?ref_=fn_tt_tt_1</t>
  </si>
  <si>
    <t>A Prairie Home Companion </t>
  </si>
  <si>
    <t>http://www.imdb.com/title/tt0420087/?ref_=fn_tt_tt_1</t>
  </si>
  <si>
    <t>Leon Ichaso</t>
  </si>
  <si>
    <t>Sugar Hill </t>
  </si>
  <si>
    <t>http://www.imdb.com/title/tt0107079/?ref_=fn_tt_tt_1</t>
  </si>
  <si>
    <t>Joseph Zito</t>
  </si>
  <si>
    <t>Richard Lynch</t>
  </si>
  <si>
    <t>Eddie Jones</t>
  </si>
  <si>
    <t>Rushmore </t>
  </si>
  <si>
    <t>http://www.imdb.com/title/tt0128445/?ref_=fn_tt_tt_1</t>
  </si>
  <si>
    <t>Skyline </t>
  </si>
  <si>
    <t>http://www.imdb.com/title/tt1564585/?ref_=fn_tt_tt_1</t>
  </si>
  <si>
    <t>Tina Desai</t>
  </si>
  <si>
    <t>The Second Best Exotic Marigold Hotel </t>
  </si>
  <si>
    <t>Ronald Pickup</t>
  </si>
  <si>
    <t>http://www.imdb.com/title/tt2555736/?ref_=fn_tt_tt_1</t>
  </si>
  <si>
    <t>Patricia Rozema</t>
  </si>
  <si>
    <t>Kit Kittredge: An American Girl </t>
  </si>
  <si>
    <t>http://www.imdb.com/title/tt0846308/?ref_=fn_tt_tt_1</t>
  </si>
  <si>
    <t>The Perfect Man </t>
  </si>
  <si>
    <t>http://www.imdb.com/title/tt0380623/?ref_=fn_tt_tt_1</t>
  </si>
  <si>
    <t>Mo' Better Blues </t>
  </si>
  <si>
    <t>Charlie Murphy</t>
  </si>
  <si>
    <t>http://www.imdb.com/title/tt0100168/?ref_=fn_tt_tt_1</t>
  </si>
  <si>
    <t>Simon Rhee</t>
  </si>
  <si>
    <t>Kung Pow: Enter the Fist </t>
  </si>
  <si>
    <t>Jennifer Tung</t>
  </si>
  <si>
    <t>http://www.imdb.com/title/tt0240468/?ref_=fn_tt_tt_1</t>
  </si>
  <si>
    <t>Reba McEntire</t>
  </si>
  <si>
    <t>Tremors </t>
  </si>
  <si>
    <t>Michael Gross</t>
  </si>
  <si>
    <t>http://www.imdb.com/title/tt0100814/?ref_=fn_tt_tt_1</t>
  </si>
  <si>
    <t>Rob Schmidt</t>
  </si>
  <si>
    <t>Lindy Booth</t>
  </si>
  <si>
    <t>Wrong Turn </t>
  </si>
  <si>
    <t>http://www.imdb.com/title/tt0295700/?ref_=fn_tt_tt_1</t>
  </si>
  <si>
    <t>Western</t>
  </si>
  <si>
    <t>Byron Mann</t>
  </si>
  <si>
    <t>The Corruptor </t>
  </si>
  <si>
    <t>http://www.imdb.com/title/tt0142192/?ref_=fn_tt_tt_1</t>
  </si>
  <si>
    <t>Mud </t>
  </si>
  <si>
    <t>http://www.imdb.com/title/tt1935179/?ref_=fn_tt_tt_1</t>
  </si>
  <si>
    <t>Robert Ben Garant</t>
  </si>
  <si>
    <t>Reno 911!: Miami </t>
  </si>
  <si>
    <t>Carlos Alazraqui</t>
  </si>
  <si>
    <t>http://www.imdb.com/title/tt0499554/?ref_=fn_tt_tt_1</t>
  </si>
  <si>
    <t>Morgan Spurlock</t>
  </si>
  <si>
    <t>Zayn Malik</t>
  </si>
  <si>
    <t>Harry Styles</t>
  </si>
  <si>
    <t>One Direction: This Is Us </t>
  </si>
  <si>
    <t>Niall Horan</t>
  </si>
  <si>
    <t>http://www.imdb.com/title/tt2515086/?ref_=fn_tt_tt_1</t>
  </si>
  <si>
    <t>Tuck Tucker</t>
  </si>
  <si>
    <t>Hey Arnold! The Movie </t>
  </si>
  <si>
    <t>http://www.imdb.com/title/tt0314166/?ref_=fn_tt_tt_1</t>
  </si>
  <si>
    <t>My Week with Marilyn </t>
  </si>
  <si>
    <t>http://www.imdb.com/title/tt1655420/?ref_=fn_tt_tt_1</t>
  </si>
  <si>
    <t>The Matador </t>
  </si>
  <si>
    <t>http://www.imdb.com/title/tt0365485/?ref_=fn_tt_tt_1</t>
  </si>
  <si>
    <t>Theodore Witcher</t>
  </si>
  <si>
    <t>Love Jones </t>
  </si>
  <si>
    <t>http://www.imdb.com/title/tt0119572/?ref_=fn_tt_tt_1</t>
  </si>
  <si>
    <t>Joel Edgerton</t>
  </si>
  <si>
    <t>The Gift </t>
  </si>
  <si>
    <t>http://www.imdb.com/title/tt4178092/?ref_=fn_tt_tt_1</t>
  </si>
  <si>
    <t>Jim Hanon</t>
  </si>
  <si>
    <t>Chad Allen</t>
  </si>
  <si>
    <t>Chase Ellison</t>
  </si>
  <si>
    <t>End of the Spear </t>
  </si>
  <si>
    <t>Jack Guzman</t>
  </si>
  <si>
    <t>http://www.imdb.com/title/tt0399862/?ref_=fn_tt_tt_1</t>
  </si>
  <si>
    <t>Get Over It </t>
  </si>
  <si>
    <t>http://www.imdb.com/title/tt0192071/?ref_=fn_tt_tt_1</t>
  </si>
  <si>
    <t>Office Space </t>
  </si>
  <si>
    <t>http://www.imdb.com/title/tt0151804/?ref_=fn_tt_tt_1</t>
  </si>
  <si>
    <t>Michael Patrick Jann</t>
  </si>
  <si>
    <t>Comedy|Romance|Thriller</t>
  </si>
  <si>
    <t>Drop Dead Gorgeous </t>
  </si>
  <si>
    <t>http://www.imdb.com/title/tt0157503/?ref_=fn_tt_tt_1</t>
  </si>
  <si>
    <t>Biography|Crime|Drama|Romance</t>
  </si>
  <si>
    <t>Big Eyes </t>
  </si>
  <si>
    <t>http://www.imdb.com/title/tt1126590/?ref_=fn_tt_tt_1</t>
  </si>
  <si>
    <t>Very Bad Things </t>
  </si>
  <si>
    <t>http://www.imdb.com/title/tt0124198/?ref_=fn_tt_tt_1</t>
  </si>
  <si>
    <t>Sleepover </t>
  </si>
  <si>
    <t>http://www.imdb.com/title/tt0368975/?ref_=fn_tt_tt_1</t>
  </si>
  <si>
    <t>Jasper Cole</t>
  </si>
  <si>
    <t>MacGruber </t>
  </si>
  <si>
    <t>http://www.imdb.com/title/tt1470023/?ref_=fn_tt_tt_1</t>
  </si>
  <si>
    <t>Dirty Pretty Things </t>
  </si>
  <si>
    <t>http://www.imdb.com/title/tt0301199/?ref_=fn_tt_tt_1</t>
  </si>
  <si>
    <t>Movie 43 </t>
  </si>
  <si>
    <t>http://www.imdb.com/title/tt1333125/?ref_=fn_tt_tt_1</t>
  </si>
  <si>
    <t>Jeff Lowell</t>
  </si>
  <si>
    <t>Over Her Dead Body </t>
  </si>
  <si>
    <t>http://www.imdb.com/title/tt0785007/?ref_=fn_tt_tt_1</t>
  </si>
  <si>
    <t>Lorene Scafaria</t>
  </si>
  <si>
    <t>Adventure|Comedy|Drama|Romance|Sci-Fi</t>
  </si>
  <si>
    <t>Seeking a Friend for the End of the World </t>
  </si>
  <si>
    <t>Rob Huebel</t>
  </si>
  <si>
    <t>http://www.imdb.com/title/tt1307068/?ref_=fn_tt_tt_1</t>
  </si>
  <si>
    <t>Tamara Taylor</t>
  </si>
  <si>
    <t>American History X </t>
  </si>
  <si>
    <t>http://www.imdb.com/title/tt0120586/?ref_=fn_tt_tt_1</t>
  </si>
  <si>
    <t>Marcus Dunstan</t>
  </si>
  <si>
    <t>Johanna Braddy</t>
  </si>
  <si>
    <t>The Collection </t>
  </si>
  <si>
    <t>Lee Tergesen</t>
  </si>
  <si>
    <t>http://www.imdb.com/title/tt1748227/?ref_=fn_tt_tt_1</t>
  </si>
  <si>
    <t>Timothy Björklund</t>
  </si>
  <si>
    <t>Teacher's Pet </t>
  </si>
  <si>
    <t>http://www.imdb.com/title/tt0350194/?ref_=fn_tt_tt_1</t>
  </si>
  <si>
    <t>François Girard</t>
  </si>
  <si>
    <t>Clotilde Mollet</t>
  </si>
  <si>
    <t>Drama|Music|Mystery|Romance</t>
  </si>
  <si>
    <t>Johannes Silberschneider</t>
  </si>
  <si>
    <t>The Red Violin </t>
  </si>
  <si>
    <t>Carlo Cecchi</t>
  </si>
  <si>
    <t>http://www.imdb.com/title/tt0120802/?ref_=fn_tt_tt_1</t>
  </si>
  <si>
    <t>The Straight Story </t>
  </si>
  <si>
    <t>http://www.imdb.com/title/tt0166896/?ref_=fn_tt_tt_1</t>
  </si>
  <si>
    <t>Scott Kalvert</t>
  </si>
  <si>
    <t>Action|Crime|Drama</t>
  </si>
  <si>
    <t>Deuces Wild </t>
  </si>
  <si>
    <t>http://www.imdb.com/title/tt0231448/?ref_=fn_tt_tt_1</t>
  </si>
  <si>
    <t>Jason Bateman</t>
  </si>
  <si>
    <t>Bad Words </t>
  </si>
  <si>
    <t>http://www.imdb.com/title/tt2170299/?ref_=fn_tt_tt_1</t>
  </si>
  <si>
    <t>David Schwimmer</t>
  </si>
  <si>
    <t>Iddo Goldberg</t>
  </si>
  <si>
    <t>Black or White </t>
  </si>
  <si>
    <t>Jillian Estell</t>
  </si>
  <si>
    <t>http://www.imdb.com/title/tt2883434/?ref_=fn_tt_tt_1</t>
  </si>
  <si>
    <t>Eric Bross</t>
  </si>
  <si>
    <t>On the Line </t>
  </si>
  <si>
    <t>http://www.imdb.com/title/tt0279286/?ref_=fn_tt_tt_1</t>
  </si>
  <si>
    <t>Toby Huss</t>
  </si>
  <si>
    <t>Adventure|Biography|Drama|War</t>
  </si>
  <si>
    <t>Rescue Dawn </t>
  </si>
  <si>
    <t>François Chau</t>
  </si>
  <si>
    <t>http://www.imdb.com/title/tt0462504/?ref_=fn_tt_tt_1</t>
  </si>
  <si>
    <t>Jay Duplass</t>
  </si>
  <si>
    <t>Evan Ross</t>
  </si>
  <si>
    <t>Jeff, Who Lives at Home </t>
  </si>
  <si>
    <t>http://www.imdb.com/title/tt1588334/?ref_=fn_tt_tt_1</t>
  </si>
  <si>
    <t>Luca Guadagnino</t>
  </si>
  <si>
    <t>Waris Ahluwalia</t>
  </si>
  <si>
    <t>Flavio Parenti</t>
  </si>
  <si>
    <t>I Am Love </t>
  </si>
  <si>
    <t>Alba Rohrwacher</t>
  </si>
  <si>
    <t>http://www.imdb.com/title/tt1226236/?ref_=fn_tt_tt_1</t>
  </si>
  <si>
    <t>John Putch</t>
  </si>
  <si>
    <t>Atlas Shrugged II: The Strike </t>
  </si>
  <si>
    <t>http://www.imdb.com/title/tt1985017/?ref_=fn_tt_tt_1</t>
  </si>
  <si>
    <t>Peter Medak</t>
  </si>
  <si>
    <t>Romeo Is Bleeding </t>
  </si>
  <si>
    <t>http://www.imdb.com/title/tt0107983/?ref_=fn_tt_tt_1</t>
  </si>
  <si>
    <t>Lesley Ann Warren</t>
  </si>
  <si>
    <t>The Limey </t>
  </si>
  <si>
    <t>http://www.imdb.com/title/tt0165854/?ref_=fn_tt_tt_1</t>
  </si>
  <si>
    <t>Crash </t>
  </si>
  <si>
    <t>http://www.imdb.com/title/tt0375679/?ref_=fn_tt_tt_1</t>
  </si>
  <si>
    <t>Terence Davies</t>
  </si>
  <si>
    <t>The House of Mirth </t>
  </si>
  <si>
    <t>http://www.imdb.com/title/tt0200720/?ref_=fn_tt_tt_1</t>
  </si>
  <si>
    <t>Harley Cokeliss</t>
  </si>
  <si>
    <t>Malone </t>
  </si>
  <si>
    <t>Dennis Burkley</t>
  </si>
  <si>
    <t>http://www.imdb.com/title/tt0093483/?ref_=fn_tt_tt_1</t>
  </si>
  <si>
    <t>Tim DeKay</t>
  </si>
  <si>
    <t>Peaceful Warrior </t>
  </si>
  <si>
    <t>http://www.imdb.com/title/tt0438315/?ref_=fn_tt_tt_1</t>
  </si>
  <si>
    <t>Tom Brady</t>
  </si>
  <si>
    <t>Bucky Larson: Born to Be a Star </t>
  </si>
  <si>
    <t>http://www.imdb.com/title/tt1411664/?ref_=fn_tt_tt_1</t>
  </si>
  <si>
    <t>Gillian White</t>
  </si>
  <si>
    <t>Bamboozled </t>
  </si>
  <si>
    <t>http://www.imdb.com/title/tt0215545/?ref_=fn_tt_tt_1</t>
  </si>
  <si>
    <t>Jason Zada</t>
  </si>
  <si>
    <t>Stephanie Vogt</t>
  </si>
  <si>
    <t>Eoin Macken</t>
  </si>
  <si>
    <t>The Forest </t>
  </si>
  <si>
    <t>Gen Seto</t>
  </si>
  <si>
    <t>http://www.imdb.com/title/tt3387542/?ref_=fn_tt_tt_1</t>
  </si>
  <si>
    <t>Sphinx </t>
  </si>
  <si>
    <t>http://www.imdb.com/title/tt0083113/?ref_=fn_tt_tt_1</t>
  </si>
  <si>
    <t>Noah Baumbach</t>
  </si>
  <si>
    <t>Maria Dizzia</t>
  </si>
  <si>
    <t>While We're Young </t>
  </si>
  <si>
    <t>Dree Hemingway</t>
  </si>
  <si>
    <t>http://www.imdb.com/title/tt1791682/?ref_=fn_tt_tt_1</t>
  </si>
  <si>
    <t>Eddie 'Piolin' Sotelo</t>
  </si>
  <si>
    <t>A Better Life </t>
  </si>
  <si>
    <t>Robert Peters</t>
  </si>
  <si>
    <t>http://www.imdb.com/title/tt1554091/?ref_=fn_tt_tt_1</t>
  </si>
  <si>
    <t>Spider </t>
  </si>
  <si>
    <t>http://www.imdb.com/title/tt0278731/?ref_=fn_tt_tt_1</t>
  </si>
  <si>
    <t>Eric Blakeney</t>
  </si>
  <si>
    <t>Gun Shy </t>
  </si>
  <si>
    <t>http://www.imdb.com/title/tt0171356/?ref_=fn_tt_tt_1</t>
  </si>
  <si>
    <t>Nicholas Nickleby </t>
  </si>
  <si>
    <t>http://www.imdb.com/title/tt0309912/?ref_=fn_tt_tt_1</t>
  </si>
  <si>
    <t>The Iceman </t>
  </si>
  <si>
    <t>http://www.imdb.com/title/tt1491044/?ref_=fn_tt_tt_1</t>
  </si>
  <si>
    <t>Rekha</t>
  </si>
  <si>
    <t>Naseeruddin Shah</t>
  </si>
  <si>
    <t>Cecil B. DeMented </t>
  </si>
  <si>
    <t>http://www.imdb.com/title/tt0173716/?ref_=fn_tt_tt_1</t>
  </si>
  <si>
    <t>Scott A. Martin</t>
  </si>
  <si>
    <t>Killer Joe </t>
  </si>
  <si>
    <t>Carol Sutton</t>
  </si>
  <si>
    <t>http://www.imdb.com/title/tt1726669/?ref_=fn_tt_tt_1</t>
  </si>
  <si>
    <t>Derrick Borte</t>
  </si>
  <si>
    <t>The Joneses </t>
  </si>
  <si>
    <t>Robert Pralgo</t>
  </si>
  <si>
    <t>http://www.imdb.com/title/tt1285309/?ref_=fn_tt_tt_1</t>
  </si>
  <si>
    <t>Richard Kwietniowski</t>
  </si>
  <si>
    <t>Owning Mahowny </t>
  </si>
  <si>
    <t>http://www.imdb.com/title/tt0285861/?ref_=fn_tt_tt_1</t>
  </si>
  <si>
    <t>Bob Odenkirk</t>
  </si>
  <si>
    <t>The Brothers Solomon </t>
  </si>
  <si>
    <t>http://www.imdb.com/title/tt0784972/?ref_=fn_tt_tt_1</t>
  </si>
  <si>
    <t>Norah Jones</t>
  </si>
  <si>
    <t>My Blueberry Nights </t>
  </si>
  <si>
    <t>Adriane Lenox</t>
  </si>
  <si>
    <t>http://www.imdb.com/title/tt0765120/?ref_=fn_tt_tt_1</t>
  </si>
  <si>
    <t>Swept Away </t>
  </si>
  <si>
    <t>http://www.imdb.com/title/tt0291502/?ref_=fn_tt_tt_1</t>
  </si>
  <si>
    <t>Joshua Seftel</t>
  </si>
  <si>
    <t>Sergej Trifunovic</t>
  </si>
  <si>
    <t>War, Inc. </t>
  </si>
  <si>
    <t>http://www.imdb.com/title/tt0884224/?ref_=fn_tt_tt_1</t>
  </si>
  <si>
    <t>Karen Mok</t>
  </si>
  <si>
    <t>Shaolin Soccer </t>
  </si>
  <si>
    <t>http://www.imdb.com/title/tt0286112/?ref_=fn_tt_tt_1</t>
  </si>
  <si>
    <t>Cheryl Tiegs</t>
  </si>
  <si>
    <t>The Brown Bunny </t>
  </si>
  <si>
    <t>Anna Vareschi</t>
  </si>
  <si>
    <t>http://www.imdb.com/title/tt0330099/?ref_=fn_tt_tt_1</t>
  </si>
  <si>
    <t>Claude Chabrol</t>
  </si>
  <si>
    <t>The Swindle </t>
  </si>
  <si>
    <t>Michel Serrault</t>
  </si>
  <si>
    <t>http://www.imdb.com/title/tt0120018/?ref_=fn_tt_tt_1</t>
  </si>
  <si>
    <t>Claire Foy</t>
  </si>
  <si>
    <t>Numan Acar</t>
  </si>
  <si>
    <t>Rosewater </t>
  </si>
  <si>
    <t>Haluk Bilginer</t>
  </si>
  <si>
    <t>http://www.imdb.com/title/tt2752688/?ref_=fn_tt_tt_1</t>
  </si>
  <si>
    <t>Romane Bohringer</t>
  </si>
  <si>
    <t>Lubna Azabal</t>
  </si>
  <si>
    <t>Dan Harris</t>
  </si>
  <si>
    <t>Kip Pardue</t>
  </si>
  <si>
    <t>Imaginary Heroes </t>
  </si>
  <si>
    <t>Larry Fessenden</t>
  </si>
  <si>
    <t>http://www.imdb.com/title/tt0373024/?ref_=fn_tt_tt_1</t>
  </si>
  <si>
    <t>Mel Smith</t>
  </si>
  <si>
    <t>Danny Dyer</t>
  </si>
  <si>
    <t>Action|Comedy|Drama</t>
  </si>
  <si>
    <t>High Heels and Low Lifes </t>
  </si>
  <si>
    <t>http://www.imdb.com/title/tt0253126/?ref_=fn_tt_tt_1</t>
  </si>
  <si>
    <t>Severance </t>
  </si>
  <si>
    <t>Laura Harris</t>
  </si>
  <si>
    <t>http://www.imdb.com/title/tt0464196/?ref_=fn_tt_tt_1</t>
  </si>
  <si>
    <t>Dulé Hill</t>
  </si>
  <si>
    <t>Edmond </t>
  </si>
  <si>
    <t>http://www.imdb.com/title/tt0443496/?ref_=fn_tt_tt_1</t>
  </si>
  <si>
    <t>Alan Metter</t>
  </si>
  <si>
    <t>Police Academy: Mission to Moscow </t>
  </si>
  <si>
    <t>http://www.imdb.com/title/tt0110857/?ref_=fn_tt_tt_1</t>
  </si>
  <si>
    <t>Arthur Hiller</t>
  </si>
  <si>
    <t>Harvey Weinstein</t>
  </si>
  <si>
    <t>An Alan Smithee Film: Burn Hollywood Burn </t>
  </si>
  <si>
    <t>http://www.imdb.com/title/tt0118577/?ref_=fn_tt_tt_1</t>
  </si>
  <si>
    <t>Michael Meredith</t>
  </si>
  <si>
    <t>The Open Road </t>
  </si>
  <si>
    <t>http://www.imdb.com/title/tt1007018/?ref_=fn_tt_tt_1</t>
  </si>
  <si>
    <t>Julio DePietro</t>
  </si>
  <si>
    <t>The Good Guy </t>
  </si>
  <si>
    <t>http://www.imdb.com/title/tt1247662/?ref_=fn_tt_tt_1</t>
  </si>
  <si>
    <t>Katherine Dieckmann</t>
  </si>
  <si>
    <t>Motherhood </t>
  </si>
  <si>
    <t>http://www.imdb.com/title/tt1220220/?ref_=fn_tt_tt_1</t>
  </si>
  <si>
    <t>Glenn Plummer</t>
  </si>
  <si>
    <t>Scott Marshall</t>
  </si>
  <si>
    <t>Drew Waters</t>
  </si>
  <si>
    <t>Drew Fuller</t>
  </si>
  <si>
    <t>Blonde Ambition </t>
  </si>
  <si>
    <t>http://www.imdb.com/title/tt0887719/?ref_=fn_tt_tt_1</t>
  </si>
  <si>
    <t>Álex de la Iglesia</t>
  </si>
  <si>
    <t>Leonor Watling</t>
  </si>
  <si>
    <t>The Oxford Murders </t>
  </si>
  <si>
    <t>Danny Sapani</t>
  </si>
  <si>
    <t>http://www.imdb.com/title/tt0488604/?ref_=fn_tt_tt_1</t>
  </si>
  <si>
    <t>Michael Clancy</t>
  </si>
  <si>
    <t>Eulogy </t>
  </si>
  <si>
    <t>http://www.imdb.com/title/tt0349416/?ref_=fn_tt_tt_1</t>
  </si>
  <si>
    <t>Michael McElhatton</t>
  </si>
  <si>
    <t>Benedikt Erlingsson</t>
  </si>
  <si>
    <t>Charlotte Bøving</t>
  </si>
  <si>
    <t>Of Horses and Men </t>
  </si>
  <si>
    <t>Sigríður María Egilsdóttir</t>
  </si>
  <si>
    <t>http://www.imdb.com/title/tt3074732/?ref_=fn_tt_tt_1</t>
  </si>
  <si>
    <t>Gurinder Chadha</t>
  </si>
  <si>
    <t>The Good, the Bad, the Weird </t>
  </si>
  <si>
    <t>Dal-su Oh</t>
  </si>
  <si>
    <t>http://www.imdb.com/title/tt0901487/?ref_=fn_tt_tt_1</t>
  </si>
  <si>
    <t>Andy Garcia</t>
  </si>
  <si>
    <t>Victor Rivers</t>
  </si>
  <si>
    <t>The Lost City </t>
  </si>
  <si>
    <t>Enrique Murciano</t>
  </si>
  <si>
    <t>http://www.imdb.com/title/tt0343996/?ref_=fn_tt_tt_1</t>
  </si>
  <si>
    <t>Next Friday </t>
  </si>
  <si>
    <t>http://www.imdb.com/title/tt0195945/?ref_=fn_tt_tt_1</t>
  </si>
  <si>
    <t>Burt Kwouk</t>
  </si>
  <si>
    <t>You Only Live Twice </t>
  </si>
  <si>
    <t>http://www.imdb.com/title/tt0062512/?ref_=fn_tt_tt_1</t>
  </si>
  <si>
    <t>Emmanuelle Riva</t>
  </si>
  <si>
    <t>Amour </t>
  </si>
  <si>
    <t>Jean-Louis Trintignant</t>
  </si>
  <si>
    <t>http://www.imdb.com/title/tt1602620/?ref_=fn_tt_tt_1</t>
  </si>
  <si>
    <t>Gary Sherman</t>
  </si>
  <si>
    <t>Poltergeist III </t>
  </si>
  <si>
    <t>http://www.imdb.com/title/tt0095889/?ref_=fn_tt_tt_1</t>
  </si>
  <si>
    <t>Jesse Garcia</t>
  </si>
  <si>
    <t>Stanley Kramer</t>
  </si>
  <si>
    <t>It's a Mad, Mad, Mad, Mad World </t>
  </si>
  <si>
    <t>Spencer Tracy</t>
  </si>
  <si>
    <t>http://www.imdb.com/title/tt0057193/?ref_=fn_tt_tt_1</t>
  </si>
  <si>
    <t>Richard III </t>
  </si>
  <si>
    <t>http://www.imdb.com/title/tt0114279/?ref_=fn_tt_tt_1</t>
  </si>
  <si>
    <t>Melancholia </t>
  </si>
  <si>
    <t>http://www.imdb.com/title/tt1527186/?ref_=fn_tt_tt_1</t>
  </si>
  <si>
    <t>Yash Chopra</t>
  </si>
  <si>
    <t>Katrina Kaif</t>
  </si>
  <si>
    <t>Jab Tak Hai Jaan </t>
  </si>
  <si>
    <t>Vic Waghorn</t>
  </si>
  <si>
    <t>http://www.imdb.com/title/tt2176013/?ref_=fn_tt_tt_1</t>
  </si>
  <si>
    <t>Alien </t>
  </si>
  <si>
    <t>Bolaji Badejo</t>
  </si>
  <si>
    <t>http://www.imdb.com/title/tt0078748/?ref_=fn_tt_tt_1</t>
  </si>
  <si>
    <t>Edwin Neal</t>
  </si>
  <si>
    <t>The Texas Chain Saw Massacre </t>
  </si>
  <si>
    <t>Marilyn Burns</t>
  </si>
  <si>
    <t>http://www.imdb.com/title/tt0072271/?ref_=fn_tt_tt_1</t>
  </si>
  <si>
    <t>Floria Sigismondi</t>
  </si>
  <si>
    <t>The Runaways </t>
  </si>
  <si>
    <t>http://www.imdb.com/title/tt1017451/?ref_=fn_tt_tt_1</t>
  </si>
  <si>
    <t>Fiddler on the Roof </t>
  </si>
  <si>
    <t>Rosalind Harris</t>
  </si>
  <si>
    <t>http://www.imdb.com/title/tt0067093/?ref_=fn_tt_tt_1</t>
  </si>
  <si>
    <t>Earl Cameron</t>
  </si>
  <si>
    <t>Thunderball </t>
  </si>
  <si>
    <t>http://www.imdb.com/title/tt0059800/?ref_=fn_tt_tt_1</t>
  </si>
  <si>
    <t>Set It Off </t>
  </si>
  <si>
    <t>http://www.imdb.com/title/tt0117603/?ref_=fn_tt_tt_1</t>
  </si>
  <si>
    <t>The Best Man </t>
  </si>
  <si>
    <t>Jarrod Bunch</t>
  </si>
  <si>
    <t>http://www.imdb.com/title/tt0168501/?ref_=fn_tt_tt_1</t>
  </si>
  <si>
    <t>Alex Vincent</t>
  </si>
  <si>
    <t>Catherine Hicks</t>
  </si>
  <si>
    <t>Child's Play </t>
  </si>
  <si>
    <t>Dinah Manoff</t>
  </si>
  <si>
    <t>http://www.imdb.com/title/tt0094862/?ref_=fn_tt_tt_1</t>
  </si>
  <si>
    <t>Tucker Albrizzi</t>
  </si>
  <si>
    <t>Sicko </t>
  </si>
  <si>
    <t>Bill Clinton</t>
  </si>
  <si>
    <t>http://www.imdb.com/title/tt0386032/?ref_=fn_tt_tt_1</t>
  </si>
  <si>
    <t>The Purge: Anarchy </t>
  </si>
  <si>
    <t>Roberta Valderrama</t>
  </si>
  <si>
    <t>http://www.imdb.com/title/tt2975578/?ref_=fn_tt_tt_1</t>
  </si>
  <si>
    <t>Kris Isacsson</t>
  </si>
  <si>
    <t>Down to You </t>
  </si>
  <si>
    <t>http://www.imdb.com/title/tt0186975/?ref_=fn_tt_tt_1</t>
  </si>
  <si>
    <t>Harold &amp; Kumar Go to White Castle </t>
  </si>
  <si>
    <t>http://www.imdb.com/title/tt0366551/?ref_=fn_tt_tt_1</t>
  </si>
  <si>
    <t>The Contender </t>
  </si>
  <si>
    <t>http://www.imdb.com/title/tt0208874/?ref_=fn_tt_tt_1</t>
  </si>
  <si>
    <t>Ben Younger</t>
  </si>
  <si>
    <t>Boiler Room </t>
  </si>
  <si>
    <t>http://www.imdb.com/title/tt0181984/?ref_=fn_tt_tt_1</t>
  </si>
  <si>
    <t>Denholm Elliott</t>
  </si>
  <si>
    <t>Black Christmas </t>
  </si>
  <si>
    <t>http://www.imdb.com/title/tt0454082/?ref_=fn_tt_tt_1</t>
  </si>
  <si>
    <t>Action|Biography|Drama|History|Romance|War</t>
  </si>
  <si>
    <t>Henry V </t>
  </si>
  <si>
    <t>Danny Webb</t>
  </si>
  <si>
    <t>http://www.imdb.com/title/tt0097499/?ref_=fn_tt_tt_1</t>
  </si>
  <si>
    <t>Tamara Jenkins</t>
  </si>
  <si>
    <t>Nicky Katt</t>
  </si>
  <si>
    <t>Kristin Lehman</t>
  </si>
  <si>
    <t>The Way of the Gun </t>
  </si>
  <si>
    <t>Dylan Kussman</t>
  </si>
  <si>
    <t>http://www.imdb.com/title/tt0202677/?ref_=fn_tt_tt_1</t>
  </si>
  <si>
    <t>Igby Goes Down </t>
  </si>
  <si>
    <t>http://www.imdb.com/title/tt0280760/?ref_=fn_tt_tt_1</t>
  </si>
  <si>
    <t>Hart Bochner</t>
  </si>
  <si>
    <t>PCU </t>
  </si>
  <si>
    <t>Chris Young</t>
  </si>
  <si>
    <t>http://www.imdb.com/title/tt0110759/?ref_=fn_tt_tt_1</t>
  </si>
  <si>
    <t>Gracie </t>
  </si>
  <si>
    <t>Carly Schroeder</t>
  </si>
  <si>
    <t>http://www.imdb.com/title/tt0441007/?ref_=fn_tt_tt_1</t>
  </si>
  <si>
    <t>Trust the Man </t>
  </si>
  <si>
    <t>http://www.imdb.com/title/tt0427968/?ref_=fn_tt_tt_1</t>
  </si>
  <si>
    <t>Hamlet 2 </t>
  </si>
  <si>
    <t>http://www.imdb.com/title/tt1104733/?ref_=fn_tt_tt_1</t>
  </si>
  <si>
    <t>Janet McTeer</t>
  </si>
  <si>
    <t>Heather Morris</t>
  </si>
  <si>
    <t>Glee: The 3D Concert Movie </t>
  </si>
  <si>
    <t>Kevin McHale</t>
  </si>
  <si>
    <t>http://www.imdb.com/title/tt1922612/?ref_=fn_tt_tt_1</t>
  </si>
  <si>
    <t>Chatrichalerm Yukol</t>
  </si>
  <si>
    <t>Chatchai Plengpanich</t>
  </si>
  <si>
    <t>The Legend of Suriyothai </t>
  </si>
  <si>
    <t>Mai Charoenpura</t>
  </si>
  <si>
    <t>http://www.imdb.com/title/tt0290879/?ref_=fn_tt_tt_1</t>
  </si>
  <si>
    <t>Dario Argento</t>
  </si>
  <si>
    <t>Two Evil Eyes </t>
  </si>
  <si>
    <t>http://www.imdb.com/title/tt0100827/?ref_=fn_tt_tt_1</t>
  </si>
  <si>
    <t>All or Nothing </t>
  </si>
  <si>
    <t>Gary McDonald</t>
  </si>
  <si>
    <t>http://www.imdb.com/title/tt0286261/?ref_=fn_tt_tt_1</t>
  </si>
  <si>
    <t>Marc Forby</t>
  </si>
  <si>
    <t>Q'orianka Kilcher</t>
  </si>
  <si>
    <t>Princess Kaiulani </t>
  </si>
  <si>
    <t>http://www.imdb.com/title/tt1185344/?ref_=fn_tt_tt_1</t>
  </si>
  <si>
    <t>Vince Colosimo</t>
  </si>
  <si>
    <t>Jacqueline McKenzie</t>
  </si>
  <si>
    <t>Opal Dream </t>
  </si>
  <si>
    <t>Peter Callan</t>
  </si>
  <si>
    <t>http://www.imdb.com/title/tt0420835/?ref_=fn_tt_tt_1</t>
  </si>
  <si>
    <t>Ole Christian Madsen</t>
  </si>
  <si>
    <t>Thure Lindhardt</t>
  </si>
  <si>
    <t>Lars Mikkelsen</t>
  </si>
  <si>
    <t>Flame and Citron </t>
  </si>
  <si>
    <t>http://www.imdb.com/title/tt0920458/?ref_=fn_tt_tt_1</t>
  </si>
  <si>
    <t>Danish</t>
  </si>
  <si>
    <t>Meiert Avis</t>
  </si>
  <si>
    <t>Undiscovered </t>
  </si>
  <si>
    <t>Perrey Reeves</t>
  </si>
  <si>
    <t>http://www.imdb.com/title/tt0434424/?ref_=fn_tt_tt_1</t>
  </si>
  <si>
    <t>Peter Faiman</t>
  </si>
  <si>
    <t>Crocodile Dundee </t>
  </si>
  <si>
    <t>David Gulpilil</t>
  </si>
  <si>
    <t>http://www.imdb.com/title/tt0090555/?ref_=fn_tt_tt_1</t>
  </si>
  <si>
    <t>Maïwenn</t>
  </si>
  <si>
    <t>Joby Harold</t>
  </si>
  <si>
    <t>Awake </t>
  </si>
  <si>
    <t>http://www.imdb.com/title/tt0211933/?ref_=fn_tt_tt_1</t>
  </si>
  <si>
    <t>Ekachai Uekrongtham</t>
  </si>
  <si>
    <t>Skin Trade </t>
  </si>
  <si>
    <t>Celina Jade</t>
  </si>
  <si>
    <t>http://www.imdb.com/title/tt1641841/?ref_=fn_tt_tt_1</t>
  </si>
  <si>
    <t>Crazy Heart </t>
  </si>
  <si>
    <t>Debrianna Mansini</t>
  </si>
  <si>
    <t>http://www.imdb.com/title/tt1263670/?ref_=fn_tt_tt_1</t>
  </si>
  <si>
    <t>Mark Rydell</t>
  </si>
  <si>
    <t>Frederic Forrest</t>
  </si>
  <si>
    <t>The Rose </t>
  </si>
  <si>
    <t>Alan Bates</t>
  </si>
  <si>
    <t>http://www.imdb.com/title/tt0079826/?ref_=fn_tt_tt_1</t>
  </si>
  <si>
    <t>David E. Talbert</t>
  </si>
  <si>
    <t>Baggage Claim </t>
  </si>
  <si>
    <t>http://www.imdb.com/title/tt1171222/?ref_=fn_tt_tt_1</t>
  </si>
  <si>
    <t>Bjørn Sundquist</t>
  </si>
  <si>
    <t>Election </t>
  </si>
  <si>
    <t>Molly Hagan</t>
  </si>
  <si>
    <t>http://www.imdb.com/title/tt0126886/?ref_=fn_tt_tt_1</t>
  </si>
  <si>
    <t>Ari Sandel</t>
  </si>
  <si>
    <t>The DUFF </t>
  </si>
  <si>
    <t>http://www.imdb.com/title/tt1666801/?ref_=fn_tt_tt_1</t>
  </si>
  <si>
    <t>Max Beesley</t>
  </si>
  <si>
    <t>Glitter </t>
  </si>
  <si>
    <t>Valarie Pettiford</t>
  </si>
  <si>
    <t>http://www.imdb.com/title/tt0118589/?ref_=fn_tt_tt_1</t>
  </si>
  <si>
    <t>Bright Star </t>
  </si>
  <si>
    <t>Samuel Roukin</t>
  </si>
  <si>
    <t>http://www.imdb.com/title/tt0810784/?ref_=fn_tt_tt_1</t>
  </si>
  <si>
    <t>Jimmy Shergill</t>
  </si>
  <si>
    <t>My Name Is Khan </t>
  </si>
  <si>
    <t>Christopher B. Duncan</t>
  </si>
  <si>
    <t>http://www.imdb.com/title/tt1188996/?ref_=fn_tt_tt_1</t>
  </si>
  <si>
    <t>John Sayles</t>
  </si>
  <si>
    <t>Casey Siemaszko</t>
  </si>
  <si>
    <t>Limbo </t>
  </si>
  <si>
    <t>Vanessa Martinez</t>
  </si>
  <si>
    <t>http://www.imdb.com/title/tt0164085/?ref_=fn_tt_tt_1</t>
  </si>
  <si>
    <t>Peter Ustinov</t>
  </si>
  <si>
    <t>Passed</t>
  </si>
  <si>
    <t>Horror|Musical|Sci-Fi</t>
  </si>
  <si>
    <t>Repo! The Genetic Opera </t>
  </si>
  <si>
    <t>http://www.imdb.com/title/tt0963194/?ref_=fn_tt_tt_1</t>
  </si>
  <si>
    <t>Arabic</t>
  </si>
  <si>
    <t>Pulp Fiction </t>
  </si>
  <si>
    <t>http://www.imdb.com/title/tt0110912/?ref_=fn_tt_tt_1</t>
  </si>
  <si>
    <t>Dan Gilroy</t>
  </si>
  <si>
    <t>Nightcrawler </t>
  </si>
  <si>
    <t>James Huang</t>
  </si>
  <si>
    <t>http://www.imdb.com/title/tt2872718/?ref_=fn_tt_tt_1</t>
  </si>
  <si>
    <t>Lindsay Price</t>
  </si>
  <si>
    <t>Club Dread </t>
  </si>
  <si>
    <t>http://www.imdb.com/title/tt0331953/?ref_=fn_tt_tt_1</t>
  </si>
  <si>
    <t>Angela Cartwright</t>
  </si>
  <si>
    <t>Biography|Drama|Family|Musical|Romance</t>
  </si>
  <si>
    <t>Eleanor Parker</t>
  </si>
  <si>
    <t>The Sound of Music </t>
  </si>
  <si>
    <t>Nicholas Hammond</t>
  </si>
  <si>
    <t>http://www.imdb.com/title/tt0059742/?ref_=fn_tt_tt_1</t>
  </si>
  <si>
    <t>Howard Morris</t>
  </si>
  <si>
    <t>Splash </t>
  </si>
  <si>
    <t>Patrick Cronin</t>
  </si>
  <si>
    <t>http://www.imdb.com/title/tt0088161/?ref_=fn_tt_tt_1</t>
  </si>
  <si>
    <t>Jonathan Dayton</t>
  </si>
  <si>
    <t>Steven Christopher Parker</t>
  </si>
  <si>
    <t>Little Miss Sunshine </t>
  </si>
  <si>
    <t>Jill Talley</t>
  </si>
  <si>
    <t>http://www.imdb.com/title/tt0449059/?ref_=fn_tt_tt_1</t>
  </si>
  <si>
    <t>Frances Lee McCain</t>
  </si>
  <si>
    <t>Stand by Me </t>
  </si>
  <si>
    <t>http://www.imdb.com/title/tt0092005/?ref_=fn_tt_tt_1</t>
  </si>
  <si>
    <t>Megan Burns</t>
  </si>
  <si>
    <t>Noah Huntley</t>
  </si>
  <si>
    <t>28 Days Later... </t>
  </si>
  <si>
    <t>David Schneider</t>
  </si>
  <si>
    <t>http://www.imdb.com/title/tt0289043/?ref_=fn_tt_tt_1</t>
  </si>
  <si>
    <t>Chris Stokes</t>
  </si>
  <si>
    <t>Marques Houston</t>
  </si>
  <si>
    <t>Jennifer Freeman</t>
  </si>
  <si>
    <t>You Got Served </t>
  </si>
  <si>
    <t>Steve Harvey</t>
  </si>
  <si>
    <t>http://www.imdb.com/title/tt0365957/?ref_=fn_tt_tt_1</t>
  </si>
  <si>
    <t>Don Siegel</t>
  </si>
  <si>
    <t>Escape from Alcatraz </t>
  </si>
  <si>
    <t>http://www.imdb.com/title/tt0079116/?ref_=fn_tt_tt_1</t>
  </si>
  <si>
    <t>Brown Sugar </t>
  </si>
  <si>
    <t>http://www.imdb.com/title/tt0297037/?ref_=fn_tt_tt_1</t>
  </si>
  <si>
    <t>Martin Lawrence</t>
  </si>
  <si>
    <t>Comedy|Crime|Drama|Romance|Thriller</t>
  </si>
  <si>
    <t>A Thin Line Between Love and Hate </t>
  </si>
  <si>
    <t>http://www.imdb.com/title/tt0117891/?ref_=fn_tt_tt_1</t>
  </si>
  <si>
    <t>50/50 </t>
  </si>
  <si>
    <t>http://www.imdb.com/title/tt1306980/?ref_=fn_tt_tt_1</t>
  </si>
  <si>
    <t>Masayuki Ochiai</t>
  </si>
  <si>
    <t>David Denman</t>
  </si>
  <si>
    <t>James Kyson</t>
  </si>
  <si>
    <t>Shutter </t>
  </si>
  <si>
    <t>Daisy Betts</t>
  </si>
  <si>
    <t>http://www.imdb.com/title/tt0482599/?ref_=fn_tt_tt_1</t>
  </si>
  <si>
    <t>Tom Gormican</t>
  </si>
  <si>
    <t>Lola Glaudini</t>
  </si>
  <si>
    <t>Mackenzie Davis</t>
  </si>
  <si>
    <t>That Awkward Moment </t>
  </si>
  <si>
    <t>Josh Pais</t>
  </si>
  <si>
    <t>http://www.imdb.com/title/tt1800246/?ref_=fn_tt_tt_1</t>
  </si>
  <si>
    <t>Much Ado About Nothing </t>
  </si>
  <si>
    <t>http://www.imdb.com/title/tt0107616/?ref_=fn_tt_tt_1</t>
  </si>
  <si>
    <t>Peter R. Hunt</t>
  </si>
  <si>
    <t>George Lazenby</t>
  </si>
  <si>
    <t>Telly Savalas</t>
  </si>
  <si>
    <t>On Her Majesty's Secret Service </t>
  </si>
  <si>
    <t>http://www.imdb.com/title/tt0064757/?ref_=fn_tt_tt_1</t>
  </si>
  <si>
    <t>M</t>
  </si>
  <si>
    <t>Heather Langenkamp</t>
  </si>
  <si>
    <t>New Nightmare </t>
  </si>
  <si>
    <t>Tracy Middendorf</t>
  </si>
  <si>
    <t>http://www.imdb.com/title/tt0111686/?ref_=fn_tt_tt_1</t>
  </si>
  <si>
    <t>Drive Me Crazy </t>
  </si>
  <si>
    <t>Keri Lynn Pratt</t>
  </si>
  <si>
    <t>http://www.imdb.com/title/tt0164114/?ref_=fn_tt_tt_1</t>
  </si>
  <si>
    <t>Sean Michael Afable</t>
  </si>
  <si>
    <t>Half Baked </t>
  </si>
  <si>
    <t>http://www.imdb.com/title/tt0120693/?ref_=fn_tt_tt_1</t>
  </si>
  <si>
    <t>Jonas Elmer</t>
  </si>
  <si>
    <t>New in Town </t>
  </si>
  <si>
    <t>http://www.imdb.com/title/tt1095174/?ref_=fn_tt_tt_1</t>
  </si>
  <si>
    <t>Mary Harron</t>
  </si>
  <si>
    <t>American Psycho </t>
  </si>
  <si>
    <t>http://www.imdb.com/title/tt0144084/?ref_=fn_tt_tt_1</t>
  </si>
  <si>
    <t>The Good Girl </t>
  </si>
  <si>
    <t>http://www.imdb.com/title/tt0279113/?ref_=fn_tt_tt_1</t>
  </si>
  <si>
    <t>Troy Duffy</t>
  </si>
  <si>
    <t>The Boondock Saints II: All Saints Day </t>
  </si>
  <si>
    <t>http://www.imdb.com/title/tt1300851/?ref_=fn_tt_tt_1</t>
  </si>
  <si>
    <t>Nicole Holofcener</t>
  </si>
  <si>
    <t>Christopher Nicholas Smith</t>
  </si>
  <si>
    <t>Enough Said </t>
  </si>
  <si>
    <t>Michaela Watkins</t>
  </si>
  <si>
    <t>http://www.imdb.com/title/tt2390361/?ref_=fn_tt_tt_1</t>
  </si>
  <si>
    <t>Easy A </t>
  </si>
  <si>
    <t>Fred Armisen</t>
  </si>
  <si>
    <t>http://www.imdb.com/title/tt1282140/?ref_=fn_tt_tt_1</t>
  </si>
  <si>
    <t>Matty Rich</t>
  </si>
  <si>
    <t>Shadow of the Vampire </t>
  </si>
  <si>
    <t>http://www.imdb.com/title/tt0189998/?ref_=fn_tt_tt_1</t>
  </si>
  <si>
    <t>Prom </t>
  </si>
  <si>
    <t>http://www.imdb.com/title/tt1604171/?ref_=fn_tt_tt_1</t>
  </si>
  <si>
    <t>Held Up </t>
  </si>
  <si>
    <t>http://www.imdb.com/title/tt0165831/?ref_=fn_tt_tt_1</t>
  </si>
  <si>
    <t>Fina Torres</t>
  </si>
  <si>
    <t>Woman on Top </t>
  </si>
  <si>
    <t>http://www.imdb.com/title/tt0206420/?ref_=fn_tt_tt_1</t>
  </si>
  <si>
    <t>Duke Johnson</t>
  </si>
  <si>
    <t>Animation|Comedy|Drama|Romance</t>
  </si>
  <si>
    <t>Anomalisa </t>
  </si>
  <si>
    <t>David Thewlis</t>
  </si>
  <si>
    <t>http://www.imdb.com/title/tt2401878/?ref_=fn_tt_tt_1</t>
  </si>
  <si>
    <t>Another Year </t>
  </si>
  <si>
    <t>http://www.imdb.com/title/tt1431181/?ref_=fn_tt_tt_1</t>
  </si>
  <si>
    <t>François Ozon</t>
  </si>
  <si>
    <t>Comedy|Crime|Musical|Romance</t>
  </si>
  <si>
    <t>8 Women </t>
  </si>
  <si>
    <t>Emmanuelle Béart</t>
  </si>
  <si>
    <t>http://www.imdb.com/title/tt0283832/?ref_=fn_tt_tt_1</t>
  </si>
  <si>
    <t>Showdown in Little Tokyo </t>
  </si>
  <si>
    <t>Vernee Watson</t>
  </si>
  <si>
    <t>http://www.imdb.com/title/tt0102915/?ref_=fn_tt_tt_1</t>
  </si>
  <si>
    <t>Clay Pigeons </t>
  </si>
  <si>
    <t>Kevin Rahm</t>
  </si>
  <si>
    <t>http://www.imdb.com/title/tt0118863/?ref_=fn_tt_tt_1</t>
  </si>
  <si>
    <t>Anna Boden</t>
  </si>
  <si>
    <t>It's Kind of a Funny Story </t>
  </si>
  <si>
    <t>http://www.imdb.com/title/tt0804497/?ref_=fn_tt_tt_1</t>
  </si>
  <si>
    <t>Robbie Kay</t>
  </si>
  <si>
    <t>Made in Dagenham </t>
  </si>
  <si>
    <t>http://www.imdb.com/title/tt1371155/?ref_=fn_tt_tt_1</t>
  </si>
  <si>
    <t>When Did You Last See Your Father? </t>
  </si>
  <si>
    <t>Gina McKee</t>
  </si>
  <si>
    <t>http://www.imdb.com/title/tt0829098/?ref_=fn_tt_tt_1</t>
  </si>
  <si>
    <t>Steve James</t>
  </si>
  <si>
    <t>Laurel Holloman</t>
  </si>
  <si>
    <t>Prefontaine </t>
  </si>
  <si>
    <t>Amy Locane</t>
  </si>
  <si>
    <t>http://www.imdb.com/title/tt0119937/?ref_=fn_tt_tt_1</t>
  </si>
  <si>
    <t>Tomm Moore</t>
  </si>
  <si>
    <t>Mick Lally</t>
  </si>
  <si>
    <t>Sean Lennon</t>
  </si>
  <si>
    <t>The Secret of Kells </t>
  </si>
  <si>
    <t>Evan McGuire</t>
  </si>
  <si>
    <t>http://www.imdb.com/title/tt0485601/?ref_=fn_tt_tt_1</t>
  </si>
  <si>
    <t>John Carney</t>
  </si>
  <si>
    <t>Karen Pittman</t>
  </si>
  <si>
    <t>Begin Again </t>
  </si>
  <si>
    <t>Mary Catherine Garrison</t>
  </si>
  <si>
    <t>http://www.imdb.com/title/tt1980929/?ref_=fn_tt_tt_1</t>
  </si>
  <si>
    <t>David Jacobson</t>
  </si>
  <si>
    <t>Down in the Valley </t>
  </si>
  <si>
    <t>http://www.imdb.com/title/tt0398027/?ref_=fn_tt_tt_1</t>
  </si>
  <si>
    <t>Michael Corrente</t>
  </si>
  <si>
    <t>Tony Devon</t>
  </si>
  <si>
    <t>Brooklyn Rules </t>
  </si>
  <si>
    <t>Alexa Havins</t>
  </si>
  <si>
    <t>http://www.imdb.com/title/tt0283503/?ref_=fn_tt_tt_1</t>
  </si>
  <si>
    <t>Keith Gordon</t>
  </si>
  <si>
    <t>Comedy|Crime|Musical|Mystery</t>
  </si>
  <si>
    <t>The Singing Detective </t>
  </si>
  <si>
    <t>http://www.imdb.com/title/tt0314676/?ref_=fn_tt_tt_1</t>
  </si>
  <si>
    <t>Andrew Currie</t>
  </si>
  <si>
    <t>Alexia Fast</t>
  </si>
  <si>
    <t>Fido </t>
  </si>
  <si>
    <t>Kesun Loder</t>
  </si>
  <si>
    <t>http://www.imdb.com/title/tt0457572/?ref_=fn_tt_tt_1</t>
  </si>
  <si>
    <t>The Wendell Baker Story </t>
  </si>
  <si>
    <t>http://www.imdb.com/title/tt0373445/?ref_=fn_tt_tt_1</t>
  </si>
  <si>
    <t>Wild Target </t>
  </si>
  <si>
    <t>http://www.imdb.com/title/tt1235189/?ref_=fn_tt_tt_1</t>
  </si>
  <si>
    <t>Marc Schölermann</t>
  </si>
  <si>
    <t>Larry Drake</t>
  </si>
  <si>
    <t>Pathology </t>
  </si>
  <si>
    <t>http://www.imdb.com/title/tt0964539/?ref_=fn_tt_tt_1</t>
  </si>
  <si>
    <t>Robert Moresco</t>
  </si>
  <si>
    <t>10th &amp; Wolf </t>
  </si>
  <si>
    <t>http://www.imdb.com/title/tt0360323/?ref_=fn_tt_tt_1</t>
  </si>
  <si>
    <t>Thomas Vinterberg</t>
  </si>
  <si>
    <t>Chris Owen</t>
  </si>
  <si>
    <t>Dear Wendy </t>
  </si>
  <si>
    <t>http://www.imdb.com/title/tt0342272/?ref_=fn_tt_tt_1</t>
  </si>
  <si>
    <t>Claudia Llosa</t>
  </si>
  <si>
    <t>Zen McGrath</t>
  </si>
  <si>
    <t>Ian Tracey</t>
  </si>
  <si>
    <t>Aloft </t>
  </si>
  <si>
    <t>William Shimell</t>
  </si>
  <si>
    <t>http://www.imdb.com/title/tt2494384/?ref_=fn_tt_tt_1</t>
  </si>
  <si>
    <t>Takeshi Kusao</t>
  </si>
  <si>
    <t>Action|Animation|Sci-Fi</t>
  </si>
  <si>
    <t>Mitsuo Iwata</t>
  </si>
  <si>
    <t>Akira </t>
  </si>
  <si>
    <t>Tesshô Genda</t>
  </si>
  <si>
    <t>http://www.imdb.com/title/tt0094625/?ref_=fn_tt_tt_1</t>
  </si>
  <si>
    <t>Ol Parker</t>
  </si>
  <si>
    <t>Imagine Me &amp; You </t>
  </si>
  <si>
    <t>Darren Boyd</t>
  </si>
  <si>
    <t>http://www.imdb.com/title/tt0421994/?ref_=fn_tt_tt_1</t>
  </si>
  <si>
    <t>David Webb Peoples</t>
  </si>
  <si>
    <t>The Blood of Heroes </t>
  </si>
  <si>
    <t>Anna Katarina</t>
  </si>
  <si>
    <t>http://www.imdb.com/title/tt0094764/?ref_=fn_tt_tt_1</t>
  </si>
  <si>
    <t>Scott Takeda</t>
  </si>
  <si>
    <t>Jessica Tandy</t>
  </si>
  <si>
    <t>Driving Miss Daisy </t>
  </si>
  <si>
    <t>Patti LuPone</t>
  </si>
  <si>
    <t>http://www.imdb.com/title/tt0097239/?ref_=fn_tt_tt_1</t>
  </si>
  <si>
    <t>Soul Food </t>
  </si>
  <si>
    <t>http://www.imdb.com/title/tt0120169/?ref_=fn_tt_tt_1</t>
  </si>
  <si>
    <t>Stanley Tong</t>
  </si>
  <si>
    <t>Anita Mui</t>
  </si>
  <si>
    <t>Françoise Yip</t>
  </si>
  <si>
    <t>Rumble in the Bronx </t>
  </si>
  <si>
    <t>Garvin Cross</t>
  </si>
  <si>
    <t>http://www.imdb.com/title/tt0113326/?ref_=fn_tt_tt_1</t>
  </si>
  <si>
    <t>Thank You for Smoking </t>
  </si>
  <si>
    <t>Todd Louiso</t>
  </si>
  <si>
    <t>http://www.imdb.com/title/tt0427944/?ref_=fn_tt_tt_1</t>
  </si>
  <si>
    <t>Eli Roth</t>
  </si>
  <si>
    <t>Hostel: Part II </t>
  </si>
  <si>
    <t>Stanislav Ianevski</t>
  </si>
  <si>
    <t>http://www.imdb.com/title/tt0498353/?ref_=fn_tt_tt_1</t>
  </si>
  <si>
    <t>An Education </t>
  </si>
  <si>
    <t>Ellie Kendrick</t>
  </si>
  <si>
    <t>http://www.imdb.com/title/tt1174732/?ref_=fn_tt_tt_1</t>
  </si>
  <si>
    <t>Tony Richardson</t>
  </si>
  <si>
    <t>The Hotel New Hampshire </t>
  </si>
  <si>
    <t>Nastassja Kinski</t>
  </si>
  <si>
    <t>http://www.imdb.com/title/tt0087428/?ref_=fn_tt_tt_1</t>
  </si>
  <si>
    <t>Narc </t>
  </si>
  <si>
    <t>http://www.imdb.com/title/tt0272207/?ref_=fn_tt_tt_1</t>
  </si>
  <si>
    <t>Molly Parker</t>
  </si>
  <si>
    <t>Men with Brooms </t>
  </si>
  <si>
    <t>http://www.imdb.com/title/tt0263734/?ref_=fn_tt_tt_1</t>
  </si>
  <si>
    <t>Charles Robert Carner</t>
  </si>
  <si>
    <t>Witless Protection </t>
  </si>
  <si>
    <t>Richard Bull</t>
  </si>
  <si>
    <t>http://www.imdb.com/title/tt1001562/?ref_=fn_tt_tt_1</t>
  </si>
  <si>
    <t>Eric Johnson</t>
  </si>
  <si>
    <t>Extract </t>
  </si>
  <si>
    <t>http://www.imdb.com/title/tt1225822/?ref_=fn_tt_tt_1</t>
  </si>
  <si>
    <t>Drama|Romance|Sci-Fi|Thriller</t>
  </si>
  <si>
    <t>Code 46 </t>
  </si>
  <si>
    <t>Natalie Mendoza</t>
  </si>
  <si>
    <t>http://www.imdb.com/title/tt0345061/?ref_=fn_tt_tt_1</t>
  </si>
  <si>
    <t>Rodrigo García</t>
  </si>
  <si>
    <t>Albert Nobbs </t>
  </si>
  <si>
    <t>http://www.imdb.com/title/tt1602098/?ref_=fn_tt_tt_1</t>
  </si>
  <si>
    <t>Vincent Paronnaud</t>
  </si>
  <si>
    <t>Animation|Biography|Drama|War</t>
  </si>
  <si>
    <t>Persepolis </t>
  </si>
  <si>
    <t>Danielle Darrieux</t>
  </si>
  <si>
    <t>http://www.imdb.com/title/tt0808417/?ref_=fn_tt_tt_1</t>
  </si>
  <si>
    <t>The Neon Demon </t>
  </si>
  <si>
    <t>Charles Baker</t>
  </si>
  <si>
    <t>http://www.imdb.com/title/tt1974419/?ref_=fn_tt_tt_1</t>
  </si>
  <si>
    <t>Daniel Barber</t>
  </si>
  <si>
    <t>Harry Brown </t>
  </si>
  <si>
    <t>http://www.imdb.com/title/tt1289406/?ref_=fn_tt_tt_1</t>
  </si>
  <si>
    <t>Robert Marcarelli</t>
  </si>
  <si>
    <t>George Coe</t>
  </si>
  <si>
    <t>The Omega Code </t>
  </si>
  <si>
    <t>Ayla Kell</t>
  </si>
  <si>
    <t>http://www.imdb.com/title/tt0203408/?ref_=fn_tt_tt_1</t>
  </si>
  <si>
    <t>Juno </t>
  </si>
  <si>
    <t>http://www.imdb.com/title/tt0467406/?ref_=fn_tt_tt_1</t>
  </si>
  <si>
    <t>Guy Hamilton</t>
  </si>
  <si>
    <t>Diamonds Are Forever </t>
  </si>
  <si>
    <t>Jill St. John</t>
  </si>
  <si>
    <t>http://www.imdb.com/title/tt0066995/?ref_=fn_tt_tt_1</t>
  </si>
  <si>
    <t>The Godfather </t>
  </si>
  <si>
    <t>http://www.imdb.com/title/tt0068646/?ref_=fn_tt_tt_1</t>
  </si>
  <si>
    <t>Cynthia Rhodes</t>
  </si>
  <si>
    <t>Flashdance </t>
  </si>
  <si>
    <t>Lee Ving</t>
  </si>
  <si>
    <t>http://www.imdb.com/title/tt0085549/?ref_=fn_tt_tt_1</t>
  </si>
  <si>
    <t>500 Days of Summer </t>
  </si>
  <si>
    <t>http://www.imdb.com/title/tt1022603/?ref_=fn_tt_tt_1</t>
  </si>
  <si>
    <t>Ian Mune</t>
  </si>
  <si>
    <t>The Piano </t>
  </si>
  <si>
    <t>Geneviève Lemon</t>
  </si>
  <si>
    <t>http://www.imdb.com/title/tt0107822/?ref_=fn_tt_tt_1</t>
  </si>
  <si>
    <t>Magic Mike </t>
  </si>
  <si>
    <t>http://www.imdb.com/title/tt1915581/?ref_=fn_tt_tt_1</t>
  </si>
  <si>
    <t>Emma Caulfield</t>
  </si>
  <si>
    <t>Darkness Falls </t>
  </si>
  <si>
    <t>Angus Sampson</t>
  </si>
  <si>
    <t>http://www.imdb.com/title/tt0282209/?ref_=fn_tt_tt_1</t>
  </si>
  <si>
    <t>Live and Let Die </t>
  </si>
  <si>
    <t>Clifton James</t>
  </si>
  <si>
    <t>http://www.imdb.com/title/tt0070328/?ref_=fn_tt_tt_1</t>
  </si>
  <si>
    <t>My Dog Skip </t>
  </si>
  <si>
    <t>Cody Linley</t>
  </si>
  <si>
    <t>http://www.imdb.com/title/tt0156812/?ref_=fn_tt_tt_1</t>
  </si>
  <si>
    <t>Jumping the Broom </t>
  </si>
  <si>
    <t>http://www.imdb.com/title/tt1640484/?ref_=fn_tt_tt_1</t>
  </si>
  <si>
    <t>Good Night, and Good Luck. </t>
  </si>
  <si>
    <t>http://www.imdb.com/title/tt0433383/?ref_=fn_tt_tt_1</t>
  </si>
  <si>
    <t>Michael J. Burg</t>
  </si>
  <si>
    <t>Capote </t>
  </si>
  <si>
    <t>Kwesi Ameyaw</t>
  </si>
  <si>
    <t>http://www.imdb.com/title/tt0379725/?ref_=fn_tt_tt_1</t>
  </si>
  <si>
    <t>Desperado </t>
  </si>
  <si>
    <t>http://www.imdb.com/title/tt0112851/?ref_=fn_tt_tt_1</t>
  </si>
  <si>
    <t>Michael Anderson</t>
  </si>
  <si>
    <t>Logan's Run </t>
  </si>
  <si>
    <t>http://www.imdb.com/title/tt0074812/?ref_=fn_tt_tt_1</t>
  </si>
  <si>
    <t>Hervé Villechaize</t>
  </si>
  <si>
    <t>The Man with the Golden Gun </t>
  </si>
  <si>
    <t>http://www.imdb.com/title/tt0071807/?ref_=fn_tt_tt_1</t>
  </si>
  <si>
    <t>Action Jackson </t>
  </si>
  <si>
    <t>http://www.imdb.com/title/tt0094612/?ref_=fn_tt_tt_1</t>
  </si>
  <si>
    <t>Shauna Macdonald</t>
  </si>
  <si>
    <t>MyAnna Buring</t>
  </si>
  <si>
    <t>The Descent </t>
  </si>
  <si>
    <t>Craig Conway</t>
  </si>
  <si>
    <t>http://www.imdb.com/title/tt0435625/?ref_=fn_tt_tt_1</t>
  </si>
  <si>
    <t>Documentary|Sport</t>
  </si>
  <si>
    <t>Matt Bettinelli-Olpin</t>
  </si>
  <si>
    <t>Allison Miller</t>
  </si>
  <si>
    <t>Devil's Due </t>
  </si>
  <si>
    <t>Vanessa Ray</t>
  </si>
  <si>
    <t>http://www.imdb.com/title/tt2752758/?ref_=fn_tt_tt_1</t>
  </si>
  <si>
    <t>Mary Tyler Moore</t>
  </si>
  <si>
    <t>Flirting with Disaster </t>
  </si>
  <si>
    <t>http://www.imdb.com/title/tt0116324/?ref_=fn_tt_tt_1</t>
  </si>
  <si>
    <t>Ken Foree</t>
  </si>
  <si>
    <t>Crime|Horror</t>
  </si>
  <si>
    <t>The Devil's Rejects </t>
  </si>
  <si>
    <t>http://www.imdb.com/title/tt0395584/?ref_=fn_tt_tt_1</t>
  </si>
  <si>
    <t>Rick Fox</t>
  </si>
  <si>
    <t>Dope </t>
  </si>
  <si>
    <t>http://www.imdb.com/title/tt3850214/?ref_=fn_tt_tt_1</t>
  </si>
  <si>
    <t>In Too Deep </t>
  </si>
  <si>
    <t>http://www.imdb.com/title/tt0160401/?ref_=fn_tt_tt_1</t>
  </si>
  <si>
    <t>Matthew McGrory</t>
  </si>
  <si>
    <t>House of 1000 Corpses </t>
  </si>
  <si>
    <t>Erin Daniels</t>
  </si>
  <si>
    <t>http://www.imdb.com/title/tt0251736/?ref_=fn_tt_tt_1</t>
  </si>
  <si>
    <t>Fred Melamed</t>
  </si>
  <si>
    <t>A Serious Man </t>
  </si>
  <si>
    <t>Peter Breitmayer</t>
  </si>
  <si>
    <t>http://www.imdb.com/title/tt1019452/?ref_=fn_tt_tt_1</t>
  </si>
  <si>
    <t>Aaron Schneider</t>
  </si>
  <si>
    <t>Get Low </t>
  </si>
  <si>
    <t>http://www.imdb.com/title/tt1194263/?ref_=fn_tt_tt_1</t>
  </si>
  <si>
    <t>Warlock </t>
  </si>
  <si>
    <t>http://www.imdb.com/title/tt0098622/?ref_=fn_tt_tt_1</t>
  </si>
  <si>
    <t>Tom Ford</t>
  </si>
  <si>
    <t>Teddy Sears</t>
  </si>
  <si>
    <t>A Single Man </t>
  </si>
  <si>
    <t>http://www.imdb.com/title/tt1315981/?ref_=fn_tt_tt_1</t>
  </si>
  <si>
    <t>Barbara Hershey</t>
  </si>
  <si>
    <t>The Last Temptation of Christ </t>
  </si>
  <si>
    <t>http://www.imdb.com/title/tt0095497/?ref_=fn_tt_tt_1</t>
  </si>
  <si>
    <t>George Wendt</t>
  </si>
  <si>
    <t>Jonathan Brandis</t>
  </si>
  <si>
    <t>Outside Providence </t>
  </si>
  <si>
    <t>http://www.imdb.com/title/tt0125971/?ref_=fn_tt_tt_1</t>
  </si>
  <si>
    <t>Bride &amp; Prejudice </t>
  </si>
  <si>
    <t>Anupam Kher</t>
  </si>
  <si>
    <t>http://www.imdb.com/title/tt0361411/?ref_=fn_tt_tt_1</t>
  </si>
  <si>
    <t>Adventure|Biography|Drama|History</t>
  </si>
  <si>
    <t>Roy Billing</t>
  </si>
  <si>
    <t>Rabbit-Proof Fence </t>
  </si>
  <si>
    <t>Deborah Mailman</t>
  </si>
  <si>
    <t>http://www.imdb.com/title/tt0252444/?ref_=fn_tt_tt_1</t>
  </si>
  <si>
    <t>Who's Your Caddy? </t>
  </si>
  <si>
    <t>Lil' Wayne</t>
  </si>
  <si>
    <t>http://www.imdb.com/title/tt0785077/?ref_=fn_tt_tt_1</t>
  </si>
  <si>
    <t>Tony Maylam</t>
  </si>
  <si>
    <t>Action|Crime|Horror|Sci-Fi|Thriller</t>
  </si>
  <si>
    <t>Michael J. Pollard</t>
  </si>
  <si>
    <t>Split Second </t>
  </si>
  <si>
    <t>Alastair Duncan</t>
  </si>
  <si>
    <t>http://www.imdb.com/title/tt0105459/?ref_=fn_tt_tt_1</t>
  </si>
  <si>
    <t>Mitch Davis</t>
  </si>
  <si>
    <t>Nathaniel Lees</t>
  </si>
  <si>
    <t>The Other Side of Heaven </t>
  </si>
  <si>
    <t>Miriama Smith</t>
  </si>
  <si>
    <t>http://www.imdb.com/title/tt0250371/?ref_=fn_tt_tt_1</t>
  </si>
  <si>
    <t>Veer-Zaara </t>
  </si>
  <si>
    <t>http://www.imdb.com/title/tt0420332/?ref_=fn_tt_tt_1</t>
  </si>
  <si>
    <t>Randy Couture</t>
  </si>
  <si>
    <t>Redbelt </t>
  </si>
  <si>
    <t>http://www.imdb.com/title/tt1012804/?ref_=fn_tt_tt_1</t>
  </si>
  <si>
    <t>Cyrus </t>
  </si>
  <si>
    <t>Katie Aselton</t>
  </si>
  <si>
    <t>http://www.imdb.com/title/tt1336617/?ref_=fn_tt_tt_1</t>
  </si>
  <si>
    <t>Kevin Brodie</t>
  </si>
  <si>
    <t>Cheryl Ladd</t>
  </si>
  <si>
    <t>A Dog of Flanders </t>
  </si>
  <si>
    <t>http://www.imdb.com/title/tt0160216/?ref_=fn_tt_tt_1</t>
  </si>
  <si>
    <t>Auto Focus </t>
  </si>
  <si>
    <t>http://www.imdb.com/title/tt0298744/?ref_=fn_tt_tt_1</t>
  </si>
  <si>
    <t>Factory Girl </t>
  </si>
  <si>
    <t>http://www.imdb.com/title/tt0432402/?ref_=fn_tt_tt_1</t>
  </si>
  <si>
    <t>Lynne Ramsay</t>
  </si>
  <si>
    <t>We Need to Talk About Kevin </t>
  </si>
  <si>
    <t>Ashley Gerasimovich</t>
  </si>
  <si>
    <t>http://www.imdb.com/title/tt1242460/?ref_=fn_tt_tt_1</t>
  </si>
  <si>
    <t>Tim Chambers</t>
  </si>
  <si>
    <t>The Mighty Macs </t>
  </si>
  <si>
    <t>Jennifer Butler</t>
  </si>
  <si>
    <t>http://www.imdb.com/title/tt1034324/?ref_=fn_tt_tt_1</t>
  </si>
  <si>
    <t>Mother and Child </t>
  </si>
  <si>
    <t>http://www.imdb.com/title/tt1121977/?ref_=fn_tt_tt_1</t>
  </si>
  <si>
    <t>Dick Richards</t>
  </si>
  <si>
    <t>Terence Hill</t>
  </si>
  <si>
    <t>March or Die </t>
  </si>
  <si>
    <t>Jack O'Halloran</t>
  </si>
  <si>
    <t>http://www.imdb.com/title/tt0076175/?ref_=fn_tt_tt_1</t>
  </si>
  <si>
    <t>Les visiteurs </t>
  </si>
  <si>
    <t>Valérie Lemercier</t>
  </si>
  <si>
    <t>http://www.imdb.com/title/tt0108500/?ref_=fn_tt_tt_1</t>
  </si>
  <si>
    <t>Nathalie Fay</t>
  </si>
  <si>
    <t>Somewhere </t>
  </si>
  <si>
    <t>Erin Wasson</t>
  </si>
  <si>
    <t>http://www.imdb.com/title/tt1421051/?ref_=fn_tt_tt_1</t>
  </si>
  <si>
    <t>Alex Zamm</t>
  </si>
  <si>
    <t>Chairman of the Board </t>
  </si>
  <si>
    <t>http://www.imdb.com/title/tt0118836/?ref_=fn_tt_tt_1</t>
  </si>
  <si>
    <t>Spencer Susser</t>
  </si>
  <si>
    <t>Hesher </t>
  </si>
  <si>
    <t>http://www.imdb.com/title/tt1403177/?ref_=fn_tt_tt_1</t>
  </si>
  <si>
    <t>Thaddeus O'Sullivan</t>
  </si>
  <si>
    <t>The Heart of Me </t>
  </si>
  <si>
    <t>Eleanor Bron</t>
  </si>
  <si>
    <t>http://www.imdb.com/title/tt0301390/?ref_=fn_tt_tt_1</t>
  </si>
  <si>
    <t>Freeheld </t>
  </si>
  <si>
    <t>http://www.imdb.com/title/tt1658801/?ref_=fn_tt_tt_1</t>
  </si>
  <si>
    <t>Shari Springer Berman</t>
  </si>
  <si>
    <t>The Extra Man </t>
  </si>
  <si>
    <t>http://www.imdb.com/title/tt1361313/?ref_=fn_tt_tt_1</t>
  </si>
  <si>
    <t>Stephen Milburn Anderson</t>
  </si>
  <si>
    <t>Ca$h </t>
  </si>
  <si>
    <t>http://www.imdb.com/title/tt1106860/?ref_=fn_tt_tt_1</t>
  </si>
  <si>
    <t>Wah-Wah </t>
  </si>
  <si>
    <t>http://www.imdb.com/title/tt0419256/?ref_=fn_tt_tt_1</t>
  </si>
  <si>
    <t>Pale Rider </t>
  </si>
  <si>
    <t>Sydney Penny</t>
  </si>
  <si>
    <t>http://www.imdb.com/title/tt0089767/?ref_=fn_tt_tt_1</t>
  </si>
  <si>
    <t>Dazed and Confused </t>
  </si>
  <si>
    <t>http://www.imdb.com/title/tt0106677/?ref_=fn_tt_tt_1</t>
  </si>
  <si>
    <t>Gordon Pinsent</t>
  </si>
  <si>
    <t>Max Färberböck</t>
  </si>
  <si>
    <t>Johanna Wokalek</t>
  </si>
  <si>
    <t>Heike Makatsch</t>
  </si>
  <si>
    <t>Aimee &amp; Jaguar </t>
  </si>
  <si>
    <t>Maria Schrader</t>
  </si>
  <si>
    <t>http://www.imdb.com/title/tt0130444/?ref_=fn_tt_tt_1</t>
  </si>
  <si>
    <t>Arie Posin</t>
  </si>
  <si>
    <t>The Chumscrubber </t>
  </si>
  <si>
    <t>http://www.imdb.com/title/tt0406650/?ref_=fn_tt_tt_1</t>
  </si>
  <si>
    <t>Damian Nieman</t>
  </si>
  <si>
    <t>Jason Cerbone</t>
  </si>
  <si>
    <t>Shade </t>
  </si>
  <si>
    <t>Mark De Alessandro</t>
  </si>
  <si>
    <t>http://www.imdb.com/title/tt0323939/?ref_=fn_tt_tt_1</t>
  </si>
  <si>
    <t>Mark Tonderai</t>
  </si>
  <si>
    <t>House at the End of the Street </t>
  </si>
  <si>
    <t>Gil Bellows</t>
  </si>
  <si>
    <t>http://www.imdb.com/title/tt1582507/?ref_=fn_tt_tt_1</t>
  </si>
  <si>
    <t>Mélissa Désormeaux-Poulin</t>
  </si>
  <si>
    <t>Drama|Mystery|War</t>
  </si>
  <si>
    <t>Incendies </t>
  </si>
  <si>
    <t>Ahmad Massad</t>
  </si>
  <si>
    <t>http://www.imdb.com/title/tt1255953/?ref_=fn_tt_tt_1</t>
  </si>
  <si>
    <t>Silvio Muccino</t>
  </si>
  <si>
    <t>Laura Morante</t>
  </si>
  <si>
    <t>Remember Me, My Love </t>
  </si>
  <si>
    <t>Giulia Michelini</t>
  </si>
  <si>
    <t>http://www.imdb.com/title/tt0323807/?ref_=fn_tt_tt_1</t>
  </si>
  <si>
    <t>Fernanda Machado</t>
  </si>
  <si>
    <t>Elite Squad </t>
  </si>
  <si>
    <t>André Ramiro</t>
  </si>
  <si>
    <t>http://www.imdb.com/title/tt0861739/?ref_=fn_tt_tt_1</t>
  </si>
  <si>
    <t>Brazil</t>
  </si>
  <si>
    <t>Annabelle Wallis</t>
  </si>
  <si>
    <t>Annabelle </t>
  </si>
  <si>
    <t>Gabriel Bateman</t>
  </si>
  <si>
    <t>http://www.imdb.com/title/tt3322940/?ref_=fn_tt_tt_1</t>
  </si>
  <si>
    <t>Rachel Perkins</t>
  </si>
  <si>
    <t>Magda Szubanski</t>
  </si>
  <si>
    <t>Comedy|Drama|Musical</t>
  </si>
  <si>
    <t>Bran Nue Dae </t>
  </si>
  <si>
    <t>Jessica Mauboy</t>
  </si>
  <si>
    <t>http://www.imdb.com/title/tt1148165/?ref_=fn_tt_tt_1</t>
  </si>
  <si>
    <t>Lloyd Avery II</t>
  </si>
  <si>
    <t>John Cothran</t>
  </si>
  <si>
    <t>Boyz n the Hood </t>
  </si>
  <si>
    <t>Na'Blonka Durden</t>
  </si>
  <si>
    <t>http://www.imdb.com/title/tt0101507/?ref_=fn_tt_tt_1</t>
  </si>
  <si>
    <t>Luis Valdez</t>
  </si>
  <si>
    <t>Rosanna DeSoto</t>
  </si>
  <si>
    <t>La Bamba </t>
  </si>
  <si>
    <t>Danielle von Zerneck</t>
  </si>
  <si>
    <t>http://www.imdb.com/title/tt0093378/?ref_=fn_tt_tt_1</t>
  </si>
  <si>
    <t>Rita Moreno</t>
  </si>
  <si>
    <t>Mystery|Romance|Thriller</t>
  </si>
  <si>
    <t>Dressed to Kill </t>
  </si>
  <si>
    <t>http://www.imdb.com/title/tt0080661/?ref_=fn_tt_tt_1</t>
  </si>
  <si>
    <t>Adventure|Comedy|Drama|Family</t>
  </si>
  <si>
    <t>The Adventures of Huck Finn </t>
  </si>
  <si>
    <t>http://www.imdb.com/title/tt0106223/?ref_=fn_tt_tt_1</t>
  </si>
  <si>
    <t>Go </t>
  </si>
  <si>
    <t>http://www.imdb.com/title/tt0139239/?ref_=fn_tt_tt_1</t>
  </si>
  <si>
    <t>Marin Hinkle</t>
  </si>
  <si>
    <t>Friends with Money </t>
  </si>
  <si>
    <t>Jake Cherry</t>
  </si>
  <si>
    <t>http://www.imdb.com/title/tt0436331/?ref_=fn_tt_tt_1</t>
  </si>
  <si>
    <t>Louis Morneau</t>
  </si>
  <si>
    <t>Bats </t>
  </si>
  <si>
    <t>http://www.imdb.com/title/tt0200469/?ref_=fn_tt_tt_1</t>
  </si>
  <si>
    <t>Caroline Link</t>
  </si>
  <si>
    <t>Juliane Köhler</t>
  </si>
  <si>
    <t>Merab Ninidze</t>
  </si>
  <si>
    <t>Nowhere in Africa </t>
  </si>
  <si>
    <t>Matthias Habich</t>
  </si>
  <si>
    <t>http://www.imdb.com/title/tt0161860/?ref_=fn_tt_tt_1</t>
  </si>
  <si>
    <t>Shame </t>
  </si>
  <si>
    <t>http://www.imdb.com/title/tt1723811/?ref_=fn_tt_tt_1</t>
  </si>
  <si>
    <t>Layer Cake </t>
  </si>
  <si>
    <t>http://www.imdb.com/title/tt0375912/?ref_=fn_tt_tt_1</t>
  </si>
  <si>
    <t>Sterling Van Wagenen</t>
  </si>
  <si>
    <t>Emily Podleski</t>
  </si>
  <si>
    <t>The Work and the Glory II: American Zion </t>
  </si>
  <si>
    <t>http://www.imdb.com/title/tt0457530/?ref_=fn_tt_tt_1</t>
  </si>
  <si>
    <t>Zal Batmanglij</t>
  </si>
  <si>
    <t>The East </t>
  </si>
  <si>
    <t>http://www.imdb.com/title/tt1869716/?ref_=fn_tt_tt_1</t>
  </si>
  <si>
    <t>A Home at the End of the World </t>
  </si>
  <si>
    <t>http://www.imdb.com/title/tt0359423/?ref_=fn_tt_tt_1</t>
  </si>
  <si>
    <t>Hans Petter Moland</t>
  </si>
  <si>
    <t>Sara-Marie Maltha</t>
  </si>
  <si>
    <t>Aberdeen </t>
  </si>
  <si>
    <t>Stellan Skarsgård</t>
  </si>
  <si>
    <t>http://www.imdb.com/title/tt0168446/?ref_=fn_tt_tt_1</t>
  </si>
  <si>
    <t>Oren Moverman</t>
  </si>
  <si>
    <t>The Messenger </t>
  </si>
  <si>
    <t>http://www.imdb.com/title/tt0790712/?ref_=fn_tt_tt_1</t>
  </si>
  <si>
    <t>Control </t>
  </si>
  <si>
    <t>http://www.imdb.com/title/tt0421082/?ref_=fn_tt_tt_1</t>
  </si>
  <si>
    <t>The Terminator </t>
  </si>
  <si>
    <t>http://www.imdb.com/title/tt0088247/?ref_=fn_tt_tt_1</t>
  </si>
  <si>
    <t>Wolfgang Becker</t>
  </si>
  <si>
    <t>Chulpan Khamatova</t>
  </si>
  <si>
    <t>Florian Lukas</t>
  </si>
  <si>
    <t>Good Bye Lenin! </t>
  </si>
  <si>
    <t>http://www.imdb.com/title/tt0301357/?ref_=fn_tt_tt_1</t>
  </si>
  <si>
    <t>Mark Bazeley</t>
  </si>
  <si>
    <t>The Damned United </t>
  </si>
  <si>
    <t>Maurice Roëves</t>
  </si>
  <si>
    <t>http://www.imdb.com/title/tt1226271/?ref_=fn_tt_tt_1</t>
  </si>
  <si>
    <t>Clu Gulager</t>
  </si>
  <si>
    <t>Mallrats </t>
  </si>
  <si>
    <t>http://www.imdb.com/title/tt0113749/?ref_=fn_tt_tt_1</t>
  </si>
  <si>
    <t>Musical|Romance</t>
  </si>
  <si>
    <t>Olivia Newton-John</t>
  </si>
  <si>
    <t>Grease </t>
  </si>
  <si>
    <t>http://www.imdb.com/title/tt0077631/?ref_=fn_tt_tt_1</t>
  </si>
  <si>
    <t>Platoon </t>
  </si>
  <si>
    <t>http://www.imdb.com/title/tt0091763/?ref_=fn_tt_tt_1</t>
  </si>
  <si>
    <t>Stevie Wonder</t>
  </si>
  <si>
    <t>Documentary|Drama|War</t>
  </si>
  <si>
    <t>Osama bin Laden</t>
  </si>
  <si>
    <t>Fahrenheit 9/11 </t>
  </si>
  <si>
    <t>Ricky Martin</t>
  </si>
  <si>
    <t>http://www.imdb.com/title/tt0361596/?ref_=fn_tt_tt_1</t>
  </si>
  <si>
    <t>George Roy Hill</t>
  </si>
  <si>
    <t>Ted Cassidy</t>
  </si>
  <si>
    <t>Biography|Crime|Drama|Western</t>
  </si>
  <si>
    <t>Katharine Ross</t>
  </si>
  <si>
    <t>Butch Cassidy and the Sundance Kid </t>
  </si>
  <si>
    <t>Kenneth Mars</t>
  </si>
  <si>
    <t>http://www.imdb.com/title/tt0064115/?ref_=fn_tt_tt_1</t>
  </si>
  <si>
    <t>Robert Stevenson</t>
  </si>
  <si>
    <t>Glynis Johns</t>
  </si>
  <si>
    <t>Comedy|Family|Fantasy|Musical</t>
  </si>
  <si>
    <t>Ed Wynn</t>
  </si>
  <si>
    <t>Mary Poppins </t>
  </si>
  <si>
    <t>Elsa Lanchester</t>
  </si>
  <si>
    <t>http://www.imdb.com/title/tt0058331/?ref_=fn_tt_tt_1</t>
  </si>
  <si>
    <t>Ordinary People </t>
  </si>
  <si>
    <t>http://www.imdb.com/title/tt0081283/?ref_=fn_tt_tt_1</t>
  </si>
  <si>
    <t>Jerome Robbins</t>
  </si>
  <si>
    <t>George Chakiris</t>
  </si>
  <si>
    <t>Crime|Drama|Musical|Romance|Thriller</t>
  </si>
  <si>
    <t>West Side Story </t>
  </si>
  <si>
    <t>http://www.imdb.com/title/tt0055614/?ref_=fn_tt_tt_1</t>
  </si>
  <si>
    <t>Rodney Dangerfield</t>
  </si>
  <si>
    <t>Caddyshack </t>
  </si>
  <si>
    <t>http://www.imdb.com/title/tt0080487/?ref_=fn_tt_tt_1</t>
  </si>
  <si>
    <t>Gary Hardwick</t>
  </si>
  <si>
    <t>The Brothers </t>
  </si>
  <si>
    <t>http://www.imdb.com/title/tt0250274/?ref_=fn_tt_tt_1</t>
  </si>
  <si>
    <t>The Wood </t>
  </si>
  <si>
    <t>http://www.imdb.com/title/tt0161100/?ref_=fn_tt_tt_1</t>
  </si>
  <si>
    <t>The Usual Suspects </t>
  </si>
  <si>
    <t>http://www.imdb.com/title/tt0114814/?ref_=fn_tt_tt_1</t>
  </si>
  <si>
    <t>Kelly Jo Minter</t>
  </si>
  <si>
    <t>Fantasy|Horror|Romance|Thriller</t>
  </si>
  <si>
    <t>Lisa Wilcox</t>
  </si>
  <si>
    <t>A Nightmare on Elm Street 5: The Dream Child </t>
  </si>
  <si>
    <t>Matthew Borlenghi</t>
  </si>
  <si>
    <t>http://www.imdb.com/title/tt0097981/?ref_=fn_tt_tt_1</t>
  </si>
  <si>
    <t>Van Wilder: Party Liaison </t>
  </si>
  <si>
    <t>Erik Estrada</t>
  </si>
  <si>
    <t>http://www.imdb.com/title/tt0283111/?ref_=fn_tt_tt_1</t>
  </si>
  <si>
    <t>John D'Leo</t>
  </si>
  <si>
    <t>The Wrestler </t>
  </si>
  <si>
    <t>Ajay Naidu</t>
  </si>
  <si>
    <t>http://www.imdb.com/title/tt1125849/?ref_=fn_tt_tt_1</t>
  </si>
  <si>
    <t>King Vidor</t>
  </si>
  <si>
    <t>Lillian Gish</t>
  </si>
  <si>
    <t>Duel in the Sun </t>
  </si>
  <si>
    <t>Jennifer Jones</t>
  </si>
  <si>
    <t>http://www.imdb.com/title/tt0038499/?ref_=fn_tt_tt_1</t>
  </si>
  <si>
    <t>Best in Show </t>
  </si>
  <si>
    <t>http://www.imdb.com/title/tt0218839/?ref_=fn_tt_tt_1</t>
  </si>
  <si>
    <t>Escape from New York </t>
  </si>
  <si>
    <t>Tom Atkins</t>
  </si>
  <si>
    <t>http://www.imdb.com/title/tt0082340/?ref_=fn_tt_tt_1</t>
  </si>
  <si>
    <t>Ossie Davis</t>
  </si>
  <si>
    <t>School Daze </t>
  </si>
  <si>
    <t>http://www.imdb.com/title/tt0096054/?ref_=fn_tt_tt_1</t>
  </si>
  <si>
    <t>Fred Savage</t>
  </si>
  <si>
    <t>Daddy Day Camp </t>
  </si>
  <si>
    <t>http://www.imdb.com/title/tt0462244/?ref_=fn_tt_tt_1</t>
  </si>
  <si>
    <t>Mystic Pizza </t>
  </si>
  <si>
    <t>http://www.imdb.com/title/tt0095690/?ref_=fn_tt_tt_1</t>
  </si>
  <si>
    <t>Sliding Doors </t>
  </si>
  <si>
    <t>John Lynch</t>
  </si>
  <si>
    <t>http://www.imdb.com/title/tt0120148/?ref_=fn_tt_tt_1</t>
  </si>
  <si>
    <t>Rusty Cundieff</t>
  </si>
  <si>
    <t>Tales from the Hood </t>
  </si>
  <si>
    <t>David Alan Grier</t>
  </si>
  <si>
    <t>http://www.imdb.com/title/tt0114609/?ref_=fn_tt_tt_1</t>
  </si>
  <si>
    <t>The Last King of Scotland </t>
  </si>
  <si>
    <t>Abby Mukiibi Nkaaga</t>
  </si>
  <si>
    <t>http://www.imdb.com/title/tt0455590/?ref_=fn_tt_tt_1</t>
  </si>
  <si>
    <t>Dominique Othenin-Girard</t>
  </si>
  <si>
    <t>Tamara Glynn</t>
  </si>
  <si>
    <t>Halloween 5 </t>
  </si>
  <si>
    <t>http://www.imdb.com/title/tt0097474/?ref_=fn_tt_tt_1</t>
  </si>
  <si>
    <t>Brandon Smith</t>
  </si>
  <si>
    <t>Bernie </t>
  </si>
  <si>
    <t>Rick Dial</t>
  </si>
  <si>
    <t>http://www.imdb.com/title/tt1704573/?ref_=fn_tt_tt_1</t>
  </si>
  <si>
    <t>Pollock </t>
  </si>
  <si>
    <t>Amy Madigan</t>
  </si>
  <si>
    <t>http://www.imdb.com/title/tt0183659/?ref_=fn_tt_tt_1</t>
  </si>
  <si>
    <t>Risa Bramon Garcia</t>
  </si>
  <si>
    <t>200 Cigarettes </t>
  </si>
  <si>
    <t>http://www.imdb.com/title/tt0137338/?ref_=fn_tt_tt_1</t>
  </si>
  <si>
    <t>Brian Klugman</t>
  </si>
  <si>
    <t>The Words </t>
  </si>
  <si>
    <t>http://www.imdb.com/title/tt1840417/?ref_=fn_tt_tt_1</t>
  </si>
  <si>
    <t>Matt Piedmont</t>
  </si>
  <si>
    <t>Casa de mi Padre </t>
  </si>
  <si>
    <t>Luis E. Carazo</t>
  </si>
  <si>
    <t>http://www.imdb.com/title/tt1702425/?ref_=fn_tt_tt_1</t>
  </si>
  <si>
    <t>Raymond De Felitta</t>
  </si>
  <si>
    <t>City Island </t>
  </si>
  <si>
    <t>Dominik García-Lorido</t>
  </si>
  <si>
    <t>http://www.imdb.com/title/tt1174730/?ref_=fn_tt_tt_1</t>
  </si>
  <si>
    <t>John Michael McDonagh</t>
  </si>
  <si>
    <t>The Guard </t>
  </si>
  <si>
    <t>Wale Ojo</t>
  </si>
  <si>
    <t>http://www.imdb.com/title/tt1540133/?ref_=fn_tt_tt_1</t>
  </si>
  <si>
    <t>Deb Hagan</t>
  </si>
  <si>
    <t>College </t>
  </si>
  <si>
    <t>http://www.imdb.com/title/tt0844671/?ref_=fn_tt_tt_1</t>
  </si>
  <si>
    <t>The Virgin Suicides </t>
  </si>
  <si>
    <t>http://www.imdb.com/title/tt0159097/?ref_=fn_tt_tt_1</t>
  </si>
  <si>
    <t>Zach Cregger</t>
  </si>
  <si>
    <t>Windell Middlebrooks</t>
  </si>
  <si>
    <t>Hugh M. Hefner</t>
  </si>
  <si>
    <t>Miss March </t>
  </si>
  <si>
    <t>Raquel Alessi</t>
  </si>
  <si>
    <t>http://www.imdb.com/title/tt1151922/?ref_=fn_tt_tt_1</t>
  </si>
  <si>
    <t>Zach Braff</t>
  </si>
  <si>
    <t>Wish I Was Here </t>
  </si>
  <si>
    <t>http://www.imdb.com/title/tt2870708/?ref_=fn_tt_tt_1</t>
  </si>
  <si>
    <t>Mark Tarlov</t>
  </si>
  <si>
    <t>Simply Irresistible </t>
  </si>
  <si>
    <t>Lawrence Gilliard Jr.</t>
  </si>
  <si>
    <t>http://www.imdb.com/title/tt0145893/?ref_=fn_tt_tt_1</t>
  </si>
  <si>
    <t>John Cameron Mitchell</t>
  </si>
  <si>
    <t>Miriam Shor</t>
  </si>
  <si>
    <t>Hedwig and the Angry Inch </t>
  </si>
  <si>
    <t>http://www.imdb.com/title/tt0248845/?ref_=fn_tt_tt_1</t>
  </si>
  <si>
    <t>Ryan Bollman</t>
  </si>
  <si>
    <t>Only the Strong </t>
  </si>
  <si>
    <t>Todd Susman</t>
  </si>
  <si>
    <t>http://www.imdb.com/title/tt0107750/?ref_=fn_tt_tt_1</t>
  </si>
  <si>
    <t>Shattered Glass </t>
  </si>
  <si>
    <t>http://www.imdb.com/title/tt0323944/?ref_=fn_tt_tt_1</t>
  </si>
  <si>
    <t>David Atkins</t>
  </si>
  <si>
    <t>Lynne Thigpen</t>
  </si>
  <si>
    <t>Novocaine </t>
  </si>
  <si>
    <t>Polly Noonan</t>
  </si>
  <si>
    <t>http://www.imdb.com/title/tt0234354/?ref_=fn_tt_tt_1</t>
  </si>
  <si>
    <t>Patrick Stettner</t>
  </si>
  <si>
    <t>Sam Peckinpah</t>
  </si>
  <si>
    <t>Warren Oates</t>
  </si>
  <si>
    <t>William Holden</t>
  </si>
  <si>
    <t>The Wackness </t>
  </si>
  <si>
    <t>http://www.imdb.com/title/tt1082886/?ref_=fn_tt_tt_1</t>
  </si>
  <si>
    <t>Sylvio Tabet</t>
  </si>
  <si>
    <t>Michael Berryman</t>
  </si>
  <si>
    <t>Beastmaster 2: Through the Portal of Time </t>
  </si>
  <si>
    <t>Marc Singer</t>
  </si>
  <si>
    <t>http://www.imdb.com/title/tt0101412/?ref_=fn_tt_tt_1</t>
  </si>
  <si>
    <t>Rick Bieber</t>
  </si>
  <si>
    <t>Kendrick Cross</t>
  </si>
  <si>
    <t>The 5th Quarter </t>
  </si>
  <si>
    <t>Sammy Nagi Njuguna</t>
  </si>
  <si>
    <t>http://www.imdb.com/title/tt1130964/?ref_=fn_tt_tt_1</t>
  </si>
  <si>
    <t>The Greatest </t>
  </si>
  <si>
    <t>Cara Seymour</t>
  </si>
  <si>
    <t>http://www.imdb.com/title/tt1226232/?ref_=fn_tt_tt_1</t>
  </si>
  <si>
    <t>Snow Flower and the Secret Fan </t>
  </si>
  <si>
    <t>Ji-hyun Jun</t>
  </si>
  <si>
    <t>http://www.imdb.com/title/tt1541995/?ref_=fn_tt_tt_1</t>
  </si>
  <si>
    <t>Diane Ladd</t>
  </si>
  <si>
    <t>Come Early Morning </t>
  </si>
  <si>
    <t>Ritchie Montgomery</t>
  </si>
  <si>
    <t>http://www.imdb.com/title/tt0457308/?ref_=fn_tt_tt_1</t>
  </si>
  <si>
    <t>Lucky Break </t>
  </si>
  <si>
    <t>Peter McNamara</t>
  </si>
  <si>
    <t>http://www.imdb.com/title/tt0246134/?ref_=fn_tt_tt_1</t>
  </si>
  <si>
    <t>S.R. Bindler</t>
  </si>
  <si>
    <t>Surfer, Dude </t>
  </si>
  <si>
    <t>http://www.imdb.com/title/tt0976247/?ref_=fn_tt_tt_1</t>
  </si>
  <si>
    <t>Deadfall </t>
  </si>
  <si>
    <t>http://www.imdb.com/title/tt1667310/?ref_=fn_tt_tt_1</t>
  </si>
  <si>
    <t>Debbie Harry</t>
  </si>
  <si>
    <t>Cédric Klapisch</t>
  </si>
  <si>
    <t>L'auberge espagnole </t>
  </si>
  <si>
    <t>http://www.imdb.com/title/tt0283900/?ref_=fn_tt_tt_1</t>
  </si>
  <si>
    <t>Martin Koolhoven</t>
  </si>
  <si>
    <t>Tygo Gernandt</t>
  </si>
  <si>
    <t>Yorick van Wageningen</t>
  </si>
  <si>
    <t>Winter in Wartime </t>
  </si>
  <si>
    <t>Martijn Lakemeier</t>
  </si>
  <si>
    <t>http://www.imdb.com/title/tt0795441/?ref_=fn_tt_tt_1</t>
  </si>
  <si>
    <t>Prachya Pinkaew</t>
  </si>
  <si>
    <t>Nathan Jones</t>
  </si>
  <si>
    <t>The Protector </t>
  </si>
  <si>
    <t>Johnny Nguyen</t>
  </si>
  <si>
    <t>http://www.imdb.com/title/tt0427954/?ref_=fn_tt_tt_1</t>
  </si>
  <si>
    <t>Parminder Nagra</t>
  </si>
  <si>
    <t>Bend It Like Beckham </t>
  </si>
  <si>
    <t>http://www.imdb.com/title/tt0286499/?ref_=fn_tt_tt_1</t>
  </si>
  <si>
    <t>Edie Falco</t>
  </si>
  <si>
    <t>Sunshine State </t>
  </si>
  <si>
    <t>http://www.imdb.com/title/tt0286179/?ref_=fn_tt_tt_1</t>
  </si>
  <si>
    <t>Wayne Brady</t>
  </si>
  <si>
    <t>Action|Sport</t>
  </si>
  <si>
    <t>Wesley Jonathan</t>
  </si>
  <si>
    <t>Crossover </t>
  </si>
  <si>
    <t>Eva Marcille</t>
  </si>
  <si>
    <t>http://www.imdb.com/title/tt0473024/?ref_=fn_tt_tt_1</t>
  </si>
  <si>
    <t>Pablo Rosso</t>
  </si>
  <si>
    <t>Jonathan D. Mellor</t>
  </si>
  <si>
    <t>[Rec] 2 </t>
  </si>
  <si>
    <t>Andrea Ros</t>
  </si>
  <si>
    <t>http://www.imdb.com/title/tt1245112/?ref_=fn_tt_tt_1</t>
  </si>
  <si>
    <t>The Sting </t>
  </si>
  <si>
    <t>http://www.imdb.com/title/tt0070735/?ref_=fn_tt_tt_1</t>
  </si>
  <si>
    <t>Chariots of Fire </t>
  </si>
  <si>
    <t>http://www.imdb.com/title/tt0082158/?ref_=fn_tt_tt_1</t>
  </si>
  <si>
    <t>Darren Grant</t>
  </si>
  <si>
    <t>Diary of a Mad Black Woman </t>
  </si>
  <si>
    <t>http://www.imdb.com/title/tt0422093/?ref_=fn_tt_tt_1</t>
  </si>
  <si>
    <t>Shine </t>
  </si>
  <si>
    <t>Nicholas Bell</t>
  </si>
  <si>
    <t>http://www.imdb.com/title/tt0117631/?ref_=fn_tt_tt_1</t>
  </si>
  <si>
    <t>Don Jon </t>
  </si>
  <si>
    <t>Tony Danza</t>
  </si>
  <si>
    <t>http://www.imdb.com/title/tt2229499/?ref_=fn_tt_tt_1</t>
  </si>
  <si>
    <t>Ghost World </t>
  </si>
  <si>
    <t>http://www.imdb.com/title/tt0162346/?ref_=fn_tt_tt_1</t>
  </si>
  <si>
    <t>Iris </t>
  </si>
  <si>
    <t>http://www.imdb.com/title/tt0280778/?ref_=fn_tt_tt_1</t>
  </si>
  <si>
    <t>Christophe Barratier</t>
  </si>
  <si>
    <t>François Berléand</t>
  </si>
  <si>
    <t>Jean-Baptiste Maunier</t>
  </si>
  <si>
    <t>The Chorus </t>
  </si>
  <si>
    <t>Gérard Jugnot</t>
  </si>
  <si>
    <t>http://www.imdb.com/title/tt0372824/?ref_=fn_tt_tt_1</t>
  </si>
  <si>
    <t>Émile Gaudreault</t>
  </si>
  <si>
    <t>Luke Kirby</t>
  </si>
  <si>
    <t>Mambo Italiano </t>
  </si>
  <si>
    <t>Claudia Ferri</t>
  </si>
  <si>
    <t>http://www.imdb.com/title/tt0330602/?ref_=fn_tt_tt_1</t>
  </si>
  <si>
    <t>James Cox</t>
  </si>
  <si>
    <t>Wonderland </t>
  </si>
  <si>
    <t>Franky G</t>
  </si>
  <si>
    <t>http://www.imdb.com/title/tt0335563/?ref_=fn_tt_tt_1</t>
  </si>
  <si>
    <t>Do the Right Thing </t>
  </si>
  <si>
    <t>Danny Aiello</t>
  </si>
  <si>
    <t>http://www.imdb.com/title/tt0097216/?ref_=fn_tt_tt_1</t>
  </si>
  <si>
    <t>James Toback</t>
  </si>
  <si>
    <t>Harvard Man </t>
  </si>
  <si>
    <t>http://www.imdb.com/title/tt0242508/?ref_=fn_tt_tt_1</t>
  </si>
  <si>
    <t>Aki Kaurismäki</t>
  </si>
  <si>
    <t>Kati Outinen</t>
  </si>
  <si>
    <t>Jean-Pierre Léaud</t>
  </si>
  <si>
    <t>Le Havre </t>
  </si>
  <si>
    <t>Jean-Pierre Darroussin</t>
  </si>
  <si>
    <t>http://www.imdb.com/title/tt1508675/?ref_=fn_tt_tt_1</t>
  </si>
  <si>
    <t>Finland</t>
  </si>
  <si>
    <t>Hitoshi Matsumoto</t>
  </si>
  <si>
    <t>Lindsay Kay Hayward</t>
  </si>
  <si>
    <t>R100 </t>
  </si>
  <si>
    <t>Shinobu Terajima</t>
  </si>
  <si>
    <t>http://www.imdb.com/title/tt2914838/?ref_=fn_tt_tt_1</t>
  </si>
  <si>
    <t>George Ratliff</t>
  </si>
  <si>
    <t>Cree Kelly</t>
  </si>
  <si>
    <t>Salvation Boulevard </t>
  </si>
  <si>
    <t>Mike Eshaq</t>
  </si>
  <si>
    <t>http://www.imdb.com/title/tt1251743/?ref_=fn_tt_tt_1</t>
  </si>
  <si>
    <t>The Ten </t>
  </si>
  <si>
    <t>Ron Silver</t>
  </si>
  <si>
    <t>http://www.imdb.com/title/tt0811106/?ref_=fn_tt_tt_1</t>
  </si>
  <si>
    <t>Shane Meadows</t>
  </si>
  <si>
    <t>Synnøve Macody Lund</t>
  </si>
  <si>
    <t>Aksel Hennie</t>
  </si>
  <si>
    <t>Headhunters </t>
  </si>
  <si>
    <t>Julie R. Ølgaard</t>
  </si>
  <si>
    <t>http://www.imdb.com/title/tt1614989/?ref_=fn_tt_tt_1</t>
  </si>
  <si>
    <t>Norwegian</t>
  </si>
  <si>
    <t>Michael McGowan</t>
  </si>
  <si>
    <t>Adam Butcher</t>
  </si>
  <si>
    <t>Saint Ralph </t>
  </si>
  <si>
    <t>http://www.imdb.com/title/tt0384488/?ref_=fn_tt_tt_1</t>
  </si>
  <si>
    <t>Teresa Wright</t>
  </si>
  <si>
    <t>Abhishek Bachchan</t>
  </si>
  <si>
    <t>Insidious: Chapter 2 </t>
  </si>
  <si>
    <t>http://www.imdb.com/title/tt2226417/?ref_=fn_tt_tt_1</t>
  </si>
  <si>
    <t>Saw II </t>
  </si>
  <si>
    <t>http://www.imdb.com/title/tt0432348/?ref_=fn_tt_tt_1</t>
  </si>
  <si>
    <t>Dan Trachtenberg</t>
  </si>
  <si>
    <t>Drama|Horror|Mystery|Sci-Fi|Thriller</t>
  </si>
  <si>
    <t>10 Cloverfield Lane </t>
  </si>
  <si>
    <t>Sumalee Montano</t>
  </si>
  <si>
    <t>http://www.imdb.com/title/tt1179933/?ref_=fn_tt_tt_1</t>
  </si>
  <si>
    <t>Comedy|Documentary</t>
  </si>
  <si>
    <t>Jackass: The Movie </t>
  </si>
  <si>
    <t>http://www.imdb.com/title/tt0322802/?ref_=fn_tt_tt_1</t>
  </si>
  <si>
    <t>David F. Sandberg</t>
  </si>
  <si>
    <t>Amiah Miller</t>
  </si>
  <si>
    <t>Lights Out </t>
  </si>
  <si>
    <t>http://www.imdb.com/title/tt4786282/?ref_=fn_tt_tt_1</t>
  </si>
  <si>
    <t>Sprague Grayden</t>
  </si>
  <si>
    <t>Paranormal Activity 3 </t>
  </si>
  <si>
    <t>http://www.imdb.com/title/tt1778304/?ref_=fn_tt_tt_1</t>
  </si>
  <si>
    <t>Stiles White</t>
  </si>
  <si>
    <t>Shelley Hennig</t>
  </si>
  <si>
    <t>Ouija </t>
  </si>
  <si>
    <t>Daren Kagasoff</t>
  </si>
  <si>
    <t>http://www.imdb.com/title/tt1204977/?ref_=fn_tt_tt_1</t>
  </si>
  <si>
    <t>John Saxon</t>
  </si>
  <si>
    <t>A Nightmare on Elm Street 3: Dream Warriors </t>
  </si>
  <si>
    <t>Jennifer Rubin</t>
  </si>
  <si>
    <t>http://www.imdb.com/title/tt0093629/?ref_=fn_tt_tt_1</t>
  </si>
  <si>
    <t>Eugenio Derbez</t>
  </si>
  <si>
    <t>Jessica Lindsey</t>
  </si>
  <si>
    <t>Instructions Not Included </t>
  </si>
  <si>
    <t>Hugo Stiglitz</t>
  </si>
  <si>
    <t>http://www.imdb.com/title/tt2378281/?ref_=fn_tt_tt_1</t>
  </si>
  <si>
    <t>Brendon Eggertsen</t>
  </si>
  <si>
    <t>Matt Shively</t>
  </si>
  <si>
    <t>Paranormal Activity 4 </t>
  </si>
  <si>
    <t>Alisha Boe</t>
  </si>
  <si>
    <t>http://www.imdb.com/title/tt2109184/?ref_=fn_tt_tt_1</t>
  </si>
  <si>
    <t>Henry Koster</t>
  </si>
  <si>
    <t>The Robe </t>
  </si>
  <si>
    <t>Victor Mature</t>
  </si>
  <si>
    <t>http://www.imdb.com/title/tt0046247/?ref_=fn_tt_tt_1</t>
  </si>
  <si>
    <t>Freddy's Dead: The Final Nightmare </t>
  </si>
  <si>
    <t>http://www.imdb.com/title/tt0101917/?ref_=fn_tt_tt_1</t>
  </si>
  <si>
    <t>Patty Jenkins</t>
  </si>
  <si>
    <t>Monster </t>
  </si>
  <si>
    <t>http://www.imdb.com/title/tt0340855/?ref_=fn_tt_tt_1</t>
  </si>
  <si>
    <t>Christopher Landon</t>
  </si>
  <si>
    <t>Gloria Sandoval</t>
  </si>
  <si>
    <t>Richard Cabral</t>
  </si>
  <si>
    <t>Paranormal Activity: The Marked Ones </t>
  </si>
  <si>
    <t>Molly Ephraim</t>
  </si>
  <si>
    <t>http://www.imdb.com/title/tt2473682/?ref_=fn_tt_tt_1</t>
  </si>
  <si>
    <t>Dallas Buyers Club </t>
  </si>
  <si>
    <t>http://www.imdb.com/title/tt0790636/?ref_=fn_tt_tt_1</t>
  </si>
  <si>
    <t>David Gelb</t>
  </si>
  <si>
    <t>The Lazarus Effect </t>
  </si>
  <si>
    <t>http://www.imdb.com/title/tt2918436/?ref_=fn_tt_tt_1</t>
  </si>
  <si>
    <t>Memento </t>
  </si>
  <si>
    <t>Jorja Fox</t>
  </si>
  <si>
    <t>http://www.imdb.com/title/tt0209144/?ref_=fn_tt_tt_1</t>
  </si>
  <si>
    <t>Mike Flanagan</t>
  </si>
  <si>
    <t>James Lafferty</t>
  </si>
  <si>
    <t>Oculus </t>
  </si>
  <si>
    <t>Garrett Ryan</t>
  </si>
  <si>
    <t>http://www.imdb.com/title/tt2388715/?ref_=fn_tt_tt_1</t>
  </si>
  <si>
    <t>Clerks II </t>
  </si>
  <si>
    <t>Brian O'Halloran</t>
  </si>
  <si>
    <t>http://www.imdb.com/title/tt0424345/?ref_=fn_tt_tt_1</t>
  </si>
  <si>
    <t>Billy Elliot </t>
  </si>
  <si>
    <t>Jamie Draven</t>
  </si>
  <si>
    <t>http://www.imdb.com/title/tt0249462/?ref_=fn_tt_tt_1</t>
  </si>
  <si>
    <t>The Way Way Back </t>
  </si>
  <si>
    <t>http://www.imdb.com/title/tt1727388/?ref_=fn_tt_tt_1</t>
  </si>
  <si>
    <t>George Jackson</t>
  </si>
  <si>
    <t>William Schallert</t>
  </si>
  <si>
    <t>House Party 2 </t>
  </si>
  <si>
    <t>Helen Martin</t>
  </si>
  <si>
    <t>http://www.imdb.com/title/tt0102065/?ref_=fn_tt_tt_1</t>
  </si>
  <si>
    <t>Maurice Joyce</t>
  </si>
  <si>
    <t>Constance Shulman</t>
  </si>
  <si>
    <t>Doug's 1st Movie </t>
  </si>
  <si>
    <t>Alice Playten</t>
  </si>
  <si>
    <t>http://www.imdb.com/title/tt0187819/?ref_=fn_tt_tt_1</t>
  </si>
  <si>
    <t>John Beasley</t>
  </si>
  <si>
    <t>The Apostle </t>
  </si>
  <si>
    <t>June Carter Cash</t>
  </si>
  <si>
    <t>http://www.imdb.com/title/tt0118632/?ref_=fn_tt_tt_1</t>
  </si>
  <si>
    <t>Diana Scarwid</t>
  </si>
  <si>
    <t>Jesse Peretz</t>
  </si>
  <si>
    <t>Our Idiot Brother </t>
  </si>
  <si>
    <t>http://www.imdb.com/title/tt1637706/?ref_=fn_tt_tt_1</t>
  </si>
  <si>
    <t>Ice Cube</t>
  </si>
  <si>
    <t>Monica Calhoun</t>
  </si>
  <si>
    <t>The Players Club </t>
  </si>
  <si>
    <t>Chrystale Wilson</t>
  </si>
  <si>
    <t>http://www.imdb.com/title/tt0119905/?ref_=fn_tt_tt_1</t>
  </si>
  <si>
    <t>Edwin Hodge</t>
  </si>
  <si>
    <t>As Above, So Below </t>
  </si>
  <si>
    <t>Perdita Weeks</t>
  </si>
  <si>
    <t>http://www.imdb.com/title/tt2870612/?ref_=fn_tt_tt_1</t>
  </si>
  <si>
    <t>Cameron Mills</t>
  </si>
  <si>
    <t>Addicted </t>
  </si>
  <si>
    <t>http://www.imdb.com/title/tt2205401/?ref_=fn_tt_tt_1</t>
  </si>
  <si>
    <t>Eve's Bayou </t>
  </si>
  <si>
    <t>http://www.imdb.com/title/tt0119080/?ref_=fn_tt_tt_1</t>
  </si>
  <si>
    <t>Richard Glatzer</t>
  </si>
  <si>
    <t>Still Alice </t>
  </si>
  <si>
    <t>http://www.imdb.com/title/tt3316960/?ref_=fn_tt_tt_1</t>
  </si>
  <si>
    <t>Rob Hedden</t>
  </si>
  <si>
    <t>Peter Mark Richman</t>
  </si>
  <si>
    <t>Adventure|Horror</t>
  </si>
  <si>
    <t>Friday the 13th Part VIII: Jason Takes Manhattan </t>
  </si>
  <si>
    <t>Scott Reeves</t>
  </si>
  <si>
    <t>http://www.imdb.com/title/tt0097388/?ref_=fn_tt_tt_1</t>
  </si>
  <si>
    <t>My Big Fat Greek Wedding </t>
  </si>
  <si>
    <t>http://www.imdb.com/title/tt0259446/?ref_=fn_tt_tt_1</t>
  </si>
  <si>
    <t>Spring Breakers </t>
  </si>
  <si>
    <t>Rachel Korine</t>
  </si>
  <si>
    <t>http://www.imdb.com/title/tt2101441/?ref_=fn_tt_tt_1</t>
  </si>
  <si>
    <t>Joe Chappelle</t>
  </si>
  <si>
    <t>Kim Darby</t>
  </si>
  <si>
    <t>Halloween: The Curse of Michael Myers </t>
  </si>
  <si>
    <t>http://www.imdb.com/title/tt0113253/?ref_=fn_tt_tt_1</t>
  </si>
  <si>
    <t>Daniel Giménez Cacho</t>
  </si>
  <si>
    <t>Y Tu Mamá También </t>
  </si>
  <si>
    <t>María Aura</t>
  </si>
  <si>
    <t>http://www.imdb.com/title/tt0245574/?ref_=fn_tt_tt_1</t>
  </si>
  <si>
    <t>Peter Serafinowicz</t>
  </si>
  <si>
    <t>Shaun of the Dead </t>
  </si>
  <si>
    <t>http://www.imdb.com/title/tt0365748/?ref_=fn_tt_tt_1</t>
  </si>
  <si>
    <t>Mickey Liddell</t>
  </si>
  <si>
    <t>Randy Wayne</t>
  </si>
  <si>
    <t>The Haunting of Molly Hartley </t>
  </si>
  <si>
    <t>http://www.imdb.com/title/tt1045655/?ref_=fn_tt_tt_1</t>
  </si>
  <si>
    <t>Lone Star </t>
  </si>
  <si>
    <t>Miriam Colon</t>
  </si>
  <si>
    <t>http://www.imdb.com/title/tt0116905/?ref_=fn_tt_tt_1</t>
  </si>
  <si>
    <t>Kathleen Kinmont</t>
  </si>
  <si>
    <t>Halloween 4: The Return of Michael Myers </t>
  </si>
  <si>
    <t>Ellie Cornell</t>
  </si>
  <si>
    <t>http://www.imdb.com/title/tt0095271/?ref_=fn_tt_tt_1</t>
  </si>
  <si>
    <t>Fred Walton</t>
  </si>
  <si>
    <t>Deborah Foreman</t>
  </si>
  <si>
    <t>April Fool's Day </t>
  </si>
  <si>
    <t>Clayton Rohner</t>
  </si>
  <si>
    <t>http://www.imdb.com/title/tt0090655/?ref_=fn_tt_tt_1</t>
  </si>
  <si>
    <t>Diner </t>
  </si>
  <si>
    <t>http://www.imdb.com/title/tt0083833/?ref_=fn_tt_tt_1</t>
  </si>
  <si>
    <t>Steve Carver</t>
  </si>
  <si>
    <t>William Sanderson</t>
  </si>
  <si>
    <t>Lone Wolf McQuade </t>
  </si>
  <si>
    <t>Robert Beltran</t>
  </si>
  <si>
    <t>http://www.imdb.com/title/tt0085862/?ref_=fn_tt_tt_1</t>
  </si>
  <si>
    <t>Gonzalo López-Gallego</t>
  </si>
  <si>
    <t>Ryan Robbins</t>
  </si>
  <si>
    <t>Apollo 18 </t>
  </si>
  <si>
    <t>Andrew Airlie</t>
  </si>
  <si>
    <t>http://www.imdb.com/title/tt1772240/?ref_=fn_tt_tt_1</t>
  </si>
  <si>
    <t>Christine Jeffs</t>
  </si>
  <si>
    <t>Sunshine Cleaning </t>
  </si>
  <si>
    <t>http://www.imdb.com/title/tt0862846/?ref_=fn_tt_tt_1</t>
  </si>
  <si>
    <t>Claire Geare</t>
  </si>
  <si>
    <t>Sterling Jerins</t>
  </si>
  <si>
    <t>No Escape </t>
  </si>
  <si>
    <t>Sahajak Boonthanakit</t>
  </si>
  <si>
    <t>http://www.imdb.com/title/tt1781922/?ref_=fn_tt_tt_1</t>
  </si>
  <si>
    <t>Don Coscarelli</t>
  </si>
  <si>
    <t>Michael Tiddes</t>
  </si>
  <si>
    <t>Not Easily Broken </t>
  </si>
  <si>
    <t>http://www.imdb.com/title/tt0795438/?ref_=fn_tt_tt_1</t>
  </si>
  <si>
    <t>Mamoru Hosoda</t>
  </si>
  <si>
    <t>Colleen O'Shaughnessey</t>
  </si>
  <si>
    <t>Lara Jill Miller</t>
  </si>
  <si>
    <t>Digimon: The Movie </t>
  </si>
  <si>
    <t>Mona Marshall</t>
  </si>
  <si>
    <t>http://www.imdb.com/title/tt0259974/?ref_=fn_tt_tt_1</t>
  </si>
  <si>
    <t>Brian Dannelly</t>
  </si>
  <si>
    <t>Saved! </t>
  </si>
  <si>
    <t>http://www.imdb.com/title/tt0332375/?ref_=fn_tt_tt_1</t>
  </si>
  <si>
    <t>Denys Arcand</t>
  </si>
  <si>
    <t>Stéphane Rousseau</t>
  </si>
  <si>
    <t>The Barbarian Invasions </t>
  </si>
  <si>
    <t>Marina Hands</t>
  </si>
  <si>
    <t>http://www.imdb.com/title/tt0338135/?ref_=fn_tt_tt_1</t>
  </si>
  <si>
    <t>J.S. Cardone</t>
  </si>
  <si>
    <t>The Forsaken </t>
  </si>
  <si>
    <t>http://www.imdb.com/title/tt0245120/?ref_=fn_tt_tt_1</t>
  </si>
  <si>
    <t>Jay Levey</t>
  </si>
  <si>
    <t>UHF </t>
  </si>
  <si>
    <t>Michael Richards</t>
  </si>
  <si>
    <t>http://www.imdb.com/title/tt0098546/?ref_=fn_tt_tt_1</t>
  </si>
  <si>
    <t>Slums of Beverly Hills </t>
  </si>
  <si>
    <t>Jessica Walter</t>
  </si>
  <si>
    <t>http://www.imdb.com/title/tt0120831/?ref_=fn_tt_tt_1</t>
  </si>
  <si>
    <t>Woody Strode</t>
  </si>
  <si>
    <t>Made </t>
  </si>
  <si>
    <t>Jonathan Silverman</t>
  </si>
  <si>
    <t>http://www.imdb.com/title/tt0227005/?ref_=fn_tt_tt_1</t>
  </si>
  <si>
    <t>Matt Berry</t>
  </si>
  <si>
    <t>Moon </t>
  </si>
  <si>
    <t>http://www.imdb.com/title/tt1182345/?ref_=fn_tt_tt_1</t>
  </si>
  <si>
    <t>Ronan Chapalain</t>
  </si>
  <si>
    <t>Guillaume Denaiffe</t>
  </si>
  <si>
    <t>Norbert Ferrer</t>
  </si>
  <si>
    <t>Sea Rex 3D: Journey to a Prehistoric World </t>
  </si>
  <si>
    <t>Chloe Hollings</t>
  </si>
  <si>
    <t>http://www.imdb.com/title/tt1529567/?ref_=fn_tt_tt_1</t>
  </si>
  <si>
    <t>The Sweet Hereafter </t>
  </si>
  <si>
    <t>Simon Baker</t>
  </si>
  <si>
    <t>http://www.imdb.com/title/tt0120255/?ref_=fn_tt_tt_1</t>
  </si>
  <si>
    <t>Xavier Beauvois</t>
  </si>
  <si>
    <t>Of Gods and Men </t>
  </si>
  <si>
    <t>Olivier Rabourdin</t>
  </si>
  <si>
    <t>http://www.imdb.com/title/tt1588337/?ref_=fn_tt_tt_1</t>
  </si>
  <si>
    <t>Randall Miller</t>
  </si>
  <si>
    <t>Bottle Shock </t>
  </si>
  <si>
    <t>http://www.imdb.com/title/tt0914797/?ref_=fn_tt_tt_1</t>
  </si>
  <si>
    <t>Biography|Crime|Drama|Romance|Thriller</t>
  </si>
  <si>
    <t>Heavenly Creatures </t>
  </si>
  <si>
    <t>Liz Mullane</t>
  </si>
  <si>
    <t>http://www.imdb.com/title/tt0110005/?ref_=fn_tt_tt_1</t>
  </si>
  <si>
    <t>Bobby Batson</t>
  </si>
  <si>
    <t>90 Minutes in Heaven </t>
  </si>
  <si>
    <t>Cynthia Barrett</t>
  </si>
  <si>
    <t>http://www.imdb.com/title/tt4337690/?ref_=fn_tt_tt_1</t>
  </si>
  <si>
    <t>Dan Rush</t>
  </si>
  <si>
    <t>Everything Must Go </t>
  </si>
  <si>
    <t>http://www.imdb.com/title/tt1531663/?ref_=fn_tt_tt_1</t>
  </si>
  <si>
    <t>Comedy|Crime|Drama|Mystery|Thriller</t>
  </si>
  <si>
    <t>Zero Effect </t>
  </si>
  <si>
    <t>http://www.imdb.com/title/tt0120906/?ref_=fn_tt_tt_1</t>
  </si>
  <si>
    <t>The Machinist </t>
  </si>
  <si>
    <t>http://www.imdb.com/title/tt0361862/?ref_=fn_tt_tt_1</t>
  </si>
  <si>
    <t>Light Sleeper </t>
  </si>
  <si>
    <t>http://www.imdb.com/title/tt0102307/?ref_=fn_tt_tt_1</t>
  </si>
  <si>
    <t>Michael Cuesta</t>
  </si>
  <si>
    <t>Biography|Crime|Drama|Mystery|Thriller</t>
  </si>
  <si>
    <t>Kill the Messenger </t>
  </si>
  <si>
    <t>http://www.imdb.com/title/tt1216491/?ref_=fn_tt_tt_1</t>
  </si>
  <si>
    <t>Rabbit Hole </t>
  </si>
  <si>
    <t>http://www.imdb.com/title/tt0935075/?ref_=fn_tt_tt_1</t>
  </si>
  <si>
    <t>Fenton Bailey</t>
  </si>
  <si>
    <t>Party Monster </t>
  </si>
  <si>
    <t>Marilyn Manson</t>
  </si>
  <si>
    <t>http://www.imdb.com/title/tt0320244/?ref_=fn_tt_tt_1</t>
  </si>
  <si>
    <t>Jeremy Saulnier</t>
  </si>
  <si>
    <t>Crime|Horror|Music|Thriller</t>
  </si>
  <si>
    <t>Green Room </t>
  </si>
  <si>
    <t>http://www.imdb.com/title/tt4062536/?ref_=fn_tt_tt_1</t>
  </si>
  <si>
    <t>Darryl Cox</t>
  </si>
  <si>
    <t>Bottle Rocket </t>
  </si>
  <si>
    <t>Lumi Cavazos</t>
  </si>
  <si>
    <t>http://www.imdb.com/title/tt0115734/?ref_=fn_tt_tt_1</t>
  </si>
  <si>
    <t>Albino Alligator </t>
  </si>
  <si>
    <t>http://www.imdb.com/title/tt0115495/?ref_=fn_tt_tt_1</t>
  </si>
  <si>
    <t>Crime|Documentary|War</t>
  </si>
  <si>
    <t>Nicholas Fackler</t>
  </si>
  <si>
    <t>Lovely, Still </t>
  </si>
  <si>
    <t>http://www.imdb.com/title/tt1150947/?ref_=fn_tt_tt_1</t>
  </si>
  <si>
    <t>Morgan J. Freeman</t>
  </si>
  <si>
    <t>Desert Blue </t>
  </si>
  <si>
    <t>Sara Gilbert</t>
  </si>
  <si>
    <t>http://www.imdb.com/title/tt0126261/?ref_=fn_tt_tt_1</t>
  </si>
  <si>
    <t>Daniel Stewart Sherman</t>
  </si>
  <si>
    <t>Crime|Thriller|War</t>
  </si>
  <si>
    <t>Mike Figueroa</t>
  </si>
  <si>
    <t>Redacted </t>
  </si>
  <si>
    <t>Kel O'Neill</t>
  </si>
  <si>
    <t>http://www.imdb.com/title/tt0937237/?ref_=fn_tt_tt_1</t>
  </si>
  <si>
    <t>Klaus Menzel</t>
  </si>
  <si>
    <t>Fascination </t>
  </si>
  <si>
    <t>Alice Evans</t>
  </si>
  <si>
    <t>http://www.imdb.com/title/tt0305632/?ref_=fn_tt_tt_1</t>
  </si>
  <si>
    <t>Oren Peli</t>
  </si>
  <si>
    <t>Luis Tosar</t>
  </si>
  <si>
    <t>David Huddleston</t>
  </si>
  <si>
    <t>Michael Dudikoff</t>
  </si>
  <si>
    <t>Jirí Menzel</t>
  </si>
  <si>
    <t>Ivan Barnev</t>
  </si>
  <si>
    <t>Comedy|Drama|Romance|War</t>
  </si>
  <si>
    <t>Julia Jentsch</t>
  </si>
  <si>
    <t>I Served the King of England </t>
  </si>
  <si>
    <t>Milan Lasica</t>
  </si>
  <si>
    <t>http://www.imdb.com/title/tt0284363/?ref_=fn_tt_tt_1</t>
  </si>
  <si>
    <t>Czech</t>
  </si>
  <si>
    <t>Fatih Akin</t>
  </si>
  <si>
    <t>Soul Kitchen </t>
  </si>
  <si>
    <t>Birol Ünel</t>
  </si>
  <si>
    <t>http://www.imdb.com/title/tt1244668/?ref_=fn_tt_tt_1</t>
  </si>
  <si>
    <t>Sling Blade </t>
  </si>
  <si>
    <t>http://www.imdb.com/title/tt0117666/?ref_=fn_tt_tt_1</t>
  </si>
  <si>
    <t>Takashi Miike</t>
  </si>
  <si>
    <t>Hostel </t>
  </si>
  <si>
    <t>http://www.imdb.com/title/tt0450278/?ref_=fn_tt_tt_1</t>
  </si>
  <si>
    <t>Tristram Shandy: A Cock and Bull Story </t>
  </si>
  <si>
    <t>http://www.imdb.com/title/tt0423409/?ref_=fn_tt_tt_1</t>
  </si>
  <si>
    <t>Take Shelter </t>
  </si>
  <si>
    <t>Robert Longstreet</t>
  </si>
  <si>
    <t>http://www.imdb.com/title/tt1675192/?ref_=fn_tt_tt_1</t>
  </si>
  <si>
    <t>Frank LaLoggia</t>
  </si>
  <si>
    <t>Lady in White </t>
  </si>
  <si>
    <t>Katherine Helmond</t>
  </si>
  <si>
    <t>http://www.imdb.com/title/tt0095484/?ref_=fn_tt_tt_1</t>
  </si>
  <si>
    <t>Lou Perryman</t>
  </si>
  <si>
    <t>Bill Johnson</t>
  </si>
  <si>
    <t>The Texas Chainsaw Massacre 2 </t>
  </si>
  <si>
    <t>Jim Siedow</t>
  </si>
  <si>
    <t>http://www.imdb.com/title/tt0092076/?ref_=fn_tt_tt_1</t>
  </si>
  <si>
    <t>Only God Forgives </t>
  </si>
  <si>
    <t>Yayaying Rhatha Phongam</t>
  </si>
  <si>
    <t>http://www.imdb.com/title/tt1602613/?ref_=fn_tt_tt_1</t>
  </si>
  <si>
    <t>Michel Leclerc</t>
  </si>
  <si>
    <t>Jacques Gamblin</t>
  </si>
  <si>
    <t>The Names of Love </t>
  </si>
  <si>
    <t>Zinedine Soualem</t>
  </si>
  <si>
    <t>http://www.imdb.com/title/tt1646974/?ref_=fn_tt_tt_1</t>
  </si>
  <si>
    <t>Tom Kalin</t>
  </si>
  <si>
    <t>Savage Grace </t>
  </si>
  <si>
    <t>http://www.imdb.com/title/tt0379976/?ref_=fn_tt_tt_1</t>
  </si>
  <si>
    <t>Bubba Smith</t>
  </si>
  <si>
    <t>Police Academy </t>
  </si>
  <si>
    <t>http://www.imdb.com/title/tt0087928/?ref_=fn_tt_tt_1</t>
  </si>
  <si>
    <t>James Fleet</t>
  </si>
  <si>
    <t>Four Weddings and a Funeral </t>
  </si>
  <si>
    <t>http://www.imdb.com/title/tt0109831/?ref_=fn_tt_tt_1</t>
  </si>
  <si>
    <t>Royal Dano</t>
  </si>
  <si>
    <t>25th Hour </t>
  </si>
  <si>
    <t>http://www.imdb.com/title/tt0307901/?ref_=fn_tt_tt_1</t>
  </si>
  <si>
    <t>Kevin Michael Richardson</t>
  </si>
  <si>
    <t>Bound </t>
  </si>
  <si>
    <t>Peter Spellos</t>
  </si>
  <si>
    <t>http://www.imdb.com/title/tt0115736/?ref_=fn_tt_tt_1</t>
  </si>
  <si>
    <t>Requiem for a Dream </t>
  </si>
  <si>
    <t>Louise Lasser</t>
  </si>
  <si>
    <t>http://www.imdb.com/title/tt0180093/?ref_=fn_tt_tt_1</t>
  </si>
  <si>
    <t>Dana Andrews</t>
  </si>
  <si>
    <t>Carlos Saura</t>
  </si>
  <si>
    <t>Juan Luis Galiardo</t>
  </si>
  <si>
    <t>Drama|Musical</t>
  </si>
  <si>
    <t>Mía Maestro</t>
  </si>
  <si>
    <t>Tango </t>
  </si>
  <si>
    <t>Miguel Ángel Solá</t>
  </si>
  <si>
    <t>http://www.imdb.com/title/tt0120274/?ref_=fn_tt_tt_1</t>
  </si>
  <si>
    <t>Alex Kendrick</t>
  </si>
  <si>
    <t>Donnie Darko </t>
  </si>
  <si>
    <t>James Duval</t>
  </si>
  <si>
    <t>http://www.imdb.com/title/tt0246578/?ref_=fn_tt_tt_1</t>
  </si>
  <si>
    <t>Mike van Diem</t>
  </si>
  <si>
    <t>Fedja van Huêt</t>
  </si>
  <si>
    <t>Jan Decleir</t>
  </si>
  <si>
    <t>Character </t>
  </si>
  <si>
    <t>Hans Kesting</t>
  </si>
  <si>
    <t>http://www.imdb.com/title/tt0119448/?ref_=fn_tt_tt_1</t>
  </si>
  <si>
    <t>Jonas Åkerlund</t>
  </si>
  <si>
    <t>Spun </t>
  </si>
  <si>
    <t>http://www.imdb.com/title/tt0283003/?ref_=fn_tt_tt_1</t>
  </si>
  <si>
    <t>Todd Solondz</t>
  </si>
  <si>
    <t>Yeong-ae Lee</t>
  </si>
  <si>
    <t>Lady Vengeance </t>
  </si>
  <si>
    <t>Hye-jeong Kang</t>
  </si>
  <si>
    <t>http://www.imdb.com/title/tt0451094/?ref_=fn_tt_tt_1</t>
  </si>
  <si>
    <t>Barry Skolnick</t>
  </si>
  <si>
    <t>Mean Machine </t>
  </si>
  <si>
    <t>http://www.imdb.com/title/tt0291341/?ref_=fn_tt_tt_1</t>
  </si>
  <si>
    <t>Johnnie To</t>
  </si>
  <si>
    <t>Exiled </t>
  </si>
  <si>
    <t>http://www.imdb.com/title/tt0796212/?ref_=fn_tt_tt_1</t>
  </si>
  <si>
    <t>Agnieszka Wojtowicz-Vosloo</t>
  </si>
  <si>
    <t>After.Life </t>
  </si>
  <si>
    <t>http://www.imdb.com/title/tt0838247/?ref_=fn_tt_tt_1</t>
  </si>
  <si>
    <t>One Flew Over the Cuckoo's Nest </t>
  </si>
  <si>
    <t>http://www.imdb.com/title/tt0073486/?ref_=fn_tt_tt_1</t>
  </si>
  <si>
    <t>Nick Love</t>
  </si>
  <si>
    <t>The Sweeney </t>
  </si>
  <si>
    <t>http://www.imdb.com/title/tt0857190/?ref_=fn_tt_tt_1</t>
  </si>
  <si>
    <t>Rawiri Paratene</t>
  </si>
  <si>
    <t>Whale Rider </t>
  </si>
  <si>
    <t>Tammy Davis</t>
  </si>
  <si>
    <t>http://www.imdb.com/title/tt0298228/?ref_=fn_tt_tt_1</t>
  </si>
  <si>
    <t>R. Balki</t>
  </si>
  <si>
    <t>Vidya Balan</t>
  </si>
  <si>
    <t>Paa </t>
  </si>
  <si>
    <t>Paresh Rawal</t>
  </si>
  <si>
    <t>http://www.imdb.com/title/tt1532957/?ref_=fn_tt_tt_1</t>
  </si>
  <si>
    <t>Aleksey Chadov</t>
  </si>
  <si>
    <t>Fantasy|Thriller</t>
  </si>
  <si>
    <t>Night Watch </t>
  </si>
  <si>
    <t>Zhanna Friske</t>
  </si>
  <si>
    <t>http://www.imdb.com/title/tt0403358/?ref_=fn_tt_tt_1</t>
  </si>
  <si>
    <t>The Crying Game </t>
  </si>
  <si>
    <t>http://www.imdb.com/title/tt0104036/?ref_=fn_tt_tt_1</t>
  </si>
  <si>
    <t>Susan Clark</t>
  </si>
  <si>
    <t>Art Hindle</t>
  </si>
  <si>
    <t>Porky's </t>
  </si>
  <si>
    <t>Tony Ganios</t>
  </si>
  <si>
    <t>http://www.imdb.com/title/tt0084522/?ref_=fn_tt_tt_1</t>
  </si>
  <si>
    <t>Survival of the Dead </t>
  </si>
  <si>
    <t>Kathleen Munroe</t>
  </si>
  <si>
    <t>http://www.imdb.com/title/tt1134854/?ref_=fn_tt_tt_1</t>
  </si>
  <si>
    <t>Lost in Translation </t>
  </si>
  <si>
    <t>Catherine Lambert</t>
  </si>
  <si>
    <t>http://www.imdb.com/title/tt0335266/?ref_=fn_tt_tt_1</t>
  </si>
  <si>
    <t>Annie Hall </t>
  </si>
  <si>
    <t>http://www.imdb.com/title/tt0075686/?ref_=fn_tt_tt_1</t>
  </si>
  <si>
    <t>Cecil B. DeMille</t>
  </si>
  <si>
    <t>Dorothy Lamour</t>
  </si>
  <si>
    <t>Gloria Grahame</t>
  </si>
  <si>
    <t>The Greatest Show on Earth </t>
  </si>
  <si>
    <t>Cornel Wilde</t>
  </si>
  <si>
    <t>http://www.imdb.com/title/tt0044672/?ref_=fn_tt_tt_1</t>
  </si>
  <si>
    <t>Monster's Ball </t>
  </si>
  <si>
    <t>Marcus Lyle Brown</t>
  </si>
  <si>
    <t>http://www.imdb.com/title/tt0285742/?ref_=fn_tt_tt_1</t>
  </si>
  <si>
    <t>Henry Hobson</t>
  </si>
  <si>
    <t>Maggie </t>
  </si>
  <si>
    <t>David A Cole</t>
  </si>
  <si>
    <t>http://www.imdb.com/title/tt1881002/?ref_=fn_tt_tt_1</t>
  </si>
  <si>
    <t>Mike Figgis</t>
  </si>
  <si>
    <t>Leaving Las Vegas </t>
  </si>
  <si>
    <t>http://www.imdb.com/title/tt0113627/?ref_=fn_tt_tt_1</t>
  </si>
  <si>
    <t>Billy Wilder</t>
  </si>
  <si>
    <t>The Boy Next Door </t>
  </si>
  <si>
    <t>Adam Hicks</t>
  </si>
  <si>
    <t>http://www.imdb.com/title/tt3181822/?ref_=fn_tt_tt_1</t>
  </si>
  <si>
    <t>Lisa Cholodenko</t>
  </si>
  <si>
    <t>The Kids Are All Right </t>
  </si>
  <si>
    <t>http://www.imdb.com/title/tt0842926/?ref_=fn_tt_tt_1</t>
  </si>
  <si>
    <t>Meg Foster</t>
  </si>
  <si>
    <t>They Live </t>
  </si>
  <si>
    <t>George 'Buck' Flower</t>
  </si>
  <si>
    <t>http://www.imdb.com/title/tt0096256/?ref_=fn_tt_tt_1</t>
  </si>
  <si>
    <t>Ed Gass-Donnelly</t>
  </si>
  <si>
    <t>The Last Exorcism Part II </t>
  </si>
  <si>
    <t>Ashley Bell</t>
  </si>
  <si>
    <t>http://www.imdb.com/title/tt2034139/?ref_=fn_tt_tt_1</t>
  </si>
  <si>
    <t>Lorelei Linklater</t>
  </si>
  <si>
    <t>Ellar Coltrane</t>
  </si>
  <si>
    <t>Boyhood </t>
  </si>
  <si>
    <t>Libby Villari</t>
  </si>
  <si>
    <t>http://www.imdb.com/title/tt1065073/?ref_=fn_tt_tt_1</t>
  </si>
  <si>
    <t>Scoop </t>
  </si>
  <si>
    <t>http://www.imdb.com/title/tt0457513/?ref_=fn_tt_tt_1</t>
  </si>
  <si>
    <t>DJ Pooh</t>
  </si>
  <si>
    <t>Dr. Dre</t>
  </si>
  <si>
    <t>The Wash </t>
  </si>
  <si>
    <t>http://www.imdb.com/title/tt0290332/?ref_=fn_tt_tt_1</t>
  </si>
  <si>
    <t>3 Strikes </t>
  </si>
  <si>
    <t>http://www.imdb.com/title/tt0199290/?ref_=fn_tt_tt_1</t>
  </si>
  <si>
    <t>Crime|Drama|Fantasy|Romance</t>
  </si>
  <si>
    <t>The Cooler </t>
  </si>
  <si>
    <t>http://www.imdb.com/title/tt0318374/?ref_=fn_tt_tt_1</t>
  </si>
  <si>
    <t>Kevin McCarthy</t>
  </si>
  <si>
    <t>The Night Listener </t>
  </si>
  <si>
    <t>http://www.imdb.com/title/tt0448075/?ref_=fn_tt_tt_1</t>
  </si>
  <si>
    <t>The Orphanage </t>
  </si>
  <si>
    <t>Fernando Cayo</t>
  </si>
  <si>
    <t>http://www.imdb.com/title/tt0464141/?ref_=fn_tt_tt_1</t>
  </si>
  <si>
    <t>Ashley Rickards</t>
  </si>
  <si>
    <t>A Haunted House 2 </t>
  </si>
  <si>
    <t>Gabriel Iglesias</t>
  </si>
  <si>
    <t>http://www.imdb.com/title/tt2828996/?ref_=fn_tt_tt_1</t>
  </si>
  <si>
    <t>Roger Avary</t>
  </si>
  <si>
    <t>The Rules of Attraction </t>
  </si>
  <si>
    <t>http://www.imdb.com/title/tt0292644/?ref_=fn_tt_tt_1</t>
  </si>
  <si>
    <t>Allison Anders</t>
  </si>
  <si>
    <t>Four Rooms </t>
  </si>
  <si>
    <t>http://www.imdb.com/title/tt0113101/?ref_=fn_tt_tt_1</t>
  </si>
  <si>
    <t>Secretary </t>
  </si>
  <si>
    <t>http://www.imdb.com/title/tt0274812/?ref_=fn_tt_tt_1</t>
  </si>
  <si>
    <t>Rick de Oliveira</t>
  </si>
  <si>
    <t>The Real Cancun </t>
  </si>
  <si>
    <t>Benjamin Fletcher</t>
  </si>
  <si>
    <t>http://www.imdb.com/title/tt0360916/?ref_=fn_tt_tt_1</t>
  </si>
  <si>
    <t>Talk Radio </t>
  </si>
  <si>
    <t>http://www.imdb.com/title/tt0096219/?ref_=fn_tt_tt_1</t>
  </si>
  <si>
    <t>Waiting for Guffman </t>
  </si>
  <si>
    <t>http://www.imdb.com/title/tt0118111/?ref_=fn_tt_tt_1</t>
  </si>
  <si>
    <t>Jeff Franklin</t>
  </si>
  <si>
    <t>Love Stinks </t>
  </si>
  <si>
    <t>http://www.imdb.com/title/tt0188863/?ref_=fn_tt_tt_1</t>
  </si>
  <si>
    <t>Aaron Hughes</t>
  </si>
  <si>
    <t>You Kill Me </t>
  </si>
  <si>
    <t>http://www.imdb.com/title/tt0796375/?ref_=fn_tt_tt_1</t>
  </si>
  <si>
    <t>Mike Mills</t>
  </si>
  <si>
    <t>Thumbsucker </t>
  </si>
  <si>
    <t>http://www.imdb.com/title/tt0318761/?ref_=fn_tt_tt_1</t>
  </si>
  <si>
    <t>Dave McKean</t>
  </si>
  <si>
    <t>Stephanie Leonidas</t>
  </si>
  <si>
    <t>Mirrormask </t>
  </si>
  <si>
    <t>Rob Brydon</t>
  </si>
  <si>
    <t>http://www.imdb.com/title/tt0366780/?ref_=fn_tt_tt_1</t>
  </si>
  <si>
    <t>Ron Fricke</t>
  </si>
  <si>
    <t>Balinese Tari Legong Dancers</t>
  </si>
  <si>
    <t>Collin Alfredo St. Dic</t>
  </si>
  <si>
    <t>Samsara </t>
  </si>
  <si>
    <t>Puti Sri Candra Dewi</t>
  </si>
  <si>
    <t>http://www.imdb.com/title/tt0770802/?ref_=fn_tt_tt_1</t>
  </si>
  <si>
    <t>Ruggero Deodato</t>
  </si>
  <si>
    <t>Eva LaRue</t>
  </si>
  <si>
    <t>The Barbarians </t>
  </si>
  <si>
    <t>http://www.imdb.com/title/tt0092615/?ref_=fn_tt_tt_1</t>
  </si>
  <si>
    <t>Mars Callahan</t>
  </si>
  <si>
    <t>Poolhall Junkies </t>
  </si>
  <si>
    <t>http://www.imdb.com/title/tt0273982/?ref_=fn_tt_tt_1</t>
  </si>
  <si>
    <t>The Loss of Sexual Innocence </t>
  </si>
  <si>
    <t>http://www.imdb.com/title/tt0126859/?ref_=fn_tt_tt_1</t>
  </si>
  <si>
    <t>Joe </t>
  </si>
  <si>
    <t>Ronnie Gene Blevins</t>
  </si>
  <si>
    <t>http://www.imdb.com/title/tt2382396/?ref_=fn_tt_tt_1</t>
  </si>
  <si>
    <t>Stefan Schwartz</t>
  </si>
  <si>
    <t>Shooting Fish </t>
  </si>
  <si>
    <t>http://www.imdb.com/title/tt0120122/?ref_=fn_tt_tt_1</t>
  </si>
  <si>
    <t>Prison </t>
  </si>
  <si>
    <t>Hal Landon Jr.</t>
  </si>
  <si>
    <t>http://www.imdb.com/title/tt0095904/?ref_=fn_tt_tt_1</t>
  </si>
  <si>
    <t>Robert Lee King</t>
  </si>
  <si>
    <t>Kathleen Robertson</t>
  </si>
  <si>
    <t>Comedy|Horror|Mystery</t>
  </si>
  <si>
    <t>Psycho Beach Party </t>
  </si>
  <si>
    <t>Beth Broderick</t>
  </si>
  <si>
    <t>http://www.imdb.com/title/tt0206226/?ref_=fn_tt_tt_1</t>
  </si>
  <si>
    <t>The Big Tease </t>
  </si>
  <si>
    <t>http://www.imdb.com/title/tt0156639/?ref_=fn_tt_tt_1</t>
  </si>
  <si>
    <t>Jorge Ramírez Suárez</t>
  </si>
  <si>
    <t>Adriana Barraza</t>
  </si>
  <si>
    <t>Hector Kotsifakis</t>
  </si>
  <si>
    <t>Buen Día, Ramón </t>
  </si>
  <si>
    <t>Arcelia Ramírez</t>
  </si>
  <si>
    <t>http://www.imdb.com/title/tt2876428/?ref_=fn_tt_tt_1</t>
  </si>
  <si>
    <t>Jordan Trovillion</t>
  </si>
  <si>
    <t>Trust </t>
  </si>
  <si>
    <t>Zoe Levin</t>
  </si>
  <si>
    <t>http://www.imdb.com/title/tt1529572/?ref_=fn_tt_tt_1</t>
  </si>
  <si>
    <t>An Everlasting Piece </t>
  </si>
  <si>
    <t>http://www.imdb.com/title/tt0218182/?ref_=fn_tt_tt_1</t>
  </si>
  <si>
    <t>Adore </t>
  </si>
  <si>
    <t>http://www.imdb.com/title/tt2103267/?ref_=fn_tt_tt_1</t>
  </si>
  <si>
    <t>Fernando León de Aranoa</t>
  </si>
  <si>
    <t>Enrique Villén</t>
  </si>
  <si>
    <t>Mondays in the Sun </t>
  </si>
  <si>
    <t>Aida Folch</t>
  </si>
  <si>
    <t>http://www.imdb.com/title/tt0319769/?ref_=fn_tt_tt_1</t>
  </si>
  <si>
    <t>Jim Mickle</t>
  </si>
  <si>
    <t>Michael Cerveris</t>
  </si>
  <si>
    <t>Connor Paolo</t>
  </si>
  <si>
    <t>Stake Land </t>
  </si>
  <si>
    <t>http://www.imdb.com/title/tt1464580/?ref_=fn_tt_tt_1</t>
  </si>
  <si>
    <t>The Last Time I Committed Suicide </t>
  </si>
  <si>
    <t>http://www.imdb.com/title/tt0119502/?ref_=fn_tt_tt_1</t>
  </si>
  <si>
    <t>Karim Aïnouz</t>
  </si>
  <si>
    <t>Futuro Beach </t>
  </si>
  <si>
    <t>Jesuíta Barbosa</t>
  </si>
  <si>
    <t>http://www.imdb.com/title/tt2199543/?ref_=fn_tt_tt_1</t>
  </si>
  <si>
    <t>Ruba Nadda</t>
  </si>
  <si>
    <t>Bonnie Lee Bouman</t>
  </si>
  <si>
    <t>Saad Siddiqui</t>
  </si>
  <si>
    <t>Inescapable </t>
  </si>
  <si>
    <t>Fadia Nadda</t>
  </si>
  <si>
    <t>http://www.imdb.com/title/tt1844203/?ref_=fn_tt_tt_1</t>
  </si>
  <si>
    <t>Edward Burns</t>
  </si>
  <si>
    <t>Victor Fleming</t>
  </si>
  <si>
    <t>George Reeves</t>
  </si>
  <si>
    <t>Hattie McDaniel</t>
  </si>
  <si>
    <t>Gone with the Wind </t>
  </si>
  <si>
    <t>Thomas Mitchell</t>
  </si>
  <si>
    <t>http://www.imdb.com/title/tt0031381/?ref_=fn_tt_tt_1</t>
  </si>
  <si>
    <t>Richard Raymond</t>
  </si>
  <si>
    <t>Desert Dancer </t>
  </si>
  <si>
    <t>Marama Corlett</t>
  </si>
  <si>
    <t>http://www.imdb.com/title/tt2403393/?ref_=fn_tt_tt_1</t>
  </si>
  <si>
    <t>Slim Pickens</t>
  </si>
  <si>
    <t>Adventure|War|Western</t>
  </si>
  <si>
    <t>Major Dundee </t>
  </si>
  <si>
    <t>http://www.imdb.com/title/tt0059418/?ref_=fn_tt_tt_1</t>
  </si>
  <si>
    <t>George Sidney</t>
  </si>
  <si>
    <t>Howard Keel</t>
  </si>
  <si>
    <t>Biography|Comedy|Musical|Romance|Western</t>
  </si>
  <si>
    <t>Keenan Wynn</t>
  </si>
  <si>
    <t>Annie Get Your Gun </t>
  </si>
  <si>
    <t>Betty Hutton</t>
  </si>
  <si>
    <t>http://www.imdb.com/title/tt0042200/?ref_=fn_tt_tt_1</t>
  </si>
  <si>
    <t>Seu Jorge</t>
  </si>
  <si>
    <t>Fernanda Montenegro</t>
  </si>
  <si>
    <t>Peter Stebbings</t>
  </si>
  <si>
    <t>Defendor </t>
  </si>
  <si>
    <t>http://www.imdb.com/title/tt1303828/?ref_=fn_tt_tt_1</t>
  </si>
  <si>
    <t>Vincente Minnelli</t>
  </si>
  <si>
    <t>Reginald Owen</t>
  </si>
  <si>
    <t>Adventure|Comedy|Musical|Romance</t>
  </si>
  <si>
    <t>Gladys Cooper</t>
  </si>
  <si>
    <t>The Pirate </t>
  </si>
  <si>
    <t>Ellen Ross</t>
  </si>
  <si>
    <t>http://www.imdb.com/title/tt0040694/?ref_=fn_tt_tt_1</t>
  </si>
  <si>
    <t>Dagur Kári</t>
  </si>
  <si>
    <t>Alice Olivia Clarke</t>
  </si>
  <si>
    <t>The Good Heart </t>
  </si>
  <si>
    <t>http://www.imdb.com/title/tt0808285/?ref_=fn_tt_tt_1</t>
  </si>
  <si>
    <t>The History Boys </t>
  </si>
  <si>
    <t>http://www.imdb.com/title/tt0464049/?ref_=fn_tt_tt_1</t>
  </si>
  <si>
    <t>Brenda Vaccaro</t>
  </si>
  <si>
    <t>The Full Monty </t>
  </si>
  <si>
    <t>Lesley Sharp</t>
  </si>
  <si>
    <t>http://www.imdb.com/title/tt0119164/?ref_=fn_tt_tt_1</t>
  </si>
  <si>
    <t>Jim Abrahams</t>
  </si>
  <si>
    <t>Lloyd Bridges</t>
  </si>
  <si>
    <t>Peter Graves</t>
  </si>
  <si>
    <t>Airplane! </t>
  </si>
  <si>
    <t>Barbara Billingsley</t>
  </si>
  <si>
    <t>http://www.imdb.com/title/tt0080339/?ref_=fn_tt_tt_1</t>
  </si>
  <si>
    <t>Friday </t>
  </si>
  <si>
    <t>http://www.imdb.com/title/tt0113118/?ref_=fn_tt_tt_1</t>
  </si>
  <si>
    <t>Menace II Society </t>
  </si>
  <si>
    <t>http://www.imdb.com/title/tt0107554/?ref_=fn_tt_tt_1</t>
  </si>
  <si>
    <t>Michael Gornick</t>
  </si>
  <si>
    <t>Creepshow 2 </t>
  </si>
  <si>
    <t>http://www.imdb.com/title/tt0092796/?ref_=fn_tt_tt_1</t>
  </si>
  <si>
    <t>Robert Eggers</t>
  </si>
  <si>
    <t>Kate Dickie</t>
  </si>
  <si>
    <t>The Witch </t>
  </si>
  <si>
    <t>http://www.imdb.com/title/tt4263482/?ref_=fn_tt_tt_1</t>
  </si>
  <si>
    <t>Michael Martin</t>
  </si>
  <si>
    <t>Master P</t>
  </si>
  <si>
    <t>Joe Estevez</t>
  </si>
  <si>
    <t>I Got the Hook Up </t>
  </si>
  <si>
    <t>Anthony Johnson</t>
  </si>
  <si>
    <t>http://www.imdb.com/title/tt0131436/?ref_=fn_tt_tt_1</t>
  </si>
  <si>
    <t>She's the One </t>
  </si>
  <si>
    <t>Michael McGlone</t>
  </si>
  <si>
    <t>http://www.imdb.com/title/tt0117628/?ref_=fn_tt_tt_1</t>
  </si>
  <si>
    <t>Gods and Monsters </t>
  </si>
  <si>
    <t>http://www.imdb.com/title/tt0120684/?ref_=fn_tt_tt_1</t>
  </si>
  <si>
    <t>Soledad Villamil</t>
  </si>
  <si>
    <t>Ricardo Darín</t>
  </si>
  <si>
    <t>The Secret in Their Eyes </t>
  </si>
  <si>
    <t>Guillermo Francella</t>
  </si>
  <si>
    <t>http://www.imdb.com/title/tt1305806/?ref_=fn_tt_tt_1</t>
  </si>
  <si>
    <t>Argentina</t>
  </si>
  <si>
    <t>Dan Hicks</t>
  </si>
  <si>
    <t>Evil Dead II </t>
  </si>
  <si>
    <t>Kassie Wesley DePaiva</t>
  </si>
  <si>
    <t>http://www.imdb.com/title/tt0092991/?ref_=fn_tt_tt_1</t>
  </si>
  <si>
    <t>Louis C.K.</t>
  </si>
  <si>
    <t>Action|Adventure|Comedy|Musical</t>
  </si>
  <si>
    <t>Pootie Tang </t>
  </si>
  <si>
    <t>http://www.imdb.com/title/tt0258038/?ref_=fn_tt_tt_1</t>
  </si>
  <si>
    <t>Salvador Carrasco</t>
  </si>
  <si>
    <t>Zaide Silvia Gutiérrez</t>
  </si>
  <si>
    <t>Elpidia Carrillo</t>
  </si>
  <si>
    <t>La otra conquista </t>
  </si>
  <si>
    <t>Damián Delgado</t>
  </si>
  <si>
    <t>http://www.imdb.com/title/tt0175996/?ref_=fn_tt_tt_1</t>
  </si>
  <si>
    <t>André Øvredal</t>
  </si>
  <si>
    <t>Johanna Mørck</t>
  </si>
  <si>
    <t>Comedy|Drama|Fantasy|Horror</t>
  </si>
  <si>
    <t>Otto Jespersen</t>
  </si>
  <si>
    <t>Trollhunter </t>
  </si>
  <si>
    <t>Glenn Erland Tosterud</t>
  </si>
  <si>
    <t>http://www.imdb.com/title/tt1740707/?ref_=fn_tt_tt_1</t>
  </si>
  <si>
    <t>Robert Cary</t>
  </si>
  <si>
    <t>Ira &amp; Abby </t>
  </si>
  <si>
    <t>http://www.imdb.com/title/tt0480251/?ref_=fn_tt_tt_1</t>
  </si>
  <si>
    <t>Adam Rapp</t>
  </si>
  <si>
    <t>Winter Passing </t>
  </si>
  <si>
    <t>http://www.imdb.com/title/tt0380817/?ref_=fn_tt_tt_1</t>
  </si>
  <si>
    <t>D.E.B.S. </t>
  </si>
  <si>
    <t>http://www.imdb.com/title/tt0367631/?ref_=fn_tt_tt_1</t>
  </si>
  <si>
    <t>Warren P. Sonoda</t>
  </si>
  <si>
    <t>Mykel Shannon Jenkins</t>
  </si>
  <si>
    <t>Action|Biography|Crime|Drama|Family|Fantasy</t>
  </si>
  <si>
    <t>The Masked Saint </t>
  </si>
  <si>
    <t>Lara Jean Chorostecki</t>
  </si>
  <si>
    <t>http://www.imdb.com/title/tt3103166/?ref_=fn_tt_tt_1</t>
  </si>
  <si>
    <t>Robert Townsend</t>
  </si>
  <si>
    <t>Charles Ferguson</t>
  </si>
  <si>
    <t>Luc Jacquet</t>
  </si>
  <si>
    <t>Sofie Gråbøl</t>
  </si>
  <si>
    <t>March of the Penguins </t>
  </si>
  <si>
    <t>http://www.imdb.com/title/tt0428803/?ref_=fn_tt_tt_1</t>
  </si>
  <si>
    <t>Margin Call </t>
  </si>
  <si>
    <t>http://www.imdb.com/title/tt1615147/?ref_=fn_tt_tt_1</t>
  </si>
  <si>
    <t>Clark Gregg</t>
  </si>
  <si>
    <t>Choke </t>
  </si>
  <si>
    <t>http://www.imdb.com/title/tt1024715/?ref_=fn_tt_tt_1</t>
  </si>
  <si>
    <t>Damien Chazelle</t>
  </si>
  <si>
    <t>Whiplash </t>
  </si>
  <si>
    <t>http://www.imdb.com/title/tt2582802/?ref_=fn_tt_tt_1</t>
  </si>
  <si>
    <t>City of God </t>
  </si>
  <si>
    <t>Alexandre Rodrigues</t>
  </si>
  <si>
    <t>http://www.imdb.com/title/tt0317248/?ref_=fn_tt_tt_1</t>
  </si>
  <si>
    <t>Justin Kerrigan</t>
  </si>
  <si>
    <t>John Simm</t>
  </si>
  <si>
    <t>Human Traffic </t>
  </si>
  <si>
    <t>http://www.imdb.com/title/tt0188674/?ref_=fn_tt_tt_1</t>
  </si>
  <si>
    <t>Karen Moncrieff</t>
  </si>
  <si>
    <t>Alexandra Rapaport</t>
  </si>
  <si>
    <t>Thomas Bo Larsen</t>
  </si>
  <si>
    <t>The Hunt </t>
  </si>
  <si>
    <t>Hana Shuan</t>
  </si>
  <si>
    <t>http://www.imdb.com/title/tt2106476/?ref_=fn_tt_tt_1</t>
  </si>
  <si>
    <t>Bella </t>
  </si>
  <si>
    <t>http://www.imdb.com/title/tt0482463/?ref_=fn_tt_tt_1</t>
  </si>
  <si>
    <t>Joshua Marston</t>
  </si>
  <si>
    <t>Wilson Guerrero</t>
  </si>
  <si>
    <t>Maria Full of Grace </t>
  </si>
  <si>
    <t>Yenny Paola Vega</t>
  </si>
  <si>
    <t>http://www.imdb.com/title/tt0390221/?ref_=fn_tt_tt_1</t>
  </si>
  <si>
    <t>Colombia</t>
  </si>
  <si>
    <t>Beginners </t>
  </si>
  <si>
    <t>Mary Page Keller</t>
  </si>
  <si>
    <t>http://www.imdb.com/title/tt1532503/?ref_=fn_tt_tt_1</t>
  </si>
  <si>
    <t>Animal House </t>
  </si>
  <si>
    <t>http://www.imdb.com/title/tt0077975/?ref_=fn_tt_tt_1</t>
  </si>
  <si>
    <t>Gert Fröbe</t>
  </si>
  <si>
    <t>Honor Blackman</t>
  </si>
  <si>
    <t>Goldfinger </t>
  </si>
  <si>
    <t>http://www.imdb.com/title/tt0058150/?ref_=fn_tt_tt_1</t>
  </si>
  <si>
    <t>Caleb Landry Jones</t>
  </si>
  <si>
    <t>Trainspotting </t>
  </si>
  <si>
    <t>http://www.imdb.com/title/tt0117951/?ref_=fn_tt_tt_1</t>
  </si>
  <si>
    <t>The Original Kings of Comedy </t>
  </si>
  <si>
    <t>http://www.imdb.com/title/tt0236388/?ref_=fn_tt_tt_1</t>
  </si>
  <si>
    <t>Tod Williams</t>
  </si>
  <si>
    <t>Paranormal Activity 2 </t>
  </si>
  <si>
    <t>Micah Sloat</t>
  </si>
  <si>
    <t>http://www.imdb.com/title/tt1536044/?ref_=fn_tt_tt_1</t>
  </si>
  <si>
    <t>Waking Ned Devine </t>
  </si>
  <si>
    <t>http://www.imdb.com/title/tt0166396/?ref_=fn_tt_tt_1</t>
  </si>
  <si>
    <t>Crime|Documentary|Drama</t>
  </si>
  <si>
    <t>Bowling for Columbine </t>
  </si>
  <si>
    <t>http://www.imdb.com/title/tt0310793/?ref_=fn_tt_tt_1</t>
  </si>
  <si>
    <t>Jack Sholder</t>
  </si>
  <si>
    <t>Robert Rusler</t>
  </si>
  <si>
    <t>A Nightmare on Elm Street 2: Freddy's Revenge </t>
  </si>
  <si>
    <t>http://www.imdb.com/title/tt0089686/?ref_=fn_tt_tt_1</t>
  </si>
  <si>
    <t>A Room with a View </t>
  </si>
  <si>
    <t>http://www.imdb.com/title/tt0091867/?ref_=fn_tt_tt_1</t>
  </si>
  <si>
    <t>Adelaide Kane</t>
  </si>
  <si>
    <t>The Purge </t>
  </si>
  <si>
    <t>http://www.imdb.com/title/tt2184339/?ref_=fn_tt_tt_1</t>
  </si>
  <si>
    <t>Victoria Leigh</t>
  </si>
  <si>
    <t>Danielle Kotch</t>
  </si>
  <si>
    <t>Sinister </t>
  </si>
  <si>
    <t>http://www.imdb.com/title/tt1922777/?ref_=fn_tt_tt_1</t>
  </si>
  <si>
    <t>Mikki Padilla</t>
  </si>
  <si>
    <t>Biography|Comedy|Documentary</t>
  </si>
  <si>
    <t>Martin Lawrence Live: Runteldat </t>
  </si>
  <si>
    <t>Dayna Devon</t>
  </si>
  <si>
    <t>http://www.imdb.com/title/tt0327036/?ref_=fn_tt_tt_1</t>
  </si>
  <si>
    <t>Air Bud </t>
  </si>
  <si>
    <t>http://www.imdb.com/title/tt0118570/?ref_=fn_tt_tt_1</t>
  </si>
  <si>
    <t>Tom McLoughlin</t>
  </si>
  <si>
    <t>Ron Palillo</t>
  </si>
  <si>
    <t>Jason Lives: Friday the 13th Part VI </t>
  </si>
  <si>
    <t>Vincent Guastaferro</t>
  </si>
  <si>
    <t>http://www.imdb.com/title/tt0091080/?ref_=fn_tt_tt_1</t>
  </si>
  <si>
    <t>Sessue Hayakawa</t>
  </si>
  <si>
    <t>The Bridge on the River Kwai </t>
  </si>
  <si>
    <t>http://www.imdb.com/title/tt0050212/?ref_=fn_tt_tt_1</t>
  </si>
  <si>
    <t>Spaced Invaders </t>
  </si>
  <si>
    <t>Tonya Lee Williams</t>
  </si>
  <si>
    <t>http://www.imdb.com/title/tt0100666/?ref_=fn_tt_tt_1</t>
  </si>
  <si>
    <t>Adam Marcus</t>
  </si>
  <si>
    <t>Leslie Jordan</t>
  </si>
  <si>
    <t>Jason Goes to Hell: The Final Friday </t>
  </si>
  <si>
    <t>Erin Gray</t>
  </si>
  <si>
    <t>http://www.imdb.com/title/tt0107254/?ref_=fn_tt_tt_1</t>
  </si>
  <si>
    <t>Comedy|Documentary|Music</t>
  </si>
  <si>
    <t>Dave Chappelle's Block Party </t>
  </si>
  <si>
    <t>Lauryn Hill</t>
  </si>
  <si>
    <t>http://www.imdb.com/title/tt0425598/?ref_=fn_tt_tt_1</t>
  </si>
  <si>
    <t>Benny Boom</t>
  </si>
  <si>
    <t>Next Day Air </t>
  </si>
  <si>
    <t>http://www.imdb.com/title/tt1097013/?ref_=fn_tt_tt_1</t>
  </si>
  <si>
    <t>Nnegest Likké</t>
  </si>
  <si>
    <t>Phat Girlz </t>
  </si>
  <si>
    <t>Joyful Drake</t>
  </si>
  <si>
    <t>http://www.imdb.com/title/tt0490196/?ref_=fn_tt_tt_1</t>
  </si>
  <si>
    <t>Ariane Labed</t>
  </si>
  <si>
    <t>Seamus Davey-Fitzpatrick</t>
  </si>
  <si>
    <t>Before Midnight </t>
  </si>
  <si>
    <t>Athina Rachel Tsangari</t>
  </si>
  <si>
    <t>http://www.imdb.com/title/tt2209418/?ref_=fn_tt_tt_1</t>
  </si>
  <si>
    <t>Christopher Leitch</t>
  </si>
  <si>
    <t>Robert Neary</t>
  </si>
  <si>
    <t>John Astin</t>
  </si>
  <si>
    <t>Teen Wolf Too </t>
  </si>
  <si>
    <t>http://www.imdb.com/title/tt0094118/?ref_=fn_tt_tt_1</t>
  </si>
  <si>
    <t>A. Michael Baldwin</t>
  </si>
  <si>
    <t>Angus Scrimm</t>
  </si>
  <si>
    <t>Phantasm II </t>
  </si>
  <si>
    <t>James Le Gros</t>
  </si>
  <si>
    <t>http://www.imdb.com/title/tt0095863/?ref_=fn_tt_tt_1</t>
  </si>
  <si>
    <t>Clifton Powell</t>
  </si>
  <si>
    <t>Patricia Cardoso</t>
  </si>
  <si>
    <t>Real Women Have Curves </t>
  </si>
  <si>
    <t>http://www.imdb.com/title/tt0296166/?ref_=fn_tt_tt_1</t>
  </si>
  <si>
    <t>Damien O'Donnell</t>
  </si>
  <si>
    <t>East Is East </t>
  </si>
  <si>
    <t>http://www.imdb.com/title/tt0166175/?ref_=fn_tt_tt_1</t>
  </si>
  <si>
    <t>Peter M. Cohen</t>
  </si>
  <si>
    <t>Callie Thorne</t>
  </si>
  <si>
    <t>Whipped </t>
  </si>
  <si>
    <t>David Heyman</t>
  </si>
  <si>
    <t>http://www.imdb.com/title/tt0174336/?ref_=fn_tt_tt_1</t>
  </si>
  <si>
    <t>Crime|Drama|History|Romance</t>
  </si>
  <si>
    <t>Kama Sutra: A Tale of Love </t>
  </si>
  <si>
    <t>http://www.imdb.com/title/tt0116743/?ref_=fn_tt_tt_1</t>
  </si>
  <si>
    <t>Anthony Hickox</t>
  </si>
  <si>
    <t>Warlock: The Armageddon </t>
  </si>
  <si>
    <t>Paula Marshall</t>
  </si>
  <si>
    <t>http://www.imdb.com/title/tt0108517/?ref_=fn_tt_tt_1</t>
  </si>
  <si>
    <t>Tom Schulman</t>
  </si>
  <si>
    <t>George Hamilton</t>
  </si>
  <si>
    <t>8 Heads in a Duffel Bag </t>
  </si>
  <si>
    <t>http://www.imdb.com/title/tt0118541/?ref_=fn_tt_tt_1</t>
  </si>
  <si>
    <t>Jill Sprecher</t>
  </si>
  <si>
    <t>Thirteen Conversations About One Thing </t>
  </si>
  <si>
    <t>http://www.imdb.com/title/tt0268690/?ref_=fn_tt_tt_1</t>
  </si>
  <si>
    <t>Darren Stein</t>
  </si>
  <si>
    <t>Jawbreaker </t>
  </si>
  <si>
    <t>Jeff Conaway</t>
  </si>
  <si>
    <t>http://www.imdb.com/title/tt0155776/?ref_=fn_tt_tt_1</t>
  </si>
  <si>
    <t>Basquiat </t>
  </si>
  <si>
    <t>Courtney Love</t>
  </si>
  <si>
    <t>http://www.imdb.com/title/tt0115632/?ref_=fn_tt_tt_1</t>
  </si>
  <si>
    <t>Nambitha Mpumlwana</t>
  </si>
  <si>
    <t>Tsotsi </t>
  </si>
  <si>
    <t>Rapulana Seiphemo</t>
  </si>
  <si>
    <t>http://www.imdb.com/title/tt0468565/?ref_=fn_tt_tt_1</t>
  </si>
  <si>
    <t>Zulu</t>
  </si>
  <si>
    <t>Happiness </t>
  </si>
  <si>
    <t>http://www.imdb.com/title/tt0147612/?ref_=fn_tt_tt_1</t>
  </si>
  <si>
    <t>Joe Howard</t>
  </si>
  <si>
    <t>DysFunktional Family </t>
  </si>
  <si>
    <t>Robert Noble</t>
  </si>
  <si>
    <t>http://www.imdb.com/title/tt0337996/?ref_=fn_tt_tt_1</t>
  </si>
  <si>
    <t>Comedy|Drama|Horror</t>
  </si>
  <si>
    <t>Tusk </t>
  </si>
  <si>
    <t>http://www.imdb.com/title/tt3099498/?ref_=fn_tt_tt_1</t>
  </si>
  <si>
    <t>Ji-tae Yu</t>
  </si>
  <si>
    <t>Oldboy </t>
  </si>
  <si>
    <t>http://www.imdb.com/title/tt0364569/?ref_=fn_tt_tt_1</t>
  </si>
  <si>
    <t>David Nixon</t>
  </si>
  <si>
    <t>Michael Bolten</t>
  </si>
  <si>
    <t>Robyn Lively</t>
  </si>
  <si>
    <t>Letters to God </t>
  </si>
  <si>
    <t>Christopher Schmidt</t>
  </si>
  <si>
    <t>http://www.imdb.com/title/tt1462054/?ref_=fn_tt_tt_1</t>
  </si>
  <si>
    <t>Jason Eisener</t>
  </si>
  <si>
    <t>Robb Wells</t>
  </si>
  <si>
    <t>Hobo with a Shotgun </t>
  </si>
  <si>
    <t>Molly Dunsworth</t>
  </si>
  <si>
    <t>http://www.imdb.com/title/tt1640459/?ref_=fn_tt_tt_1</t>
  </si>
  <si>
    <t>Michael Landon Jr.</t>
  </si>
  <si>
    <t>Whit Stillman</t>
  </si>
  <si>
    <t>Leslye Headland</t>
  </si>
  <si>
    <t>Bachelorette </t>
  </si>
  <si>
    <t>Andrew Rannells</t>
  </si>
  <si>
    <t>http://www.imdb.com/title/tt1920849/?ref_=fn_tt_tt_1</t>
  </si>
  <si>
    <t>Tim and Eric's Billion Dollar Movie </t>
  </si>
  <si>
    <t>Bob Ross</t>
  </si>
  <si>
    <t>http://www.imdb.com/title/tt1855401/?ref_=fn_tt_tt_1</t>
  </si>
  <si>
    <t>Kostja Ullmann</t>
  </si>
  <si>
    <t>Summer Storm </t>
  </si>
  <si>
    <t>Robert Stadlober</t>
  </si>
  <si>
    <t>http://www.imdb.com/title/tt0420206/?ref_=fn_tt_tt_1</t>
  </si>
  <si>
    <t>Deon Taylor</t>
  </si>
  <si>
    <t>Matt Cohen</t>
  </si>
  <si>
    <t>Chain Letter </t>
  </si>
  <si>
    <t>Noah Segan</t>
  </si>
  <si>
    <t>http://www.imdb.com/title/tt1148200/?ref_=fn_tt_tt_1</t>
  </si>
  <si>
    <t>Just Looking </t>
  </si>
  <si>
    <t>Peter Onorati</t>
  </si>
  <si>
    <t>http://www.imdb.com/title/tt0162236/?ref_=fn_tt_tt_1</t>
  </si>
  <si>
    <t>The Divide </t>
  </si>
  <si>
    <t>http://www.imdb.com/title/tt1535616/?ref_=fn_tt_tt_1</t>
  </si>
  <si>
    <t>Youssef Delara</t>
  </si>
  <si>
    <t>John Robinson</t>
  </si>
  <si>
    <t>Matheus Nachtergaele</t>
  </si>
  <si>
    <t>Central Station </t>
  </si>
  <si>
    <t>Othon Bastos</t>
  </si>
  <si>
    <t>http://www.imdb.com/title/tt0140888/?ref_=fn_tt_tt_1</t>
  </si>
  <si>
    <t>Susan Seidelman</t>
  </si>
  <si>
    <t>Boynton Beach Club </t>
  </si>
  <si>
    <t>http://www.imdb.com/title/tt0439478/?ref_=fn_tt_tt_1</t>
  </si>
  <si>
    <t>High Tension </t>
  </si>
  <si>
    <t>Oana Pellea</t>
  </si>
  <si>
    <t>http://www.imdb.com/title/tt0338095/?ref_=fn_tt_tt_1</t>
  </si>
  <si>
    <t>Paula Jai Parker</t>
  </si>
  <si>
    <t>Isaac Hayes</t>
  </si>
  <si>
    <t>Hustle &amp; Flow </t>
  </si>
  <si>
    <t>Elise Neal</t>
  </si>
  <si>
    <t>http://www.imdb.com/title/tt0410097/?ref_=fn_tt_tt_1</t>
  </si>
  <si>
    <t>Joe E. Brown</t>
  </si>
  <si>
    <t>Nehemiah Persoff</t>
  </si>
  <si>
    <t>Some Like It Hot </t>
  </si>
  <si>
    <t>George Raft</t>
  </si>
  <si>
    <t>http://www.imdb.com/title/tt0053291/?ref_=fn_tt_tt_1</t>
  </si>
  <si>
    <t>John Carl Buechler</t>
  </si>
  <si>
    <t>Terry Kiser</t>
  </si>
  <si>
    <t>Friday the 13th Part VII: The New Blood </t>
  </si>
  <si>
    <t>William Butler</t>
  </si>
  <si>
    <t>http://www.imdb.com/title/tt0095179/?ref_=fn_tt_tt_1</t>
  </si>
  <si>
    <t>Terry</t>
  </si>
  <si>
    <t>Margaret Hamilton</t>
  </si>
  <si>
    <t>The Wizard of Oz </t>
  </si>
  <si>
    <t>Billie Burke</t>
  </si>
  <si>
    <t>http://www.imdb.com/title/tt0032138/?ref_=fn_tt_tt_1</t>
  </si>
  <si>
    <t>Young Frankenstein </t>
  </si>
  <si>
    <t>http://www.imdb.com/title/tt0072431/?ref_=fn_tt_tt_1</t>
  </si>
  <si>
    <t>Diary of the Dead </t>
  </si>
  <si>
    <t>Joe Dinicol</t>
  </si>
  <si>
    <t>http://www.imdb.com/title/tt0848557/?ref_=fn_tt_tt_1</t>
  </si>
  <si>
    <t>Victor Nunez</t>
  </si>
  <si>
    <t>Patricia Richardson</t>
  </si>
  <si>
    <t>Ulee's Gold </t>
  </si>
  <si>
    <t>Vanessa Zima</t>
  </si>
  <si>
    <t>http://www.imdb.com/title/tt0120402/?ref_=fn_tt_tt_1</t>
  </si>
  <si>
    <t>Romance</t>
  </si>
  <si>
    <t>Blazing Saddles </t>
  </si>
  <si>
    <t>http://www.imdb.com/title/tt0071230/?ref_=fn_tt_tt_1</t>
  </si>
  <si>
    <t>Tom Everett</t>
  </si>
  <si>
    <t>Judie Aronson</t>
  </si>
  <si>
    <t>Friday the 13th: The Final Chapter </t>
  </si>
  <si>
    <t>Kimberly Beck</t>
  </si>
  <si>
    <t>http://www.imdb.com/title/tt0087298/?ref_=fn_tt_tt_1</t>
  </si>
  <si>
    <t>Pawel Pawlikowski</t>
  </si>
  <si>
    <t>Maurice </t>
  </si>
  <si>
    <t>http://www.imdb.com/title/tt0093512/?ref_=fn_tt_tt_1</t>
  </si>
  <si>
    <t>Nacho Vigalondo</t>
  </si>
  <si>
    <t>Karra Elejalde</t>
  </si>
  <si>
    <t>Timecrimes </t>
  </si>
  <si>
    <t>Bárbara Goenaga</t>
  </si>
  <si>
    <t>http://www.imdb.com/title/tt0480669/?ref_=fn_tt_tt_1</t>
  </si>
  <si>
    <t>A Haunted House </t>
  </si>
  <si>
    <t>http://www.imdb.com/title/tt2243537/?ref_=fn_tt_tt_1</t>
  </si>
  <si>
    <t>Dinesh D'Souza</t>
  </si>
  <si>
    <t>Zackary Steven Graham</t>
  </si>
  <si>
    <t>Barack Obama</t>
  </si>
  <si>
    <t>2016: Obama's America </t>
  </si>
  <si>
    <t>http://www.imdb.com/title/tt2247692/?ref_=fn_tt_tt_1</t>
  </si>
  <si>
    <t>That Thing You Do! </t>
  </si>
  <si>
    <t>http://www.imdb.com/title/tt0117887/?ref_=fn_tt_tt_1</t>
  </si>
  <si>
    <t>Tommy Lee Wallace</t>
  </si>
  <si>
    <t>Halloween III: Season of the Witch </t>
  </si>
  <si>
    <t>Nancy Kyes</t>
  </si>
  <si>
    <t>http://www.imdb.com/title/tt0085636/?ref_=fn_tt_tt_1</t>
  </si>
  <si>
    <t>Leslie Small</t>
  </si>
  <si>
    <t>La'Princess Jackson</t>
  </si>
  <si>
    <t>David Jason Perez</t>
  </si>
  <si>
    <t>Kevin Hart: Let Me Explain </t>
  </si>
  <si>
    <t>Dana Hanna</t>
  </si>
  <si>
    <t>http://www.imdb.com/title/tt2609912/?ref_=fn_tt_tt_1</t>
  </si>
  <si>
    <t>My Own Private Idaho </t>
  </si>
  <si>
    <t>http://www.imdb.com/title/tt0102494/?ref_=fn_tt_tt_1</t>
  </si>
  <si>
    <t>Garden State </t>
  </si>
  <si>
    <t>Jill Flint</t>
  </si>
  <si>
    <t>http://www.imdb.com/title/tt0333766/?ref_=fn_tt_tt_1</t>
  </si>
  <si>
    <t>Hans Weingartner</t>
  </si>
  <si>
    <t>Hanno Pöschl</t>
  </si>
  <si>
    <t>Before Sunrise </t>
  </si>
  <si>
    <t>Dominik Castell</t>
  </si>
  <si>
    <t>http://www.imdb.com/title/tt0112471/?ref_=fn_tt_tt_1</t>
  </si>
  <si>
    <t>Action|Drama|Horror|Thriller</t>
  </si>
  <si>
    <t>Alison Maclean</t>
  </si>
  <si>
    <t>Jesus' Son </t>
  </si>
  <si>
    <t>http://www.imdb.com/title/tt0186253/?ref_=fn_tt_tt_1</t>
  </si>
  <si>
    <t>Joshua Ormond</t>
  </si>
  <si>
    <t>Comedy|Crime|Drama|Sci-Fi</t>
  </si>
  <si>
    <t>Robot &amp; Frank </t>
  </si>
  <si>
    <t>Ana Gasteyer</t>
  </si>
  <si>
    <t>http://www.imdb.com/title/tt1990314/?ref_=fn_tt_tt_1</t>
  </si>
  <si>
    <t>Isabel Coixet</t>
  </si>
  <si>
    <t>My Life Without Me </t>
  </si>
  <si>
    <t>Amanda Plummer</t>
  </si>
  <si>
    <t>http://www.imdb.com/title/tt0314412/?ref_=fn_tt_tt_1</t>
  </si>
  <si>
    <t>James Ponsoldt</t>
  </si>
  <si>
    <t>The Spectacular Now </t>
  </si>
  <si>
    <t>Dayo Okeniyi</t>
  </si>
  <si>
    <t>http://www.imdb.com/title/tt1714206/?ref_=fn_tt_tt_1</t>
  </si>
  <si>
    <t>Tal Bachman</t>
  </si>
  <si>
    <t>Comedy|Documentary|War</t>
  </si>
  <si>
    <t>Bill Maher</t>
  </si>
  <si>
    <t>Religulous </t>
  </si>
  <si>
    <t>Steve Burg</t>
  </si>
  <si>
    <t>http://www.imdb.com/title/tt0815241/?ref_=fn_tt_tt_1</t>
  </si>
  <si>
    <t>Joshua Tickell</t>
  </si>
  <si>
    <t>Sheryl Crow</t>
  </si>
  <si>
    <t>Fuel </t>
  </si>
  <si>
    <t>George W. Bush</t>
  </si>
  <si>
    <t>http://www.imdb.com/title/tt1294164/?ref_=fn_tt_tt_1</t>
  </si>
  <si>
    <t>Tim Boxell</t>
  </si>
  <si>
    <t>Valley of the Heart's Delight </t>
  </si>
  <si>
    <t>http://www.imdb.com/title/tt0472200/?ref_=fn_tt_tt_1</t>
  </si>
  <si>
    <t>Michael D. Sellers</t>
  </si>
  <si>
    <t>Eye of the Dolphin </t>
  </si>
  <si>
    <t>http://www.imdb.com/title/tt0465407/?ref_=fn_tt_tt_1</t>
  </si>
  <si>
    <t>Reed Cowan</t>
  </si>
  <si>
    <t>Emily Pearson</t>
  </si>
  <si>
    <t>Dustin Lance Black</t>
  </si>
  <si>
    <t>8: The Mormon Proposition </t>
  </si>
  <si>
    <t>Gavin Newsom</t>
  </si>
  <si>
    <t>http://www.imdb.com/title/tt1484522/?ref_=fn_tt_tt_1</t>
  </si>
  <si>
    <t>James Dodson</t>
  </si>
  <si>
    <t>The Other End of the Line </t>
  </si>
  <si>
    <t>Shriya Saran</t>
  </si>
  <si>
    <t>http://www.imdb.com/title/tt1049405/?ref_=fn_tt_tt_1</t>
  </si>
  <si>
    <t>Rüdiger Vogler</t>
  </si>
  <si>
    <t>Anatomy </t>
  </si>
  <si>
    <t>Sebastian Blomberg</t>
  </si>
  <si>
    <t>http://www.imdb.com/title/tt0187696/?ref_=fn_tt_tt_1</t>
  </si>
  <si>
    <t>Alex Rivera</t>
  </si>
  <si>
    <t>Sleep Dealer </t>
  </si>
  <si>
    <t>Tenoch Huerta</t>
  </si>
  <si>
    <t>http://www.imdb.com/title/tt0804529/?ref_=fn_tt_tt_1</t>
  </si>
  <si>
    <t>Super </t>
  </si>
  <si>
    <t>Paul T. Taylor</t>
  </si>
  <si>
    <t>http://www.imdb.com/title/tt1512235/?ref_=fn_tt_tt_1</t>
  </si>
  <si>
    <t>Get on the Bus </t>
  </si>
  <si>
    <t>http://www.imdb.com/title/tt0116404/?ref_=fn_tt_tt_1</t>
  </si>
  <si>
    <t>Robby Henson</t>
  </si>
  <si>
    <t>Thr3e </t>
  </si>
  <si>
    <t>Justine Waddell</t>
  </si>
  <si>
    <t>http://www.imdb.com/title/tt0486028/?ref_=fn_tt_tt_1</t>
  </si>
  <si>
    <t>This Is England </t>
  </si>
  <si>
    <t>http://www.imdb.com/title/tt0480025/?ref_=fn_tt_tt_1</t>
  </si>
  <si>
    <t>Carmen Marron</t>
  </si>
  <si>
    <t>Jossara Jinaro</t>
  </si>
  <si>
    <t>Go for It! </t>
  </si>
  <si>
    <t>Rene Rosado</t>
  </si>
  <si>
    <t>http://www.imdb.com/title/tt1307926/?ref_=fn_tt_tt_1</t>
  </si>
  <si>
    <t>Dana Kimmell</t>
  </si>
  <si>
    <t>Richard Brooker</t>
  </si>
  <si>
    <t>Friday the 13th Part III </t>
  </si>
  <si>
    <t>Catherine Parks</t>
  </si>
  <si>
    <t>http://www.imdb.com/title/tt0083972/?ref_=fn_tt_tt_1</t>
  </si>
  <si>
    <t>Danny Steinmann</t>
  </si>
  <si>
    <t>Melanie Kinnaman</t>
  </si>
  <si>
    <t>Tiffany Helm</t>
  </si>
  <si>
    <t>Friday the 13th: A New Beginning </t>
  </si>
  <si>
    <t>Dominick Brascia</t>
  </si>
  <si>
    <t>http://www.imdb.com/title/tt0089173/?ref_=fn_tt_tt_1</t>
  </si>
  <si>
    <t>The Last Sin Eater </t>
  </si>
  <si>
    <t>http://www.imdb.com/title/tt0810928/?ref_=fn_tt_tt_1</t>
  </si>
  <si>
    <t>Jon Gunn</t>
  </si>
  <si>
    <t>William Wyler</t>
  </si>
  <si>
    <t>Myrna Loy</t>
  </si>
  <si>
    <t>The Best Years of Our Lives </t>
  </si>
  <si>
    <t>http://www.imdb.com/title/tt0036868/?ref_=fn_tt_tt_1</t>
  </si>
  <si>
    <t>Larry Clark</t>
  </si>
  <si>
    <t>Petter Næss</t>
  </si>
  <si>
    <t>Per Christian Ellefsen</t>
  </si>
  <si>
    <t>Jørgen Langhelle</t>
  </si>
  <si>
    <t>Elling </t>
  </si>
  <si>
    <t>Sven Nordin</t>
  </si>
  <si>
    <t>http://www.imdb.com/title/tt0279064/?ref_=fn_tt_tt_1</t>
  </si>
  <si>
    <t>Robert Fontaine</t>
  </si>
  <si>
    <t>Arturo Castro</t>
  </si>
  <si>
    <t>Michael Derek</t>
  </si>
  <si>
    <t>Mi America </t>
  </si>
  <si>
    <t>Brad Lee Wind</t>
  </si>
  <si>
    <t>http://www.imdb.com/title/tt2460506/?ref_=fn_tt_tt_1</t>
  </si>
  <si>
    <t>Daniela Bianchi</t>
  </si>
  <si>
    <t>From Russia with Love </t>
  </si>
  <si>
    <t>http://www.imdb.com/title/tt0057076/?ref_=fn_tt_tt_1</t>
  </si>
  <si>
    <t>Michael Herz</t>
  </si>
  <si>
    <t>Jessica Dublin</t>
  </si>
  <si>
    <t>Action|Comedy|Horror|Sci-Fi</t>
  </si>
  <si>
    <t>Phoebe Legere</t>
  </si>
  <si>
    <t>The Toxic Avenger Part II </t>
  </si>
  <si>
    <t>Lisa Gaye</t>
  </si>
  <si>
    <t>http://www.imdb.com/title/tt0098503/?ref_=fn_tt_tt_1</t>
  </si>
  <si>
    <t>David Robert Mitchell</t>
  </si>
  <si>
    <t>Ruby Harris</t>
  </si>
  <si>
    <t>Maika Monroe</t>
  </si>
  <si>
    <t>It Follows </t>
  </si>
  <si>
    <t>Jake Weary</t>
  </si>
  <si>
    <t>http://www.imdb.com/title/tt3235888/?ref_=fn_tt_tt_1</t>
  </si>
  <si>
    <t>Mad Max 2: The Road Warrior </t>
  </si>
  <si>
    <t>Kjell Nilsson</t>
  </si>
  <si>
    <t>http://www.imdb.com/title/tt0082694/?ref_=fn_tt_tt_1</t>
  </si>
  <si>
    <t>Chia-Liang Liu</t>
  </si>
  <si>
    <t>The Legend of Drunken Master </t>
  </si>
  <si>
    <t>Ho-Sung Pak</t>
  </si>
  <si>
    <t>http://www.imdb.com/title/tt0111512/?ref_=fn_tt_tt_1</t>
  </si>
  <si>
    <t>Alicia Goranson</t>
  </si>
  <si>
    <t>Boys Don't Cry </t>
  </si>
  <si>
    <t>Jeannetta Arnette</t>
  </si>
  <si>
    <t>http://www.imdb.com/title/tt0171804/?ref_=fn_tt_tt_1</t>
  </si>
  <si>
    <t>Chris Kentis</t>
  </si>
  <si>
    <t>Julia Taylor Ross</t>
  </si>
  <si>
    <t>Eric Sheffer Stevens</t>
  </si>
  <si>
    <t>Silent House </t>
  </si>
  <si>
    <t>Adam Trese</t>
  </si>
  <si>
    <t>http://www.imdb.com/title/tt1767382/?ref_=fn_tt_tt_1</t>
  </si>
  <si>
    <t>The Lives of Others </t>
  </si>
  <si>
    <t>http://www.imdb.com/title/tt0405094/?ref_=fn_tt_tt_1</t>
  </si>
  <si>
    <t>Ben Davies</t>
  </si>
  <si>
    <t>Courageous </t>
  </si>
  <si>
    <t>T.C. Stallings</t>
  </si>
  <si>
    <t>http://www.imdb.com/title/tt1630036/?ref_=fn_tt_tt_1</t>
  </si>
  <si>
    <t>Sylvain Chomet</t>
  </si>
  <si>
    <t>Charles Linton</t>
  </si>
  <si>
    <t>Animation|Comedy|Drama</t>
  </si>
  <si>
    <t>Michel Robin</t>
  </si>
  <si>
    <t>The Triplets of Belleville </t>
  </si>
  <si>
    <t>Béatrice Bonifassi</t>
  </si>
  <si>
    <t>http://www.imdb.com/title/tt0286244/?ref_=fn_tt_tt_1</t>
  </si>
  <si>
    <t>Chris Eyre</t>
  </si>
  <si>
    <t>Smoke Signals </t>
  </si>
  <si>
    <t>http://www.imdb.com/title/tt0120321/?ref_=fn_tt_tt_1</t>
  </si>
  <si>
    <t>James Urbaniak</t>
  </si>
  <si>
    <t>Albert Delpy</t>
  </si>
  <si>
    <t>Before Sunset </t>
  </si>
  <si>
    <t>Marie Pillet</t>
  </si>
  <si>
    <t>http://www.imdb.com/title/tt0381681/?ref_=fn_tt_tt_1</t>
  </si>
  <si>
    <t>Jorge Salinas</t>
  </si>
  <si>
    <t>Amores Perros </t>
  </si>
  <si>
    <t>Goya Toledo</t>
  </si>
  <si>
    <t>http://www.imdb.com/title/tt0245712/?ref_=fn_tt_tt_1</t>
  </si>
  <si>
    <t>Sarah Clarke</t>
  </si>
  <si>
    <t>Thirteen </t>
  </si>
  <si>
    <t>http://www.imdb.com/title/tt0328538/?ref_=fn_tt_tt_1</t>
  </si>
  <si>
    <t>Elia Kazan</t>
  </si>
  <si>
    <t>Debra Granik</t>
  </si>
  <si>
    <t>Shelley Waggener</t>
  </si>
  <si>
    <t>Winter's Bone </t>
  </si>
  <si>
    <t>Lauren Sweetser</t>
  </si>
  <si>
    <t>http://www.imdb.com/title/tt1399683/?ref_=fn_tt_tt_1</t>
  </si>
  <si>
    <t>Miranda July</t>
  </si>
  <si>
    <t>Najarra Townsend</t>
  </si>
  <si>
    <t>Me and You and Everyone We Know </t>
  </si>
  <si>
    <t>http://www.imdb.com/title/tt0415978/?ref_=fn_tt_tt_1</t>
  </si>
  <si>
    <t>Crime|Documentary</t>
  </si>
  <si>
    <t>Max Joseph</t>
  </si>
  <si>
    <t>We Are Your Friends </t>
  </si>
  <si>
    <t>http://www.imdb.com/title/tt3787590/?ref_=fn_tt_tt_1</t>
  </si>
  <si>
    <t>Harsh Times </t>
  </si>
  <si>
    <t>http://www.imdb.com/title/tt0433387/?ref_=fn_tt_tt_1</t>
  </si>
  <si>
    <t>Captive </t>
  </si>
  <si>
    <t>Sydelle Noel</t>
  </si>
  <si>
    <t>http://www.imdb.com/title/tt3268668/?ref_=fn_tt_tt_1</t>
  </si>
  <si>
    <t>Full Frontal </t>
  </si>
  <si>
    <t>http://www.imdb.com/title/tt0290212/?ref_=fn_tt_tt_1</t>
  </si>
  <si>
    <t>Kevin Tenney</t>
  </si>
  <si>
    <t>Tawny Kitaen</t>
  </si>
  <si>
    <t>Witchboard </t>
  </si>
  <si>
    <t>Rose Marie</t>
  </si>
  <si>
    <t>http://www.imdb.com/title/tt0090327/?ref_=fn_tt_tt_1</t>
  </si>
  <si>
    <t>Peter Stickles</t>
  </si>
  <si>
    <t>Sook-Yin Lee</t>
  </si>
  <si>
    <t>Shortbus </t>
  </si>
  <si>
    <t>Raphael Barker</t>
  </si>
  <si>
    <t>http://www.imdb.com/title/tt0367027/?ref_=fn_tt_tt_1</t>
  </si>
  <si>
    <t>Ari Folman</t>
  </si>
  <si>
    <t>Ronny Dayag</t>
  </si>
  <si>
    <t>Animation|Biography|Documentary|Drama|History|War</t>
  </si>
  <si>
    <t>Waltz with Bashir </t>
  </si>
  <si>
    <t>Zahava Solomon</t>
  </si>
  <si>
    <t>http://www.imdb.com/title/tt1185616/?ref_=fn_tt_tt_1</t>
  </si>
  <si>
    <t>Israel</t>
  </si>
  <si>
    <t>Gary Rogers</t>
  </si>
  <si>
    <t>Kirby Heyborne</t>
  </si>
  <si>
    <t>Noah Danby</t>
  </si>
  <si>
    <t>The Book of Mormon Movie, Volume 1: The Journey </t>
  </si>
  <si>
    <t>Bruce Newbold</t>
  </si>
  <si>
    <t>http://www.imdb.com/title/tt0349159/?ref_=fn_tt_tt_1</t>
  </si>
  <si>
    <t>Dick Cheney</t>
  </si>
  <si>
    <t>Documentary|War</t>
  </si>
  <si>
    <t>No End in Sight </t>
  </si>
  <si>
    <t>Donald Rumsfeld</t>
  </si>
  <si>
    <t>http://www.imdb.com/title/tt0912593/?ref_=fn_tt_tt_1</t>
  </si>
  <si>
    <t>Marielle Heller</t>
  </si>
  <si>
    <t>The Diary of a Teenage Girl </t>
  </si>
  <si>
    <t>Austin Lyon</t>
  </si>
  <si>
    <t>http://www.imdb.com/title/tt3172532/?ref_=fn_tt_tt_1</t>
  </si>
  <si>
    <t>David Sington</t>
  </si>
  <si>
    <t>Buzz Aldrin</t>
  </si>
  <si>
    <t>Documentary|History</t>
  </si>
  <si>
    <t>John F. Kennedy</t>
  </si>
  <si>
    <t>In the Shadow of the Moon </t>
  </si>
  <si>
    <t>Neil Armstrong</t>
  </si>
  <si>
    <t>http://www.imdb.com/title/tt0925248/?ref_=fn_tt_tt_1</t>
  </si>
  <si>
    <t>Kelly Reichardt</t>
  </si>
  <si>
    <t>Biography|Documentary|History</t>
  </si>
  <si>
    <t>Inside Deep Throat </t>
  </si>
  <si>
    <t>Linda Lovelace</t>
  </si>
  <si>
    <t>http://www.imdb.com/title/tt0418753/?ref_=fn_tt_tt_1</t>
  </si>
  <si>
    <t>Huck Botko</t>
  </si>
  <si>
    <t>Krysta Rodriguez</t>
  </si>
  <si>
    <t>Matt Bennett</t>
  </si>
  <si>
    <t>The Virginity Hit </t>
  </si>
  <si>
    <t>Zack Pearlman</t>
  </si>
  <si>
    <t>http://www.imdb.com/title/tt1695994/?ref_=fn_tt_tt_1</t>
  </si>
  <si>
    <t>Jean-Hugues Anglade</t>
  </si>
  <si>
    <t>David Duchovny</t>
  </si>
  <si>
    <t>House of D </t>
  </si>
  <si>
    <t>http://www.imdb.com/title/tt0372334/?ref_=fn_tt_tt_1</t>
  </si>
  <si>
    <t>Lance Mungia</t>
  </si>
  <si>
    <t>Stephane Gauger</t>
  </si>
  <si>
    <t>Action|Adventure|Comedy|Drama|Music|Sci-Fi</t>
  </si>
  <si>
    <t>Jeffrey Falcon</t>
  </si>
  <si>
    <t>Six-String Samurai </t>
  </si>
  <si>
    <t>Kim De Angelo</t>
  </si>
  <si>
    <t>http://www.imdb.com/title/tt0118736/?ref_=fn_tt_tt_1</t>
  </si>
  <si>
    <t>Karisma Kapoor</t>
  </si>
  <si>
    <t>Hue Rhodes</t>
  </si>
  <si>
    <t>Saint John of Las Vegas </t>
  </si>
  <si>
    <t>http://www.imdb.com/title/tt1276105/?ref_=fn_tt_tt_1</t>
  </si>
  <si>
    <t>Stonewall </t>
  </si>
  <si>
    <t>http://www.imdb.com/title/tt3018070/?ref_=fn_tt_tt_1</t>
  </si>
  <si>
    <t>Noah Buschel</t>
  </si>
  <si>
    <t>The Missing Person </t>
  </si>
  <si>
    <t>http://www.imdb.com/title/tt1105512/?ref_=fn_tt_tt_1</t>
  </si>
  <si>
    <t>Hunter Richards</t>
  </si>
  <si>
    <t>London </t>
  </si>
  <si>
    <t>http://www.imdb.com/title/tt0449061/?ref_=fn_tt_tt_1</t>
  </si>
  <si>
    <t>Laurie Collyer</t>
  </si>
  <si>
    <t>Sherrybaby </t>
  </si>
  <si>
    <t>Michelle Hurst</t>
  </si>
  <si>
    <t>http://www.imdb.com/title/tt0423169/?ref_=fn_tt_tt_1</t>
  </si>
  <si>
    <t>Ralph Ziman</t>
  </si>
  <si>
    <t>Kenneth Nkosi</t>
  </si>
  <si>
    <t>Gangster's Paradise: Jerusalema </t>
  </si>
  <si>
    <t>Robert Hobbs</t>
  </si>
  <si>
    <t>http://www.imdb.com/title/tt0783532/?ref_=fn_tt_tt_1</t>
  </si>
  <si>
    <t>Orson Welles</t>
  </si>
  <si>
    <t>Everett Sloane</t>
  </si>
  <si>
    <t>Crime|Drama|Film-Noir|Mystery|Thriller</t>
  </si>
  <si>
    <t>Rita Hayworth</t>
  </si>
  <si>
    <t>The Lady from Shanghai </t>
  </si>
  <si>
    <t>Ted de Corsia</t>
  </si>
  <si>
    <t>http://www.imdb.com/title/tt0040525/?ref_=fn_tt_tt_1</t>
  </si>
  <si>
    <t>Paul Bunnell</t>
  </si>
  <si>
    <t>Comedy|Fantasy|Musical|Sci-Fi</t>
  </si>
  <si>
    <t>Kate Maberly</t>
  </si>
  <si>
    <t>The Ghastly Love of Johnny X </t>
  </si>
  <si>
    <t>Paul Williams</t>
  </si>
  <si>
    <t>http://www.imdb.com/title/tt1754633/?ref_=fn_tt_tt_1</t>
  </si>
  <si>
    <t>Derick Martini</t>
  </si>
  <si>
    <t>Tim Hunter</t>
  </si>
  <si>
    <t>River's Edge </t>
  </si>
  <si>
    <t>http://www.imdb.com/title/tt0091860/?ref_=fn_tt_tt_1</t>
  </si>
  <si>
    <t>Northfork </t>
  </si>
  <si>
    <t>http://www.imdb.com/title/tt0322659/?ref_=fn_tt_tt_1</t>
  </si>
  <si>
    <t>Buried </t>
  </si>
  <si>
    <t>Erik Palladino</t>
  </si>
  <si>
    <t>http://www.imdb.com/title/tt1462758/?ref_=fn_tt_tt_1</t>
  </si>
  <si>
    <t>Pascal Arnold</t>
  </si>
  <si>
    <t>Lizzie Brocheré</t>
  </si>
  <si>
    <t>Karl E. Landler</t>
  </si>
  <si>
    <t>One to Another </t>
  </si>
  <si>
    <t>http://www.imdb.com/title/tt0486751/?ref_=fn_tt_tt_1</t>
  </si>
  <si>
    <t>Philippe Petit</t>
  </si>
  <si>
    <t>Biography|Crime|Documentary|History|Thriller</t>
  </si>
  <si>
    <t>Paul McGill</t>
  </si>
  <si>
    <t>Man on Wire </t>
  </si>
  <si>
    <t>Jean-Louis Blondeau</t>
  </si>
  <si>
    <t>http://www.imdb.com/title/tt1155592/?ref_=fn_tt_tt_1</t>
  </si>
  <si>
    <t>Jamal Hill</t>
  </si>
  <si>
    <t>Adam Ratcliffe</t>
  </si>
  <si>
    <t>Brotherly Love </t>
  </si>
  <si>
    <t>http://www.imdb.com/title/tt3262990/?ref_=fn_tt_tt_1</t>
  </si>
  <si>
    <t>Daniel Stamm</t>
  </si>
  <si>
    <t>The Last Exorcism </t>
  </si>
  <si>
    <t>Patrick Fabian</t>
  </si>
  <si>
    <t>http://www.imdb.com/title/tt1320244/?ref_=fn_tt_tt_1</t>
  </si>
  <si>
    <t>Carlos Carrera</t>
  </si>
  <si>
    <t>Ana Claudia Talancón</t>
  </si>
  <si>
    <t>El crimen del padre Amaro </t>
  </si>
  <si>
    <t>http://www.imdb.com/title/tt0313196/?ref_=fn_tt_tt_1</t>
  </si>
  <si>
    <t>Benh Zeitlin</t>
  </si>
  <si>
    <t>Gina Montana</t>
  </si>
  <si>
    <t>Beasts of the Southern Wild </t>
  </si>
  <si>
    <t>Dwight Henry</t>
  </si>
  <si>
    <t>http://www.imdb.com/title/tt2125435/?ref_=fn_tt_tt_1</t>
  </si>
  <si>
    <t>Maggie Greenwald</t>
  </si>
  <si>
    <t>Songcatcher </t>
  </si>
  <si>
    <t>http://www.imdb.com/title/tt0210299/?ref_=fn_tt_tt_1</t>
  </si>
  <si>
    <t>Khyentse Norbu</t>
  </si>
  <si>
    <t>Lhakpa Dorji</t>
  </si>
  <si>
    <t>Tshewang Dendup</t>
  </si>
  <si>
    <t>Travelers and Magicians </t>
  </si>
  <si>
    <t>Sonam Kinga</t>
  </si>
  <si>
    <t>http://www.imdb.com/title/tt0378906/?ref_=fn_tt_tt_1</t>
  </si>
  <si>
    <t>Dzongkha</t>
  </si>
  <si>
    <t>Ludger Pistor</t>
  </si>
  <si>
    <t>Run Lola Run </t>
  </si>
  <si>
    <t>Armin Rohde</t>
  </si>
  <si>
    <t>http://www.imdb.com/title/tt0130827/?ref_=fn_tt_tt_1</t>
  </si>
  <si>
    <t>Lucky McKee</t>
  </si>
  <si>
    <t>Will Estes</t>
  </si>
  <si>
    <t>May </t>
  </si>
  <si>
    <t>http://www.imdb.com/title/tt0303361/?ref_=fn_tt_tt_1</t>
  </si>
  <si>
    <t>In the Bedroom </t>
  </si>
  <si>
    <t>http://www.imdb.com/title/tt0247425/?ref_=fn_tt_tt_1</t>
  </si>
  <si>
    <t>Steven R. Monroe</t>
  </si>
  <si>
    <t>Sarah Butler</t>
  </si>
  <si>
    <t>I Spit on Your Grave </t>
  </si>
  <si>
    <t>Daniel Franzese</t>
  </si>
  <si>
    <t>http://www.imdb.com/title/tt1242432/?ref_=fn_tt_tt_1</t>
  </si>
  <si>
    <t>Mark Illsley</t>
  </si>
  <si>
    <t>Ally Walker</t>
  </si>
  <si>
    <t>Happy, Texas </t>
  </si>
  <si>
    <t>http://www.imdb.com/title/tt0162360/?ref_=fn_tt_tt_1</t>
  </si>
  <si>
    <t>Natalie Press</t>
  </si>
  <si>
    <t>My Summer of Love </t>
  </si>
  <si>
    <t>Dean Andrews</t>
  </si>
  <si>
    <t>http://www.imdb.com/title/tt0382189/?ref_=fn_tt_tt_1</t>
  </si>
  <si>
    <t>Ritesh Batra</t>
  </si>
  <si>
    <t>Nawazuddin Siddiqui</t>
  </si>
  <si>
    <t>The Lunchbox </t>
  </si>
  <si>
    <t>http://www.imdb.com/title/tt2350496/?ref_=fn_tt_tt_1</t>
  </si>
  <si>
    <t>Sally Potter</t>
  </si>
  <si>
    <t>Yes </t>
  </si>
  <si>
    <t>http://www.imdb.com/title/tt0381717/?ref_=fn_tt_tt_1</t>
  </si>
  <si>
    <t>Nadine Labaki</t>
  </si>
  <si>
    <t>Adel Karam</t>
  </si>
  <si>
    <t>Yasmine Al Massri</t>
  </si>
  <si>
    <t>Caramel </t>
  </si>
  <si>
    <t>http://www.imdb.com/title/tt0825236/?ref_=fn_tt_tt_1</t>
  </si>
  <si>
    <t>François Truffaut</t>
  </si>
  <si>
    <t>Jean-Paul Belmondo</t>
  </si>
  <si>
    <t>Mississippi Mermaid </t>
  </si>
  <si>
    <t>Michel Bouquet</t>
  </si>
  <si>
    <t>http://www.imdb.com/title/tt0064990/?ref_=fn_tt_tt_1</t>
  </si>
  <si>
    <t>Marisa Coughlan</t>
  </si>
  <si>
    <t>I Love Your Work </t>
  </si>
  <si>
    <t>http://www.imdb.com/title/tt0322700/?ref_=fn_tt_tt_1</t>
  </si>
  <si>
    <t>Adrienne Shelly</t>
  </si>
  <si>
    <t>Waitress </t>
  </si>
  <si>
    <t>http://www.imdb.com/title/tt0473308/?ref_=fn_tt_tt_1</t>
  </si>
  <si>
    <t>Newt Arnold</t>
  </si>
  <si>
    <t>Donald Gibb</t>
  </si>
  <si>
    <t>Bloodsport </t>
  </si>
  <si>
    <t>Ken Siu</t>
  </si>
  <si>
    <t>http://www.imdb.com/title/tt0092675/?ref_=fn_tt_tt_1</t>
  </si>
  <si>
    <t>Leo Fitzpatrick</t>
  </si>
  <si>
    <t>Kids </t>
  </si>
  <si>
    <t>Justin Pierce</t>
  </si>
  <si>
    <t>http://www.imdb.com/title/tt0113540/?ref_=fn_tt_tt_1</t>
  </si>
  <si>
    <t>Elizabeth Meriwether</t>
  </si>
  <si>
    <t>William Baldwin</t>
  </si>
  <si>
    <t>The Squid and the Whale </t>
  </si>
  <si>
    <t>Owen Kline</t>
  </si>
  <si>
    <t>http://www.imdb.com/title/tt0367089/?ref_=fn_tt_tt_1</t>
  </si>
  <si>
    <t>Jennifer Westfeldt</t>
  </si>
  <si>
    <t>Scott Cohen</t>
  </si>
  <si>
    <t>Kissing Jessica Stein </t>
  </si>
  <si>
    <t>Brian Stepanek</t>
  </si>
  <si>
    <t>http://www.imdb.com/title/tt0264761/?ref_=fn_tt_tt_1</t>
  </si>
  <si>
    <t>Matthew Ziff</t>
  </si>
  <si>
    <t>Exotica </t>
  </si>
  <si>
    <t>http://www.imdb.com/title/tt0109759/?ref_=fn_tt_tt_1</t>
  </si>
  <si>
    <t>Buffalo '66 </t>
  </si>
  <si>
    <t>http://www.imdb.com/title/tt0118789/?ref_=fn_tt_tt_1</t>
  </si>
  <si>
    <t>Insidious </t>
  </si>
  <si>
    <t>Philip Friedman</t>
  </si>
  <si>
    <t>http://www.imdb.com/title/tt1591095/?ref_=fn_tt_tt_1</t>
  </si>
  <si>
    <t>Fabián Bielinsky</t>
  </si>
  <si>
    <t>Gastón Pauls</t>
  </si>
  <si>
    <t>Nine Queens </t>
  </si>
  <si>
    <t>Leticia Brédice</t>
  </si>
  <si>
    <t>http://www.imdb.com/title/tt0247586/?ref_=fn_tt_tt_1</t>
  </si>
  <si>
    <t>Rebecca Miller</t>
  </si>
  <si>
    <t>The Ballad of Jack and Rose </t>
  </si>
  <si>
    <t>Ryan McDonald</t>
  </si>
  <si>
    <t>http://www.imdb.com/title/tt0357110/?ref_=fn_tt_tt_1</t>
  </si>
  <si>
    <t>Maggie Carey</t>
  </si>
  <si>
    <t>The To Do List </t>
  </si>
  <si>
    <t>http://www.imdb.com/title/tt1758795/?ref_=fn_tt_tt_1</t>
  </si>
  <si>
    <t>Salvator Xuereb</t>
  </si>
  <si>
    <t>Killing Zoe </t>
  </si>
  <si>
    <t>http://www.imdb.com/title/tt0110265/?ref_=fn_tt_tt_1</t>
  </si>
  <si>
    <t>Henry Bean</t>
  </si>
  <si>
    <t>Theresa Russell</t>
  </si>
  <si>
    <t>The Believer </t>
  </si>
  <si>
    <t>Summer Phoenix</t>
  </si>
  <si>
    <t>http://www.imdb.com/title/tt0247199/?ref_=fn_tt_tt_1</t>
  </si>
  <si>
    <t>Session 9 </t>
  </si>
  <si>
    <t>http://www.imdb.com/title/tt0261983/?ref_=fn_tt_tt_1</t>
  </si>
  <si>
    <t>Jessy Schram</t>
  </si>
  <si>
    <t>I Want Someone to Eat Cheese With </t>
  </si>
  <si>
    <t>http://www.imdb.com/title/tt0391229/?ref_=fn_tt_tt_1</t>
  </si>
  <si>
    <t>Charles Chaplin</t>
  </si>
  <si>
    <t>Stanley Blystone</t>
  </si>
  <si>
    <t>Paulette Goddard</t>
  </si>
  <si>
    <t>Modern Times </t>
  </si>
  <si>
    <t>Fred Malatesta</t>
  </si>
  <si>
    <t>http://www.imdb.com/title/tt0027977/?ref_=fn_tt_tt_1</t>
  </si>
  <si>
    <t>Pete Jones</t>
  </si>
  <si>
    <t>Stolen Summer </t>
  </si>
  <si>
    <t>http://www.imdb.com/title/tt0286162/?ref_=fn_tt_tt_1</t>
  </si>
  <si>
    <t>My Name Is Bruce </t>
  </si>
  <si>
    <t>Timothy Patrick Quill</t>
  </si>
  <si>
    <t>http://www.imdb.com/title/tt0489235/?ref_=fn_tt_tt_1</t>
  </si>
  <si>
    <t>The Salon </t>
  </si>
  <si>
    <t>http://www.imdb.com/title/tt0436742/?ref_=fn_tt_tt_1</t>
  </si>
  <si>
    <t>Bruce McDonald</t>
  </si>
  <si>
    <t>Georgina Reilly</t>
  </si>
  <si>
    <t>Pontypool </t>
  </si>
  <si>
    <t>Boyd Banks</t>
  </si>
  <si>
    <t>http://www.imdb.com/title/tt1226681/?ref_=fn_tt_tt_1</t>
  </si>
  <si>
    <t>James Mottern</t>
  </si>
  <si>
    <t>Trucker </t>
  </si>
  <si>
    <t>http://www.imdb.com/title/tt1087527/?ref_=fn_tt_tt_1</t>
  </si>
  <si>
    <t>The Lords of Salem </t>
  </si>
  <si>
    <t>http://www.imdb.com/title/tt1731697/?ref_=fn_tt_tt_1</t>
  </si>
  <si>
    <t>William Cottrell</t>
  </si>
  <si>
    <t>Billy Gilbert</t>
  </si>
  <si>
    <t>Adriana Caselotti</t>
  </si>
  <si>
    <t>Snow White and the Seven Dwarfs </t>
  </si>
  <si>
    <t>Lucille La Verne</t>
  </si>
  <si>
    <t>http://www.imdb.com/title/tt0029583/?ref_=fn_tt_tt_1</t>
  </si>
  <si>
    <t>Lucrecia Martel</t>
  </si>
  <si>
    <t>Mercedes Morán</t>
  </si>
  <si>
    <t>The Holy Girl </t>
  </si>
  <si>
    <t>María Alche</t>
  </si>
  <si>
    <t>http://www.imdb.com/title/tt0300270/?ref_=fn_tt_tt_1</t>
  </si>
  <si>
    <t>Zak Penn</t>
  </si>
  <si>
    <t>Gabriel Beristain</t>
  </si>
  <si>
    <t>Adventure|Comedy|Horror</t>
  </si>
  <si>
    <t>Incident at Loch Ness </t>
  </si>
  <si>
    <t>John Bailey</t>
  </si>
  <si>
    <t>http://www.imdb.com/title/tt0374639/?ref_=fn_tt_tt_1</t>
  </si>
  <si>
    <t>Burgess Meredith</t>
  </si>
  <si>
    <t>Lock, Stock and Two Smoking Barrels </t>
  </si>
  <si>
    <t>http://www.imdb.com/title/tt0120735/?ref_=fn_tt_tt_1</t>
  </si>
  <si>
    <t>Paprika Steen</t>
  </si>
  <si>
    <t>The Celebration </t>
  </si>
  <si>
    <t>Trine Dyrholm</t>
  </si>
  <si>
    <t>http://www.imdb.com/title/tt0154420/?ref_=fn_tt_tt_1</t>
  </si>
  <si>
    <t>Trees Lounge </t>
  </si>
  <si>
    <t>http://www.imdb.com/title/tt0117958/?ref_=fn_tt_tt_1</t>
  </si>
  <si>
    <t>Ham Tran</t>
  </si>
  <si>
    <t>Kieu Chinh</t>
  </si>
  <si>
    <t>Long Nguyen</t>
  </si>
  <si>
    <t>Journey from the Fall </t>
  </si>
  <si>
    <t>Cat Ly</t>
  </si>
  <si>
    <t>http://www.imdb.com/title/tt0433398/?ref_=fn_tt_tt_1</t>
  </si>
  <si>
    <t>Vietnamese</t>
  </si>
  <si>
    <t>Rich Cowan</t>
  </si>
  <si>
    <t>The Basket </t>
  </si>
  <si>
    <t>http://www.imdb.com/title/tt0190255/?ref_=fn_tt_tt_1</t>
  </si>
  <si>
    <t>Jonathan Kesselman</t>
  </si>
  <si>
    <t>The Hebrew Hammer </t>
  </si>
  <si>
    <t>http://www.imdb.com/title/tt0317640/?ref_=fn_tt_tt_1</t>
  </si>
  <si>
    <t>Arjun Sablok</t>
  </si>
  <si>
    <t>Uday Chopra</t>
  </si>
  <si>
    <t>Neal 'N' Nikki </t>
  </si>
  <si>
    <t>Samantha McLeod</t>
  </si>
  <si>
    <t>http://www.imdb.com/title/tt0470869/?ref_=fn_tt_tt_1</t>
  </si>
  <si>
    <t>Adrienne King</t>
  </si>
  <si>
    <t>Betsy Palmer</t>
  </si>
  <si>
    <t>Friday the 13th Part 2 </t>
  </si>
  <si>
    <t>Amy Steel</t>
  </si>
  <si>
    <t>http://www.imdb.com/title/tt0082418/?ref_=fn_tt_tt_1</t>
  </si>
  <si>
    <t>Jenni Rivera</t>
  </si>
  <si>
    <t>Filly Brown </t>
  </si>
  <si>
    <t>Jorge Diaz</t>
  </si>
  <si>
    <t>http://www.imdb.com/title/tt1869425/?ref_=fn_tt_tt_1</t>
  </si>
  <si>
    <t>Laura San Giacomo</t>
  </si>
  <si>
    <t>Sex, Lies, and Videotape </t>
  </si>
  <si>
    <t>http://www.imdb.com/title/tt0098724/?ref_=fn_tt_tt_1</t>
  </si>
  <si>
    <t>Saw </t>
  </si>
  <si>
    <t>http://www.imdb.com/title/tt0387564/?ref_=fn_tt_tt_1</t>
  </si>
  <si>
    <t>Super Troopers </t>
  </si>
  <si>
    <t>http://www.imdb.com/title/tt0247745/?ref_=fn_tt_tt_1</t>
  </si>
  <si>
    <t>Randeep Hooda</t>
  </si>
  <si>
    <t>Monsoon Wedding </t>
  </si>
  <si>
    <t>http://www.imdb.com/title/tt0265343/?ref_=fn_tt_tt_1</t>
  </si>
  <si>
    <t>You Can Count on Me </t>
  </si>
  <si>
    <t>http://www.imdb.com/title/tt0203230/?ref_=fn_tt_tt_1</t>
  </si>
  <si>
    <t>Jamie Babbit</t>
  </si>
  <si>
    <t>But I'm a Cheerleader </t>
  </si>
  <si>
    <t>http://www.imdb.com/title/tt0179116/?ref_=fn_tt_tt_1</t>
  </si>
  <si>
    <t>David Boyd</t>
  </si>
  <si>
    <t>Home Run </t>
  </si>
  <si>
    <t>http://www.imdb.com/title/tt2051894/?ref_=fn_tt_tt_1</t>
  </si>
  <si>
    <t>Reservoir Dogs </t>
  </si>
  <si>
    <t>http://www.imdb.com/title/tt0105236/?ref_=fn_tt_tt_1</t>
  </si>
  <si>
    <t>Luigi Pistilli</t>
  </si>
  <si>
    <t>The Good, the Bad and the Ugly </t>
  </si>
  <si>
    <t>Enzo Petito</t>
  </si>
  <si>
    <t>http://www.imdb.com/title/tt0060196/?ref_=fn_tt_tt_1</t>
  </si>
  <si>
    <t>Anna Muylaert</t>
  </si>
  <si>
    <t>Regina Casé</t>
  </si>
  <si>
    <t>Alex Huszar</t>
  </si>
  <si>
    <t>The Second Mother </t>
  </si>
  <si>
    <t>Luis Miranda</t>
  </si>
  <si>
    <t>http://www.imdb.com/title/tt3742378/?ref_=fn_tt_tt_1</t>
  </si>
  <si>
    <t>Steve Taylor</t>
  </si>
  <si>
    <t>Marshall Allman</t>
  </si>
  <si>
    <t>Blue Like Jazz </t>
  </si>
  <si>
    <t>Eric Lange</t>
  </si>
  <si>
    <t>http://www.imdb.com/title/tt1758575/?ref_=fn_tt_tt_1</t>
  </si>
  <si>
    <t>Kurt Voss</t>
  </si>
  <si>
    <t>Coyote Shivers</t>
  </si>
  <si>
    <t>Lemmy</t>
  </si>
  <si>
    <t>Down and Out with the Dolls </t>
  </si>
  <si>
    <t>Zoë Poledouris</t>
  </si>
  <si>
    <t>http://www.imdb.com/title/tt0283323/?ref_=fn_tt_tt_1</t>
  </si>
  <si>
    <t>Adventure|Comedy|Sport</t>
  </si>
  <si>
    <t>Airborne </t>
  </si>
  <si>
    <t>Brittney Powell</t>
  </si>
  <si>
    <t>http://www.imdb.com/title/tt0106233/?ref_=fn_tt_tt_1</t>
  </si>
  <si>
    <t>Rob McKittrick</t>
  </si>
  <si>
    <t>Waiting... </t>
  </si>
  <si>
    <t>http://www.imdb.com/title/tt0348333/?ref_=fn_tt_tt_1</t>
  </si>
  <si>
    <t>Dead Man's Shoes </t>
  </si>
  <si>
    <t>George Newton</t>
  </si>
  <si>
    <t>http://www.imdb.com/title/tt0419677/?ref_=fn_tt_tt_1</t>
  </si>
  <si>
    <t>Jeff Burr</t>
  </si>
  <si>
    <t>From a Whisper to a Scream </t>
  </si>
  <si>
    <t>Susan Tyrrell</t>
  </si>
  <si>
    <t>http://www.imdb.com/title/tt0091671/?ref_=fn_tt_tt_1</t>
  </si>
  <si>
    <t>Guy Maddin</t>
  </si>
  <si>
    <t>CindyMarie Small</t>
  </si>
  <si>
    <t>Comedy|Horror|Musical</t>
  </si>
  <si>
    <t>Sarah Murphy-Dyson</t>
  </si>
  <si>
    <t>Dracula: Pages from a Virgin's Diary </t>
  </si>
  <si>
    <t>Brent Neale</t>
  </si>
  <si>
    <t>http://www.imdb.com/title/tt0293113/?ref_=fn_tt_tt_1</t>
  </si>
  <si>
    <t>Panos Cosmatos</t>
  </si>
  <si>
    <t>Marilyn Norry</t>
  </si>
  <si>
    <t>Beyond the Black Rainbow </t>
  </si>
  <si>
    <t>Eva Bourne</t>
  </si>
  <si>
    <t>http://www.imdb.com/title/tt1534085/?ref_=fn_tt_tt_1</t>
  </si>
  <si>
    <t>Gareth Evans</t>
  </si>
  <si>
    <t>Yayan Ruhian</t>
  </si>
  <si>
    <t>Iko Uwais</t>
  </si>
  <si>
    <t>The Raid: Redemption </t>
  </si>
  <si>
    <t>Donny Alamsyah</t>
  </si>
  <si>
    <t>http://www.imdb.com/title/tt1899353/?ref_=fn_tt_tt_1</t>
  </si>
  <si>
    <t>Indonesian</t>
  </si>
  <si>
    <t>Indonesia</t>
  </si>
  <si>
    <t>Rocky </t>
  </si>
  <si>
    <t>http://www.imdb.com/title/tt0075148/?ref_=fn_tt_tt_1</t>
  </si>
  <si>
    <t>Levan Gabriadze</t>
  </si>
  <si>
    <t>Renee Olstead</t>
  </si>
  <si>
    <t>Unfriended </t>
  </si>
  <si>
    <t>Heather Sossaman</t>
  </si>
  <si>
    <t>http://www.imdb.com/title/tt3713166/?ref_=fn_tt_tt_1</t>
  </si>
  <si>
    <t>The Howling </t>
  </si>
  <si>
    <t>http://www.imdb.com/title/tt0082533/?ref_=fn_tt_tt_1</t>
  </si>
  <si>
    <t>Jack Lord</t>
  </si>
  <si>
    <t>Ursula Andress</t>
  </si>
  <si>
    <t>Dr. No </t>
  </si>
  <si>
    <t>http://www.imdb.com/title/tt0055928/?ref_=fn_tt_tt_1</t>
  </si>
  <si>
    <t>Bradley Parker</t>
  </si>
  <si>
    <t>Chernobyl Diaries </t>
  </si>
  <si>
    <t>http://www.imdb.com/title/tt1991245/?ref_=fn_tt_tt_1</t>
  </si>
  <si>
    <t>Clive Barker</t>
  </si>
  <si>
    <t>Ashley Laurence</t>
  </si>
  <si>
    <t>Andrew Robinson</t>
  </si>
  <si>
    <t>Hellraiser </t>
  </si>
  <si>
    <t>Clare Higgins</t>
  </si>
  <si>
    <t>http://www.imdb.com/title/tt0093177/?ref_=fn_tt_tt_1</t>
  </si>
  <si>
    <t>Harold Cronk</t>
  </si>
  <si>
    <t>Robin Givens</t>
  </si>
  <si>
    <t>Benjamin A. Onyango</t>
  </si>
  <si>
    <t>God's Not Dead 2 </t>
  </si>
  <si>
    <t>Maria Canals-Barrera</t>
  </si>
  <si>
    <t>http://www.imdb.com/title/tt4824308/?ref_=fn_tt_tt_1</t>
  </si>
  <si>
    <t>Cry_Wolf </t>
  </si>
  <si>
    <t>http://www.imdb.com/title/tt0384286/?ref_=fn_tt_tt_1</t>
  </si>
  <si>
    <t>Takao Okawara</t>
  </si>
  <si>
    <t>Naomi Nishida</t>
  </si>
  <si>
    <t>Hiroshi Abe</t>
  </si>
  <si>
    <t>Godzilla 2000 </t>
  </si>
  <si>
    <t>Sakae Kimura</t>
  </si>
  <si>
    <t>http://www.imdb.com/title/tt0188640/?ref_=fn_tt_tt_1</t>
  </si>
  <si>
    <t>Blue Valentine </t>
  </si>
  <si>
    <t>http://www.imdb.com/title/tt1120985/?ref_=fn_tt_tt_1</t>
  </si>
  <si>
    <t>Duncan Tucker</t>
  </si>
  <si>
    <t>Transamerica </t>
  </si>
  <si>
    <t>Paul Borghese</t>
  </si>
  <si>
    <t>http://www.imdb.com/title/tt0407265/?ref_=fn_tt_tt_1</t>
  </si>
  <si>
    <t>Claudiu Trandafir</t>
  </si>
  <si>
    <t>Fernanda Andrade</t>
  </si>
  <si>
    <t>The Devil Inside </t>
  </si>
  <si>
    <t>http://www.imdb.com/title/tt1560985/?ref_=fn_tt_tt_1</t>
  </si>
  <si>
    <t>Russ Meyer</t>
  </si>
  <si>
    <t>Cynthia Myers</t>
  </si>
  <si>
    <t>Beyond the Valley of the Dolls </t>
  </si>
  <si>
    <t>Harrison Page</t>
  </si>
  <si>
    <t>http://www.imdb.com/title/tt0065466/?ref_=fn_tt_tt_1</t>
  </si>
  <si>
    <t>The Green Inferno </t>
  </si>
  <si>
    <t>Magda Apanowicz</t>
  </si>
  <si>
    <t>http://www.imdb.com/title/tt2403021/?ref_=fn_tt_tt_1</t>
  </si>
  <si>
    <t>Ben Lewin</t>
  </si>
  <si>
    <t>The Sessions </t>
  </si>
  <si>
    <t>Rhea Perlman</t>
  </si>
  <si>
    <t>http://www.imdb.com/title/tt1866249/?ref_=fn_tt_tt_1</t>
  </si>
  <si>
    <t>Next Stop Wonderland </t>
  </si>
  <si>
    <t>http://www.imdb.com/title/tt0119778/?ref_=fn_tt_tt_1</t>
  </si>
  <si>
    <t>Courtney Hunt</t>
  </si>
  <si>
    <t>Michael O'Keefe</t>
  </si>
  <si>
    <t>Frozen River </t>
  </si>
  <si>
    <t>Misty Upham</t>
  </si>
  <si>
    <t>http://www.imdb.com/title/tt0978759/?ref_=fn_tt_tt_1</t>
  </si>
  <si>
    <t>Morgan Neville</t>
  </si>
  <si>
    <t>Lou Adler</t>
  </si>
  <si>
    <t>20 Feet from Stardom </t>
  </si>
  <si>
    <t>Merry Clayton</t>
  </si>
  <si>
    <t>http://www.imdb.com/title/tt2396566/?ref_=fn_tt_tt_1</t>
  </si>
  <si>
    <t>Natasha Gregson Wagner</t>
  </si>
  <si>
    <t>Two Girls and a Guy </t>
  </si>
  <si>
    <t>Angel David</t>
  </si>
  <si>
    <t>http://www.imdb.com/title/tt0124179/?ref_=fn_tt_tt_1</t>
  </si>
  <si>
    <t>Walking and Talking </t>
  </si>
  <si>
    <t>http://www.imdb.com/title/tt0118113/?ref_=fn_tt_tt_1</t>
  </si>
  <si>
    <t>Chris Paine</t>
  </si>
  <si>
    <t>Phyllis Diller</t>
  </si>
  <si>
    <t>Who Killed the Electric Car? </t>
  </si>
  <si>
    <t>Colette Divine</t>
  </si>
  <si>
    <t>http://www.imdb.com/title/tt0489037/?ref_=fn_tt_tt_1</t>
  </si>
  <si>
    <t>Greg Berlanti</t>
  </si>
  <si>
    <t>The Broken Hearts Club: A Romantic Comedy </t>
  </si>
  <si>
    <t>http://www.imdb.com/title/tt0222850/?ref_=fn_tt_tt_1</t>
  </si>
  <si>
    <t>Marc Levin</t>
  </si>
  <si>
    <t>Saul Williams</t>
  </si>
  <si>
    <t>Slam </t>
  </si>
  <si>
    <t>Bonz Malone</t>
  </si>
  <si>
    <t>http://www.imdb.com/title/tt0139615/?ref_=fn_tt_tt_1</t>
  </si>
  <si>
    <t>Richard Dutcher</t>
  </si>
  <si>
    <t>Frank Gerrish</t>
  </si>
  <si>
    <t>Brigham City </t>
  </si>
  <si>
    <t>Rick Macy</t>
  </si>
  <si>
    <t>http://www.imdb.com/title/tt0268200/?ref_=fn_tt_tt_1</t>
  </si>
  <si>
    <t>Khalid Mohamed</t>
  </si>
  <si>
    <t>Manoj Bajpayee</t>
  </si>
  <si>
    <t>Fiza </t>
  </si>
  <si>
    <t>Jaya Bhaduri</t>
  </si>
  <si>
    <t>http://www.imdb.com/title/tt0248012/?ref_=fn_tt_tt_1</t>
  </si>
  <si>
    <t>Dian Bachar</t>
  </si>
  <si>
    <t>Orgazmo </t>
  </si>
  <si>
    <t>Matt Stone</t>
  </si>
  <si>
    <t>http://www.imdb.com/title/tt0124819/?ref_=fn_tt_tt_1</t>
  </si>
  <si>
    <t>All the Real Girls </t>
  </si>
  <si>
    <t>http://www.imdb.com/title/tt0299458/?ref_=fn_tt_tt_1</t>
  </si>
  <si>
    <t>Finn Taylor</t>
  </si>
  <si>
    <t>Dream with the Fishes </t>
  </si>
  <si>
    <t>http://www.imdb.com/title/tt0119019/?ref_=fn_tt_tt_1</t>
  </si>
  <si>
    <t>Blue Car </t>
  </si>
  <si>
    <t>http://www.imdb.com/title/tt0290145/?ref_=fn_tt_tt_1</t>
  </si>
  <si>
    <t>Goran Dukic</t>
  </si>
  <si>
    <t>Wristcutters: A Love Story </t>
  </si>
  <si>
    <t>http://www.imdb.com/title/tt0477139/?ref_=fn_tt_tt_1</t>
  </si>
  <si>
    <t>Mike Cahill</t>
  </si>
  <si>
    <t>Efram Potelle</t>
  </si>
  <si>
    <t>The Battle of Shaker Heights </t>
  </si>
  <si>
    <t>http://www.imdb.com/title/tt0357470/?ref_=fn_tt_tt_1</t>
  </si>
  <si>
    <t>Joshua Oppenheimer</t>
  </si>
  <si>
    <t>Herman Koto</t>
  </si>
  <si>
    <t>Biography|Crime|Documentary|History</t>
  </si>
  <si>
    <t>Anwar Congo</t>
  </si>
  <si>
    <t>The Act of Killing </t>
  </si>
  <si>
    <t>Syamsul Arifin</t>
  </si>
  <si>
    <t>http://www.imdb.com/title/tt2375605/?ref_=fn_tt_tt_1</t>
  </si>
  <si>
    <t>Alex Gibney</t>
  </si>
  <si>
    <t>Taxi to the Dark Side </t>
  </si>
  <si>
    <t>Greg D'Agostino</t>
  </si>
  <si>
    <t>http://www.imdb.com/title/tt0854678/?ref_=fn_tt_tt_1</t>
  </si>
  <si>
    <t>Paul Crowder</t>
  </si>
  <si>
    <t>Marv Albert</t>
  </si>
  <si>
    <t>Pelé</t>
  </si>
  <si>
    <t>Once in a Lifetime: The Extraordinary Story of the New York Cosmos </t>
  </si>
  <si>
    <t>Ahmet Ertegun</t>
  </si>
  <si>
    <t>http://www.imdb.com/title/tt0489247/?ref_=fn_tt_tt_1</t>
  </si>
  <si>
    <t>Anthony Powell</t>
  </si>
  <si>
    <t>Tom Hamann</t>
  </si>
  <si>
    <t>Adventure|Biography|Documentary|Drama</t>
  </si>
  <si>
    <t>Josh Swanson</t>
  </si>
  <si>
    <t>Antarctica: A Year on Ice </t>
  </si>
  <si>
    <t>http://www.imdb.com/title/tt2361700/?ref_=fn_tt_tt_1</t>
  </si>
  <si>
    <t>Johnny Remo</t>
  </si>
  <si>
    <t>Hardflip </t>
  </si>
  <si>
    <t>Raquel Elizabeth Ames</t>
  </si>
  <si>
    <t>http://www.imdb.com/title/tt1907639/?ref_=fn_tt_tt_1</t>
  </si>
  <si>
    <t>Ti West</t>
  </si>
  <si>
    <t>Lena Dunham</t>
  </si>
  <si>
    <t>The House of the Devil </t>
  </si>
  <si>
    <t>http://www.imdb.com/title/tt1172994/?ref_=fn_tt_tt_1</t>
  </si>
  <si>
    <t>Nick Tomnay</t>
  </si>
  <si>
    <t>The Perfect Host </t>
  </si>
  <si>
    <t>http://www.imdb.com/title/tt1334553/?ref_=fn_tt_tt_1</t>
  </si>
  <si>
    <t>Safe Men </t>
  </si>
  <si>
    <t>http://www.imdb.com/title/tt0120813/?ref_=fn_tt_tt_1</t>
  </si>
  <si>
    <t>The Specials </t>
  </si>
  <si>
    <t>http://www.imdb.com/title/tt0181836/?ref_=fn_tt_tt_1</t>
  </si>
  <si>
    <t>Eric Nicholas</t>
  </si>
  <si>
    <t>Jordana Spiro</t>
  </si>
  <si>
    <t>Alone with Her </t>
  </si>
  <si>
    <t>Jonathon Trent</t>
  </si>
  <si>
    <t>http://www.imdb.com/title/tt0472259/?ref_=fn_tt_tt_1</t>
  </si>
  <si>
    <t>Benjamin Dickinson</t>
  </si>
  <si>
    <t>Alexia Rasmussen</t>
  </si>
  <si>
    <t>Creative Control </t>
  </si>
  <si>
    <t>Meredith Hagner</t>
  </si>
  <si>
    <t>http://www.imdb.com/title/tt3277624/?ref_=fn_tt_tt_1</t>
  </si>
  <si>
    <t>Hal Haberman</t>
  </si>
  <si>
    <t>Paul Blackthorne</t>
  </si>
  <si>
    <t>Special </t>
  </si>
  <si>
    <t>Ian Bohen</t>
  </si>
  <si>
    <t>http://www.imdb.com/title/tt0479162/?ref_=fn_tt_tt_1</t>
  </si>
  <si>
    <t>Mariel Hemingway</t>
  </si>
  <si>
    <t>In Her Line of Fire </t>
  </si>
  <si>
    <t>Jesse Hutch</t>
  </si>
  <si>
    <t>http://www.imdb.com/title/tt0487156/?ref_=fn_tt_tt_1</t>
  </si>
  <si>
    <t>The Jimmy Show </t>
  </si>
  <si>
    <t>Heather Bucha</t>
  </si>
  <si>
    <t>http://www.imdb.com/title/tt0271020/?ref_=fn_tt_tt_1</t>
  </si>
  <si>
    <t>On the Waterfront </t>
  </si>
  <si>
    <t>http://www.imdb.com/title/tt0047296/?ref_=fn_tt_tt_1</t>
  </si>
  <si>
    <t>Kat Coiro</t>
  </si>
  <si>
    <t>L!fe Happens </t>
  </si>
  <si>
    <t>http://www.imdb.com/title/tt1726589/?ref_=fn_tt_tt_1</t>
  </si>
  <si>
    <t>Cristian Mungiu</t>
  </si>
  <si>
    <t>Vlad Ivanov</t>
  </si>
  <si>
    <t>Anamaria Marinca</t>
  </si>
  <si>
    <t>4 Months, 3 Weeks and 2 Days </t>
  </si>
  <si>
    <t>Alexandru Potocean</t>
  </si>
  <si>
    <t>http://www.imdb.com/title/tt1032846/?ref_=fn_tt_tt_1</t>
  </si>
  <si>
    <t>Romanian</t>
  </si>
  <si>
    <t>G.J. Echternkamp</t>
  </si>
  <si>
    <t>Odessa Rae</t>
  </si>
  <si>
    <t>Hard Candy </t>
  </si>
  <si>
    <t>Patrick Wilson</t>
  </si>
  <si>
    <t>http://www.imdb.com/title/tt0424136/?ref_=fn_tt_tt_1</t>
  </si>
  <si>
    <t>The Quiet </t>
  </si>
  <si>
    <t>http://www.imdb.com/title/tt0414951/?ref_=fn_tt_tt_1</t>
  </si>
  <si>
    <t>Persian</t>
  </si>
  <si>
    <t>Ahna O'Reilly</t>
  </si>
  <si>
    <t>Fruitvale Station </t>
  </si>
  <si>
    <t>Ariana Neal</t>
  </si>
  <si>
    <t>http://www.imdb.com/title/tt2334649/?ref_=fn_tt_tt_1</t>
  </si>
  <si>
    <t>Ramaa Mosley</t>
  </si>
  <si>
    <t>Comedy|Fantasy|Thriller</t>
  </si>
  <si>
    <t>The Brass Teapot </t>
  </si>
  <si>
    <t>http://www.imdb.com/title/tt1935902/?ref_=fn_tt_tt_1</t>
  </si>
  <si>
    <t>C. Jay Cox</t>
  </si>
  <si>
    <t>Latter Days </t>
  </si>
  <si>
    <t>http://www.imdb.com/title/tt0345551/?ref_=fn_tt_tt_1</t>
  </si>
  <si>
    <t>Jamie Travis</t>
  </si>
  <si>
    <t>For a Good Time, Call... </t>
  </si>
  <si>
    <t>http://www.imdb.com/title/tt1996264/?ref_=fn_tt_tt_1</t>
  </si>
  <si>
    <t>Rich Christiano</t>
  </si>
  <si>
    <t>D. David Morin</t>
  </si>
  <si>
    <t>Drama|Fantasy|Sci-Fi</t>
  </si>
  <si>
    <t>Time Changer </t>
  </si>
  <si>
    <t>Hal Linden</t>
  </si>
  <si>
    <t>http://www.imdb.com/title/tt0295725/?ref_=fn_tt_tt_1</t>
  </si>
  <si>
    <t>Asghar Farhadi</t>
  </si>
  <si>
    <t>Leila Hatami</t>
  </si>
  <si>
    <t>Shahab Hosseini</t>
  </si>
  <si>
    <t>A Separation </t>
  </si>
  <si>
    <t>Peyman Moaadi</t>
  </si>
  <si>
    <t>http://www.imdb.com/title/tt1832382/?ref_=fn_tt_tt_1</t>
  </si>
  <si>
    <t>Ken Leung</t>
  </si>
  <si>
    <t>Welcome to the Dollhouse </t>
  </si>
  <si>
    <t>Christina Vidal</t>
  </si>
  <si>
    <t>http://www.imdb.com/title/tt0114906/?ref_=fn_tt_tt_1</t>
  </si>
  <si>
    <t>Allison Dean</t>
  </si>
  <si>
    <t>Ruby in Paradise </t>
  </si>
  <si>
    <t>Dorothy Lyman</t>
  </si>
  <si>
    <t>http://www.imdb.com/title/tt0108000/?ref_=fn_tt_tt_1</t>
  </si>
  <si>
    <t>Victor Rasuk</t>
  </si>
  <si>
    <t>Raising Victor Vargas </t>
  </si>
  <si>
    <t>Judy Marte</t>
  </si>
  <si>
    <t>http://www.imdb.com/title/tt0316188/?ref_=fn_tt_tt_1</t>
  </si>
  <si>
    <t>Deterrence </t>
  </si>
  <si>
    <t>http://www.imdb.com/title/tt0158583/?ref_=fn_tt_tt_1</t>
  </si>
  <si>
    <t>Stig Frode Henriksen</t>
  </si>
  <si>
    <t>Dead Snow </t>
  </si>
  <si>
    <t>Ane Dahl Torp</t>
  </si>
  <si>
    <t>http://www.imdb.com/title/tt1278340/?ref_=fn_tt_tt_1</t>
  </si>
  <si>
    <t>American Graffiti </t>
  </si>
  <si>
    <t>Mackenzie Phillips</t>
  </si>
  <si>
    <t>http://www.imdb.com/title/tt0069704/?ref_=fn_tt_tt_1</t>
  </si>
  <si>
    <t>Matt Maiellaro</t>
  </si>
  <si>
    <t>Action|Adventure|Animation|Comedy|Fantasy|Sci-Fi</t>
  </si>
  <si>
    <t>Aqua Teen Hunger Force Colon Movie Film for Theaters </t>
  </si>
  <si>
    <t>http://www.imdb.com/title/tt0455326/?ref_=fn_tt_tt_1</t>
  </si>
  <si>
    <t>Safety Not Guaranteed </t>
  </si>
  <si>
    <t>http://www.imdb.com/title/tt1862079/?ref_=fn_tt_tt_1</t>
  </si>
  <si>
    <t>Ben Wheatley</t>
  </si>
  <si>
    <t>Kill List </t>
  </si>
  <si>
    <t>http://www.imdb.com/title/tt1788391/?ref_=fn_tt_tt_1</t>
  </si>
  <si>
    <t>Jake Ryan</t>
  </si>
  <si>
    <t>The Innkeepers </t>
  </si>
  <si>
    <t>Pat Healy</t>
  </si>
  <si>
    <t>http://www.imdb.com/title/tt1594562/?ref_=fn_tt_tt_1</t>
  </si>
  <si>
    <t>Christel Khalil</t>
  </si>
  <si>
    <t>Raymond J. Barry</t>
  </si>
  <si>
    <t>Interview with the Assassin </t>
  </si>
  <si>
    <t>Renee Faia</t>
  </si>
  <si>
    <t>http://www.imdb.com/title/tt0308411/?ref_=fn_tt_tt_1</t>
  </si>
  <si>
    <t>Oliver Blackburn</t>
  </si>
  <si>
    <t>Nichola Burley</t>
  </si>
  <si>
    <t>Donkey Punch </t>
  </si>
  <si>
    <t>http://www.imdb.com/title/tt0988849/?ref_=fn_tt_tt_1</t>
  </si>
  <si>
    <t>Whitney Able</t>
  </si>
  <si>
    <t>Arthur Agee</t>
  </si>
  <si>
    <t>Documentary|Drama|Sport</t>
  </si>
  <si>
    <t>William Gates</t>
  </si>
  <si>
    <t>Hoop Dreams </t>
  </si>
  <si>
    <t>Isiah Thomas</t>
  </si>
  <si>
    <t>http://www.imdb.com/title/tt0110057/?ref_=fn_tt_tt_1</t>
  </si>
  <si>
    <t>L.I.E. </t>
  </si>
  <si>
    <t>Walter Masterson</t>
  </si>
  <si>
    <t>http://www.imdb.com/title/tt0242587/?ref_=fn_tt_tt_1</t>
  </si>
  <si>
    <t>Ryan Fleck</t>
  </si>
  <si>
    <t>Half Nelson </t>
  </si>
  <si>
    <t>Jeff Lima</t>
  </si>
  <si>
    <t>http://www.imdb.com/title/tt0468489/?ref_=fn_tt_tt_1</t>
  </si>
  <si>
    <t>Mark Sandrich</t>
  </si>
  <si>
    <t>Edward Everett Horton</t>
  </si>
  <si>
    <t>Ginger Rogers</t>
  </si>
  <si>
    <t>Top Hat </t>
  </si>
  <si>
    <t>Eric Blore</t>
  </si>
  <si>
    <t>http://www.imdb.com/title/tt0027125/?ref_=fn_tt_tt_1</t>
  </si>
  <si>
    <t>Daniel Myrick</t>
  </si>
  <si>
    <t>Joshua Leonard</t>
  </si>
  <si>
    <t>Heather Donahue</t>
  </si>
  <si>
    <t>The Blair Witch Project </t>
  </si>
  <si>
    <t>Michael C. Williams</t>
  </si>
  <si>
    <t>http://www.imdb.com/title/tt0185937/?ref_=fn_tt_tt_1</t>
  </si>
  <si>
    <t>Michael Wadleigh</t>
  </si>
  <si>
    <t>Jimi Hendrix</t>
  </si>
  <si>
    <t>Documentary|History|Music</t>
  </si>
  <si>
    <t>Joe Cocker</t>
  </si>
  <si>
    <t>Woodstock </t>
  </si>
  <si>
    <t>Joan Baez</t>
  </si>
  <si>
    <t>http://www.imdb.com/title/tt0066580/?ref_=fn_tt_tt_1</t>
  </si>
  <si>
    <t>David A.R. White</t>
  </si>
  <si>
    <t>Mercy Streets </t>
  </si>
  <si>
    <t>Cynthia Watros</t>
  </si>
  <si>
    <t>http://www.imdb.com/title/tt0243415/?ref_=fn_tt_tt_1</t>
  </si>
  <si>
    <t>Scott Ziehl</t>
  </si>
  <si>
    <t>Broken Vessels </t>
  </si>
  <si>
    <t>Brent David Fraser</t>
  </si>
  <si>
    <t>http://www.imdb.com/title/tt0149964/?ref_=fn_tt_tt_1</t>
  </si>
  <si>
    <t>Ringo Starr</t>
  </si>
  <si>
    <t>Paul McCartney</t>
  </si>
  <si>
    <t>A Hard Day's Night </t>
  </si>
  <si>
    <t>George Harrison</t>
  </si>
  <si>
    <t>http://www.imdb.com/title/tt0058182/?ref_=fn_tt_tt_1</t>
  </si>
  <si>
    <t>Ken Bevel</t>
  </si>
  <si>
    <t>Kirk Cameron</t>
  </si>
  <si>
    <t>Fireproof </t>
  </si>
  <si>
    <t>Erin Bethea</t>
  </si>
  <si>
    <t>http://www.imdb.com/title/tt1129423/?ref_=fn_tt_tt_1</t>
  </si>
  <si>
    <t>Joe Camp</t>
  </si>
  <si>
    <t>Peter Breck</t>
  </si>
  <si>
    <t>Adventure|Family|Romance</t>
  </si>
  <si>
    <t>Frances Bavier</t>
  </si>
  <si>
    <t>Benji </t>
  </si>
  <si>
    <t>Edgar Buchanan</t>
  </si>
  <si>
    <t>http://www.imdb.com/title/tt0071206/?ref_=fn_tt_tt_1</t>
  </si>
  <si>
    <t>Saul Stein</t>
  </si>
  <si>
    <t>Adventure|Biography|Drama|Horror|Thriller</t>
  </si>
  <si>
    <t>Blanchard Ryan</t>
  </si>
  <si>
    <t>Open Water </t>
  </si>
  <si>
    <t>Daniel Travis</t>
  </si>
  <si>
    <t>http://www.imdb.com/title/tt0374102/?ref_=fn_tt_tt_1</t>
  </si>
  <si>
    <t>John 'Bud' Cardos</t>
  </si>
  <si>
    <t>Hoke Howell</t>
  </si>
  <si>
    <t>Kingdom of the Spiders </t>
  </si>
  <si>
    <t>Tiffany Bolling</t>
  </si>
  <si>
    <t>http://www.imdb.com/title/tt0076271/?ref_=fn_tt_tt_1</t>
  </si>
  <si>
    <t>The Station Agent </t>
  </si>
  <si>
    <t>http://www.imdb.com/title/tt0340377/?ref_=fn_tt_tt_1</t>
  </si>
  <si>
    <t>Brian Baugh</t>
  </si>
  <si>
    <t>To Save a Life </t>
  </si>
  <si>
    <t>http://www.imdb.com/title/tt1270286/?ref_=fn_tt_tt_1</t>
  </si>
  <si>
    <t>Barry W. Blaustein</t>
  </si>
  <si>
    <t>Vince McMahon</t>
  </si>
  <si>
    <t>Biography|Documentary|Sport</t>
  </si>
  <si>
    <t>Terry Funk</t>
  </si>
  <si>
    <t>Beyond the Mat </t>
  </si>
  <si>
    <t>Mick Foley</t>
  </si>
  <si>
    <t>http://www.imdb.com/title/tt0218043/?ref_=fn_tt_tt_1</t>
  </si>
  <si>
    <t>Siddiq Barmak</t>
  </si>
  <si>
    <t>Zubaida Sahar</t>
  </si>
  <si>
    <t>Marina Golbahari</t>
  </si>
  <si>
    <t>Osama </t>
  </si>
  <si>
    <t>Mohamad Haref Harati</t>
  </si>
  <si>
    <t>http://www.imdb.com/title/tt0368913/?ref_=fn_tt_tt_1</t>
  </si>
  <si>
    <t>Afghanistan</t>
  </si>
  <si>
    <t>Joseph Dorman</t>
  </si>
  <si>
    <t>Peter Riegert</t>
  </si>
  <si>
    <t>Sholem Aleichem: Laughing in the Darkness </t>
  </si>
  <si>
    <t>Jason Kravits</t>
  </si>
  <si>
    <t>http://www.imdb.com/title/tt1976608/?ref_=fn_tt_tt_1</t>
  </si>
  <si>
    <t>Greg Harrison</t>
  </si>
  <si>
    <t>Ari Gold</t>
  </si>
  <si>
    <t>Groove </t>
  </si>
  <si>
    <t>Denny Kirkwood</t>
  </si>
  <si>
    <t>http://www.imdb.com/title/tt0212974/?ref_=fn_tt_tt_1</t>
  </si>
  <si>
    <t>William Katt</t>
  </si>
  <si>
    <t>Twin Falls Idaho </t>
  </si>
  <si>
    <t>http://www.imdb.com/title/tt0162830/?ref_=fn_tt_tt_1</t>
  </si>
  <si>
    <t>Jacob Aaron Estes</t>
  </si>
  <si>
    <t>Mean Creek </t>
  </si>
  <si>
    <t>http://www.imdb.com/title/tt0377091/?ref_=fn_tt_tt_1</t>
  </si>
  <si>
    <t>Hurricane Streets </t>
  </si>
  <si>
    <t>http://www.imdb.com/title/tt0119338/?ref_=fn_tt_tt_1</t>
  </si>
  <si>
    <t>Eric Schaeffer</t>
  </si>
  <si>
    <t>Never Again </t>
  </si>
  <si>
    <t>http://www.imdb.com/title/tt0244094/?ref_=fn_tt_tt_1</t>
  </si>
  <si>
    <t>Neema Barnette</t>
  </si>
  <si>
    <t>Civil Brand </t>
  </si>
  <si>
    <t>http://www.imdb.com/title/tt0326806/?ref_=fn_tt_tt_1</t>
  </si>
  <si>
    <t>Lonesome Jim </t>
  </si>
  <si>
    <t>http://www.imdb.com/title/tt0385056/?ref_=fn_tt_tt_1</t>
  </si>
  <si>
    <t>Joe Swanberg</t>
  </si>
  <si>
    <t>Minoru Chiaki</t>
  </si>
  <si>
    <t>Takashi Shimura</t>
  </si>
  <si>
    <t>Seven Samurai </t>
  </si>
  <si>
    <t>Kamatari Fujiwara</t>
  </si>
  <si>
    <t>http://www.imdb.com/title/tt0047478/?ref_=fn_tt_tt_1</t>
  </si>
  <si>
    <t>Jake Sandvig</t>
  </si>
  <si>
    <t>Finishing the Game: The Search for a New Bruce Lee </t>
  </si>
  <si>
    <t>Joe McQueen</t>
  </si>
  <si>
    <t>http://www.imdb.com/title/tt0843850/?ref_=fn_tt_tt_1</t>
  </si>
  <si>
    <t>Quentin Dupieux</t>
  </si>
  <si>
    <t>Rubber </t>
  </si>
  <si>
    <t>Cecelia Antoinette</t>
  </si>
  <si>
    <t>http://www.imdb.com/title/tt1612774/?ref_=fn_tt_tt_1</t>
  </si>
  <si>
    <t>Amber Benson</t>
  </si>
  <si>
    <t>Tori Spelling</t>
  </si>
  <si>
    <t>Kiss the Bride </t>
  </si>
  <si>
    <t>Garrett M. Brown</t>
  </si>
  <si>
    <t>http://www.imdb.com/title/tt0893346/?ref_=fn_tt_tt_1</t>
  </si>
  <si>
    <t>Alex Smith</t>
  </si>
  <si>
    <t>The Slaughter Rule </t>
  </si>
  <si>
    <t>Eddie Spears</t>
  </si>
  <si>
    <t>http://www.imdb.com/title/tt0266971/?ref_=fn_tt_tt_1</t>
  </si>
  <si>
    <t>Gareth Edwards</t>
  </si>
  <si>
    <t>Monsters </t>
  </si>
  <si>
    <t>Ricky Catter</t>
  </si>
  <si>
    <t>http://www.imdb.com/title/tt1470827/?ref_=fn_tt_tt_1</t>
  </si>
  <si>
    <t>Alex Craig Mann</t>
  </si>
  <si>
    <t>Detention of the Dead </t>
  </si>
  <si>
    <t>Max Adler</t>
  </si>
  <si>
    <t>http://www.imdb.com/title/tt1865346/?ref_=fn_tt_tt_1</t>
  </si>
  <si>
    <t>George T. Odom</t>
  </si>
  <si>
    <t>Straight Out of Brooklyn </t>
  </si>
  <si>
    <t>http://www.imdb.com/title/tt0102989/?ref_=fn_tt_tt_1</t>
  </si>
  <si>
    <t>Nicholas Farrell</t>
  </si>
  <si>
    <t>Bloody Sunday </t>
  </si>
  <si>
    <t>Tim Pigott-Smith</t>
  </si>
  <si>
    <t>http://www.imdb.com/title/tt0280491/?ref_=fn_tt_tt_1</t>
  </si>
  <si>
    <t>Hans Canosa</t>
  </si>
  <si>
    <t>Conversations with Other Women </t>
  </si>
  <si>
    <t>http://www.imdb.com/title/tt0435623/?ref_=fn_tt_tt_1</t>
  </si>
  <si>
    <t>Lloyd Kaufman</t>
  </si>
  <si>
    <t>John Karyus</t>
  </si>
  <si>
    <t>Poultrygeist: Night of the Chicken Dead </t>
  </si>
  <si>
    <t>Kate Graham</t>
  </si>
  <si>
    <t>http://www.imdb.com/title/tt0462485/?ref_=fn_tt_tt_1</t>
  </si>
  <si>
    <t>Lloyd Bacon</t>
  </si>
  <si>
    <t>Dick Powell</t>
  </si>
  <si>
    <t>42nd Street </t>
  </si>
  <si>
    <t>George Brent</t>
  </si>
  <si>
    <t>http://www.imdb.com/title/tt0024034/?ref_=fn_tt_tt_1</t>
  </si>
  <si>
    <t>Taylor Nichols</t>
  </si>
  <si>
    <t>Chris Eigeman</t>
  </si>
  <si>
    <t>Metropolitan </t>
  </si>
  <si>
    <t>Ellia Thompson</t>
  </si>
  <si>
    <t>http://www.imdb.com/title/tt0100142/?ref_=fn_tt_tt_1</t>
  </si>
  <si>
    <t>Kay Pollak</t>
  </si>
  <si>
    <t>Frida Hallgren</t>
  </si>
  <si>
    <t>As It Is in Heaven </t>
  </si>
  <si>
    <t>Nils-Anders Vallgårda</t>
  </si>
  <si>
    <t>http://www.imdb.com/title/tt0382330/?ref_=fn_tt_tt_1</t>
  </si>
  <si>
    <t>Napoleon Dynamite </t>
  </si>
  <si>
    <t>http://www.imdb.com/title/tt0374900/?ref_=fn_tt_tt_1</t>
  </si>
  <si>
    <t>Eve Plumb</t>
  </si>
  <si>
    <t>Blue Ruin </t>
  </si>
  <si>
    <t>Amy Hargreaves</t>
  </si>
  <si>
    <t>http://www.imdb.com/title/tt2359024/?ref_=fn_tt_tt_1</t>
  </si>
  <si>
    <t>Ashley Palmer</t>
  </si>
  <si>
    <t>Paranormal Activity </t>
  </si>
  <si>
    <t>Amber Armstrong</t>
  </si>
  <si>
    <t>http://www.imdb.com/title/tt1179904/?ref_=fn_tt_tt_1</t>
  </si>
  <si>
    <t>Monty Python and the Holy Grail </t>
  </si>
  <si>
    <t>Terry Jones</t>
  </si>
  <si>
    <t>http://www.imdb.com/title/tt0071853/?ref_=fn_tt_tt_1</t>
  </si>
  <si>
    <t>Emily Rios</t>
  </si>
  <si>
    <t>Quinceañera </t>
  </si>
  <si>
    <t>Alicia Sixtos</t>
  </si>
  <si>
    <t>http://www.imdb.com/title/tt0451176/?ref_=fn_tt_tt_1</t>
  </si>
  <si>
    <t>Sue Corcoran</t>
  </si>
  <si>
    <t>Comedy|Fantasy|Horror|Musical</t>
  </si>
  <si>
    <t>Tony Doupe</t>
  </si>
  <si>
    <t>Gory Gory Hallelujah </t>
  </si>
  <si>
    <t>David Frederick White</t>
  </si>
  <si>
    <t>http://www.imdb.com/title/tt0396041/?ref_=fn_tt_tt_1</t>
  </si>
  <si>
    <t>Jonathan Caouette</t>
  </si>
  <si>
    <t>Biography|Documentary</t>
  </si>
  <si>
    <t>Greg Ayres</t>
  </si>
  <si>
    <t>Tarnation </t>
  </si>
  <si>
    <t>Renee Leblanc</t>
  </si>
  <si>
    <t>http://www.imdb.com/title/tt0390538/?ref_=fn_tt_tt_1</t>
  </si>
  <si>
    <t>Ray Griggs</t>
  </si>
  <si>
    <t>Chris Cox</t>
  </si>
  <si>
    <t>Bill Farmer</t>
  </si>
  <si>
    <t>I Want Your Money </t>
  </si>
  <si>
    <t>Mike Huckabee</t>
  </si>
  <si>
    <t>http://www.imdb.com/title/tt1560957/?ref_=fn_tt_tt_1</t>
  </si>
  <si>
    <t>Lucio Fulci</t>
  </si>
  <si>
    <t>David Warbeck</t>
  </si>
  <si>
    <t>Catriona MacColl</t>
  </si>
  <si>
    <t>The Beyond </t>
  </si>
  <si>
    <t>Al Cliver</t>
  </si>
  <si>
    <t>http://www.imdb.com/title/tt0082307/?ref_=fn_tt_tt_1</t>
  </si>
  <si>
    <t>What Happens in Vegas </t>
  </si>
  <si>
    <t>Michelle Krusiec</t>
  </si>
  <si>
    <t>http://www.imdb.com/title/tt1033643/?ref_=fn_tt_tt_1</t>
  </si>
  <si>
    <t>Harry Beaumont</t>
  </si>
  <si>
    <t>Bessie Love</t>
  </si>
  <si>
    <t>Anita Page</t>
  </si>
  <si>
    <t>The Broadway Melody </t>
  </si>
  <si>
    <t>Charles King</t>
  </si>
  <si>
    <t>http://www.imdb.com/title/tt0019729/?ref_=fn_tt_tt_1</t>
  </si>
  <si>
    <t>Franck Khalfoun</t>
  </si>
  <si>
    <t>Nora Arnezeder</t>
  </si>
  <si>
    <t>America Olivo</t>
  </si>
  <si>
    <t>Maniac </t>
  </si>
  <si>
    <t>Liane Balaban</t>
  </si>
  <si>
    <t>http://www.imdb.com/title/tt2103217/?ref_=fn_tt_tt_1</t>
  </si>
  <si>
    <t>Henry Alex Rubin</t>
  </si>
  <si>
    <t>Joe Bishop</t>
  </si>
  <si>
    <t>Mark Zupan</t>
  </si>
  <si>
    <t>Murderball </t>
  </si>
  <si>
    <t>Andy Cohn</t>
  </si>
  <si>
    <t>http://www.imdb.com/title/tt0436613/?ref_=fn_tt_tt_1</t>
  </si>
  <si>
    <t>Sam Firstenberg</t>
  </si>
  <si>
    <t>American Ninja 2: The Confrontation </t>
  </si>
  <si>
    <t>Larry Poindexter</t>
  </si>
  <si>
    <t>http://www.imdb.com/title/tt0092548/?ref_=fn_tt_tt_1</t>
  </si>
  <si>
    <t>Tumbleweeds </t>
  </si>
  <si>
    <t>http://www.imdb.com/title/tt0161023/?ref_=fn_tt_tt_1</t>
  </si>
  <si>
    <t>Gregory Widen</t>
  </si>
  <si>
    <t>Action|Fantasy|Horror|Mystery|Thriller</t>
  </si>
  <si>
    <t>The Prophecy </t>
  </si>
  <si>
    <t>http://www.imdb.com/title/tt0114194/?ref_=fn_tt_tt_1</t>
  </si>
  <si>
    <t>Simon Abkarian</t>
  </si>
  <si>
    <t>When the Cat's Away </t>
  </si>
  <si>
    <t>Jane Bradbury</t>
  </si>
  <si>
    <t>http://www.imdb.com/title/tt0115856/?ref_=fn_tt_tt_1</t>
  </si>
  <si>
    <t>Pieces of April </t>
  </si>
  <si>
    <t>http://www.imdb.com/title/tt0311648/?ref_=fn_tt_tt_1</t>
  </si>
  <si>
    <t>Lucy</t>
  </si>
  <si>
    <t>Daniel London</t>
  </si>
  <si>
    <t>Old Joy </t>
  </si>
  <si>
    <t>Will Oldham</t>
  </si>
  <si>
    <t>http://www.imdb.com/title/tt0468526/?ref_=fn_tt_tt_1</t>
  </si>
  <si>
    <t>Wendy and Lucy </t>
  </si>
  <si>
    <t>http://www.imdb.com/title/tt1152850/?ref_=fn_tt_tt_1</t>
  </si>
  <si>
    <t>Eddie O'Flaherty</t>
  </si>
  <si>
    <t>Don Wallace</t>
  </si>
  <si>
    <t>Fighting Tommy Riley </t>
  </si>
  <si>
    <t>Christina Chambers</t>
  </si>
  <si>
    <t>http://www.imdb.com/title/tt0366444/?ref_=fn_tt_tt_1</t>
  </si>
  <si>
    <t>Bruce Dellis</t>
  </si>
  <si>
    <t>Locker 13 </t>
  </si>
  <si>
    <t>http://www.imdb.com/title/tt1241226/?ref_=fn_tt_tt_1</t>
  </si>
  <si>
    <t>Craig Zobel</t>
  </si>
  <si>
    <t>Compliance </t>
  </si>
  <si>
    <t>James McCaffrey</t>
  </si>
  <si>
    <t>http://www.imdb.com/title/tt1971352/?ref_=fn_tt_tt_1</t>
  </si>
  <si>
    <t>Chasing Amy </t>
  </si>
  <si>
    <t>http://www.imdb.com/title/tt0118842/?ref_=fn_tt_tt_1</t>
  </si>
  <si>
    <t>Lovely &amp; Amazing </t>
  </si>
  <si>
    <t>Raven Goodwin</t>
  </si>
  <si>
    <t>http://www.imdb.com/title/tt0258273/?ref_=fn_tt_tt_1</t>
  </si>
  <si>
    <t>Jason Tobin</t>
  </si>
  <si>
    <t>Parry Shen</t>
  </si>
  <si>
    <t>Better Luck Tomorrow </t>
  </si>
  <si>
    <t>Collin Kahey</t>
  </si>
  <si>
    <t>http://www.imdb.com/title/tt0280477/?ref_=fn_tt_tt_1</t>
  </si>
  <si>
    <t>Maria Maggenti</t>
  </si>
  <si>
    <t>The Incredibly True Adventure of Two Girls in Love </t>
  </si>
  <si>
    <t>Stephanie Berry</t>
  </si>
  <si>
    <t>http://www.imdb.com/title/tt0113416/?ref_=fn_tt_tt_1</t>
  </si>
  <si>
    <t>Chuck &amp; Buck </t>
  </si>
  <si>
    <t>http://www.imdb.com/title/tt0200530/?ref_=fn_tt_tt_1</t>
  </si>
  <si>
    <t>Piyush Dinker Pandya</t>
  </si>
  <si>
    <t>Rizwan Manji</t>
  </si>
  <si>
    <t>Purva Bedi</t>
  </si>
  <si>
    <t>American Desi </t>
  </si>
  <si>
    <t>Anil Kumar</t>
  </si>
  <si>
    <t>http://www.imdb.com/title/tt0203289/?ref_=fn_tt_tt_1</t>
  </si>
  <si>
    <t>Cube </t>
  </si>
  <si>
    <t>http://www.imdb.com/title/tt0123755/?ref_=fn_tt_tt_1</t>
  </si>
  <si>
    <t>Bill Plympton</t>
  </si>
  <si>
    <t>Bill Martone</t>
  </si>
  <si>
    <t>Animation|Comedy|Drama|Fantasy|Sci-Fi</t>
  </si>
  <si>
    <t>Charis Michelsen</t>
  </si>
  <si>
    <t>I Married a Strange Person! </t>
  </si>
  <si>
    <t>Richard Spore</t>
  </si>
  <si>
    <t>http://www.imdb.com/title/tt0119346/?ref_=fn_tt_tt_1</t>
  </si>
  <si>
    <t>Amir Talai</t>
  </si>
  <si>
    <t>November </t>
  </si>
  <si>
    <t>http://www.imdb.com/title/tt0368089/?ref_=fn_tt_tt_1</t>
  </si>
  <si>
    <t>Drake Doremus</t>
  </si>
  <si>
    <t>Charlie Bewley</t>
  </si>
  <si>
    <t>Like Crazy </t>
  </si>
  <si>
    <t>Finola Hughes</t>
  </si>
  <si>
    <t>http://www.imdb.com/title/tt1758692/?ref_=fn_tt_tt_1</t>
  </si>
  <si>
    <t>The Canyons </t>
  </si>
  <si>
    <t>James Deen</t>
  </si>
  <si>
    <t>http://www.imdb.com/title/tt2292959/?ref_=fn_tt_tt_1</t>
  </si>
  <si>
    <t>Hilary Brougher</t>
  </si>
  <si>
    <t>Samantha Buck</t>
  </si>
  <si>
    <t>The Sticky Fingers of Time </t>
  </si>
  <si>
    <t>Terumi Matthews</t>
  </si>
  <si>
    <t>http://www.imdb.com/title/tt0127302/?ref_=fn_tt_tt_1</t>
  </si>
  <si>
    <t>Tom Putnam</t>
  </si>
  <si>
    <t>Donald Austin</t>
  </si>
  <si>
    <t>Brendan Doogie Milewski</t>
  </si>
  <si>
    <t>Burn </t>
  </si>
  <si>
    <t>Craig Dougherty</t>
  </si>
  <si>
    <t>http://www.imdb.com/title/tt1781784/?ref_=fn_tt_tt_1</t>
  </si>
  <si>
    <t>Jon Shear</t>
  </si>
  <si>
    <t>Urbania </t>
  </si>
  <si>
    <t>Matt Keeslar</t>
  </si>
  <si>
    <t>http://www.imdb.com/title/tt0182508/?ref_=fn_tt_tt_1</t>
  </si>
  <si>
    <t>Eugène Lourié</t>
  </si>
  <si>
    <t>Cecil Kellaway</t>
  </si>
  <si>
    <t>Adventure|Horror|Sci-Fi</t>
  </si>
  <si>
    <t>Kenneth Tobey</t>
  </si>
  <si>
    <t>The Beast from 20,000 Fathoms </t>
  </si>
  <si>
    <t>Ross Elliott</t>
  </si>
  <si>
    <t>http://www.imdb.com/title/tt0045546/?ref_=fn_tt_tt_1</t>
  </si>
  <si>
    <t>Alex Désert</t>
  </si>
  <si>
    <t>Swingers </t>
  </si>
  <si>
    <t>Blake Lindsley</t>
  </si>
  <si>
    <t>http://www.imdb.com/title/tt0117802/?ref_=fn_tt_tt_1</t>
  </si>
  <si>
    <t>Gian Maria Volontè</t>
  </si>
  <si>
    <t>A Fistful of Dollars </t>
  </si>
  <si>
    <t>Aldo Sambrell</t>
  </si>
  <si>
    <t>http://www.imdb.com/title/tt0058461/?ref_=fn_tt_tt_1</t>
  </si>
  <si>
    <t>Maurizio Benazzo</t>
  </si>
  <si>
    <t>Jasper Johal</t>
  </si>
  <si>
    <t>The Dalai Lama</t>
  </si>
  <si>
    <t>Short Cut to Nirvana: Kumbh Mela </t>
  </si>
  <si>
    <t>Swami Krishnanad</t>
  </si>
  <si>
    <t>http://www.imdb.com/title/tt0420723/?ref_=fn_tt_tt_1</t>
  </si>
  <si>
    <t>Middle of Nowhere </t>
  </si>
  <si>
    <t>Lorraine Toussaint</t>
  </si>
  <si>
    <t>http://www.imdb.com/title/tt1211890/?ref_=fn_tt_tt_1</t>
  </si>
  <si>
    <t>Ricki Stern</t>
  </si>
  <si>
    <t>Evelyn Jefferson</t>
  </si>
  <si>
    <t>Darryl Hunt</t>
  </si>
  <si>
    <t>The Trials of Darryl Hunt </t>
  </si>
  <si>
    <t>John Reeves</t>
  </si>
  <si>
    <t>http://www.imdb.com/title/tt0446055/?ref_=fn_tt_tt_1</t>
  </si>
  <si>
    <t>Majid Majidi</t>
  </si>
  <si>
    <t>Amir Farrokh Hashemian</t>
  </si>
  <si>
    <t>Bahare Seddiqi</t>
  </si>
  <si>
    <t>Children of Heaven </t>
  </si>
  <si>
    <t>Mohammad Amir Naji</t>
  </si>
  <si>
    <t>http://www.imdb.com/title/tt0118849/?ref_=fn_tt_tt_1</t>
  </si>
  <si>
    <t>Andrew Haigh</t>
  </si>
  <si>
    <t>Chris New</t>
  </si>
  <si>
    <t>Weekend </t>
  </si>
  <si>
    <t>Vauxhall Jermaine</t>
  </si>
  <si>
    <t>http://www.imdb.com/title/tt1714210/?ref_=fn_tt_tt_1</t>
  </si>
  <si>
    <t>Joie Lee</t>
  </si>
  <si>
    <t>She's Gotta Have It </t>
  </si>
  <si>
    <t>Tracy Camilla Johns</t>
  </si>
  <si>
    <t>http://www.imdb.com/title/tt0091939/?ref_=fn_tt_tt_1</t>
  </si>
  <si>
    <t>Robin Lord Taylor</t>
  </si>
  <si>
    <t>Another Earth </t>
  </si>
  <si>
    <t>Flint Beverage</t>
  </si>
  <si>
    <t>http://www.imdb.com/title/tt1549572/?ref_=fn_tt_tt_1</t>
  </si>
  <si>
    <t>Melvin Van Peebles</t>
  </si>
  <si>
    <t>Sweet Sweetback's Baadasssss Song </t>
  </si>
  <si>
    <t>http://www.imdb.com/title/tt0067810/?ref_=fn_tt_tt_1</t>
  </si>
  <si>
    <t>Tadpole </t>
  </si>
  <si>
    <t>http://www.imdb.com/title/tt0271219/?ref_=fn_tt_tt_1</t>
  </si>
  <si>
    <t>Markéta Irglová</t>
  </si>
  <si>
    <t>Glen Hansard</t>
  </si>
  <si>
    <t>Once </t>
  </si>
  <si>
    <t>Darren Healy</t>
  </si>
  <si>
    <t>http://www.imdb.com/title/tt0907657/?ref_=fn_tt_tt_1</t>
  </si>
  <si>
    <t>Michel Orion Scott</t>
  </si>
  <si>
    <t>Rowan Isaacson</t>
  </si>
  <si>
    <t>Temple Grandin</t>
  </si>
  <si>
    <t>The Horse Boy </t>
  </si>
  <si>
    <t>Simon Baron-Cohen</t>
  </si>
  <si>
    <t>http://www.imdb.com/title/tt1333668/?ref_=fn_tt_tt_1</t>
  </si>
  <si>
    <t>Pat Boone</t>
  </si>
  <si>
    <t>Roger &amp; Me </t>
  </si>
  <si>
    <t>Bob Eubanks</t>
  </si>
  <si>
    <t>http://www.imdb.com/title/tt0098213/?ref_=fn_tt_tt_1</t>
  </si>
  <si>
    <t>Facing the Giants </t>
  </si>
  <si>
    <t>Shannen Fields</t>
  </si>
  <si>
    <t>http://www.imdb.com/title/tt0805526/?ref_=fn_tt_tt_1</t>
  </si>
  <si>
    <t>Travis Cluff</t>
  </si>
  <si>
    <t>Cassidy Gifford</t>
  </si>
  <si>
    <t>Pfeifer Brown</t>
  </si>
  <si>
    <t>The Gallows </t>
  </si>
  <si>
    <t>Reese Mishler</t>
  </si>
  <si>
    <t>http://www.imdb.com/title/tt2309260/?ref_=fn_tt_tt_1</t>
  </si>
  <si>
    <t>Harry F. Millarde</t>
  </si>
  <si>
    <t>Johnnie Walker</t>
  </si>
  <si>
    <t>Stephen Carr</t>
  </si>
  <si>
    <t>Over the Hill to the Poorhouse </t>
  </si>
  <si>
    <t>Mary Carr</t>
  </si>
  <si>
    <t>http://www.imdb.com/title/tt0011549/?ref_=fn_tt_tt_1</t>
  </si>
  <si>
    <t>Hollywood Shuffle </t>
  </si>
  <si>
    <t>http://www.imdb.com/title/tt0093200/?ref_=fn_tt_tt_1</t>
  </si>
  <si>
    <t>Larry Blamire</t>
  </si>
  <si>
    <t>Brian Howe</t>
  </si>
  <si>
    <t>Fay Masterson</t>
  </si>
  <si>
    <t>The Lost Skeleton of Cadavra </t>
  </si>
  <si>
    <t>http://www.imdb.com/title/tt0307109/?ref_=fn_tt_tt_1</t>
  </si>
  <si>
    <t>E.L. Katz</t>
  </si>
  <si>
    <t>Comedy|Crime|Drama|Horror|Thriller</t>
  </si>
  <si>
    <t>Cheap Thrills </t>
  </si>
  <si>
    <t>Elissa Dowling</t>
  </si>
  <si>
    <t>http://www.imdb.com/title/tt2389182/?ref_=fn_tt_tt_1</t>
  </si>
  <si>
    <t>Clint Mansell</t>
  </si>
  <si>
    <t>Pi </t>
  </si>
  <si>
    <t>Stanley B. Herman</t>
  </si>
  <si>
    <t>http://www.imdb.com/title/tt0138704/?ref_=fn_tt_tt_1</t>
  </si>
  <si>
    <t>Myles Berkowitz</t>
  </si>
  <si>
    <t>Tom Ardavany</t>
  </si>
  <si>
    <t>20 Dates </t>
  </si>
  <si>
    <t>Robert McKee</t>
  </si>
  <si>
    <t>http://www.imdb.com/title/tt0138987/?ref_=fn_tt_tt_1</t>
  </si>
  <si>
    <t>Amanda Kearsan</t>
  </si>
  <si>
    <t>Comedy|Documentary|Drama</t>
  </si>
  <si>
    <t>Chemeeka Walker</t>
  </si>
  <si>
    <t>Super Size Me </t>
  </si>
  <si>
    <t>Amelia Giancarlo</t>
  </si>
  <si>
    <t>http://www.imdb.com/title/tt0390521/?ref_=fn_tt_tt_1</t>
  </si>
  <si>
    <t>Brandon Trost</t>
  </si>
  <si>
    <t>Sean Whalen</t>
  </si>
  <si>
    <t>The FP </t>
  </si>
  <si>
    <t>James DeBello</t>
  </si>
  <si>
    <t>http://www.imdb.com/title/tt1296373/?ref_=fn_tt_tt_1</t>
  </si>
  <si>
    <t>Happy Christmas </t>
  </si>
  <si>
    <t>http://www.imdb.com/title/tt2955096/?ref_=fn_tt_tt_1</t>
  </si>
  <si>
    <t>Shari Albert</t>
  </si>
  <si>
    <t>The Brothers McMullen </t>
  </si>
  <si>
    <t>Maxine Bahns</t>
  </si>
  <si>
    <t>http://www.imdb.com/title/tt0112585/?ref_=fn_tt_tt_1</t>
  </si>
  <si>
    <t>Tiny Furniture </t>
  </si>
  <si>
    <t>Jemima Kirke</t>
  </si>
  <si>
    <t>http://www.imdb.com/title/tt1570989/?ref_=fn_tt_tt_1</t>
  </si>
  <si>
    <t>George Washington </t>
  </si>
  <si>
    <t>Damian Jewan Lee</t>
  </si>
  <si>
    <t>http://www.imdb.com/title/tt0262432/?ref_=fn_tt_tt_1</t>
  </si>
  <si>
    <t>Kevin Jordan</t>
  </si>
  <si>
    <t>Christa Miller</t>
  </si>
  <si>
    <t>Smiling Fish &amp; Goat on Fire </t>
  </si>
  <si>
    <t>Ion Overman</t>
  </si>
  <si>
    <t>http://www.imdb.com/title/tt0162348/?ref_=fn_tt_tt_1</t>
  </si>
  <si>
    <t>Mike Bruce</t>
  </si>
  <si>
    <t>Kirpatrick Thomas</t>
  </si>
  <si>
    <t>Joseph Campanella</t>
  </si>
  <si>
    <t>The Legend of God's Gun </t>
  </si>
  <si>
    <t>Christian Anderson</t>
  </si>
  <si>
    <t>http://www.imdb.com/title/tt1073221/?ref_=fn_tt_tt_1</t>
  </si>
  <si>
    <t>Clerks </t>
  </si>
  <si>
    <t>http://www.imdb.com/title/tt0109445/?ref_=fn_tt_tt_1</t>
  </si>
  <si>
    <t>Stacy Edwards</t>
  </si>
  <si>
    <t>In the Company of Men </t>
  </si>
  <si>
    <t>Jason Dixie</t>
  </si>
  <si>
    <t>http://www.imdb.com/title/tt0119361/?ref_=fn_tt_tt_1</t>
  </si>
  <si>
    <t>Tommy Pallotta</t>
  </si>
  <si>
    <t>Slacker </t>
  </si>
  <si>
    <t>Jean Caffeine</t>
  </si>
  <si>
    <t>http://www.imdb.com/title/tt0102943/?ref_=fn_tt_tt_1</t>
  </si>
  <si>
    <t>Daryl Wein</t>
  </si>
  <si>
    <t>Zoe Lister-Jones</t>
  </si>
  <si>
    <t>Breaking Upwards </t>
  </si>
  <si>
    <t>http://www.imdb.com/title/tt1247644/?ref_=fn_tt_tt_1</t>
  </si>
  <si>
    <t>Mink Stole</t>
  </si>
  <si>
    <t>Comedy|Crime|Horror</t>
  </si>
  <si>
    <t>Divine</t>
  </si>
  <si>
    <t>Pink Flamingos </t>
  </si>
  <si>
    <t>Edith Massey</t>
  </si>
  <si>
    <t>http://www.imdb.com/title/tt0069089/?ref_=fn_tt_tt_1</t>
  </si>
  <si>
    <t>Béatrice Dalle</t>
  </si>
  <si>
    <t>Clean </t>
  </si>
  <si>
    <t>http://www.imdb.com/title/tt0388838/?ref_=fn_tt_tt_1</t>
  </si>
  <si>
    <t>Jafar Panahi</t>
  </si>
  <si>
    <t>Nargess Mamizadeh</t>
  </si>
  <si>
    <t>Fereshteh Sadre Orafaiy</t>
  </si>
  <si>
    <t>The Circle </t>
  </si>
  <si>
    <t>Mojgan Faramarzi</t>
  </si>
  <si>
    <t>http://www.imdb.com/title/tt0255094/?ref_=fn_tt_tt_1</t>
  </si>
  <si>
    <t>Kiyoshi Kurosawa</t>
  </si>
  <si>
    <t>Anna Nakagawa</t>
  </si>
  <si>
    <t>Kôji Yakusho</t>
  </si>
  <si>
    <t>The Cure </t>
  </si>
  <si>
    <t>Denden</t>
  </si>
  <si>
    <t>http://www.imdb.com/title/tt0123948/?ref_=fn_tt_tt_1</t>
  </si>
  <si>
    <t>Shane Carruth</t>
  </si>
  <si>
    <t>David Sullivan</t>
  </si>
  <si>
    <t>Primer </t>
  </si>
  <si>
    <t>Casey Gooden</t>
  </si>
  <si>
    <t>http://www.imdb.com/title/tt0390384/?ref_=fn_tt_tt_1</t>
  </si>
  <si>
    <t>Peter Marquardt</t>
  </si>
  <si>
    <t>Carlos Gallardo</t>
  </si>
  <si>
    <t>El Mariachi </t>
  </si>
  <si>
    <t>Consuelo Gómez</t>
  </si>
  <si>
    <t>http://www.imdb.com/title/tt0104815/?ref_=fn_tt_tt_1</t>
  </si>
  <si>
    <t>Brian Herzlinger</t>
  </si>
  <si>
    <t>John August</t>
  </si>
  <si>
    <t>My Date with Drew </t>
  </si>
  <si>
    <t>http://www.imdb.com/title/tt0378407/?ref_=fn_tt_tt_1</t>
  </si>
  <si>
    <t>profit</t>
  </si>
  <si>
    <t>no_of_movies</t>
  </si>
  <si>
    <t>Genre</t>
  </si>
  <si>
    <t>average_imdb</t>
  </si>
  <si>
    <t>max_imdb</t>
  </si>
  <si>
    <t>min_imdb</t>
  </si>
  <si>
    <t>median_imdb</t>
  </si>
  <si>
    <t>mode_imdb</t>
  </si>
  <si>
    <t>varience_imdb</t>
  </si>
  <si>
    <t>sd_imdb</t>
  </si>
  <si>
    <t>seprated_genre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</si>
</sst>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IMDB_Movies!$Z$1</c:f>
              <c:strCache>
                <c:ptCount val="1"/>
                <c:pt idx="0">
                  <c:v>average_imdb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IMDB_Movies!$X$2:$X$18</c:f>
              <c:strCache>
                <c:ptCount val="17"/>
                <c:pt idx="0">
                  <c:v>Action</c:v>
                </c:pt>
                <c:pt idx="1">
                  <c:v>Adventure</c:v>
                </c:pt>
                <c:pt idx="2">
                  <c:v>Drama</c:v>
                </c:pt>
                <c:pt idx="3">
                  <c:v>Animation</c:v>
                </c:pt>
                <c:pt idx="4">
                  <c:v>Comedy</c:v>
                </c:pt>
                <c:pt idx="5">
                  <c:v>Mystery</c:v>
                </c:pt>
                <c:pt idx="6">
                  <c:v>Crime</c:v>
                </c:pt>
                <c:pt idx="7">
                  <c:v>Biography</c:v>
                </c:pt>
                <c:pt idx="8">
                  <c:v>Fantasy</c:v>
                </c:pt>
                <c:pt idx="9">
                  <c:v>Documentary</c:v>
                </c:pt>
                <c:pt idx="10">
                  <c:v>Sci-Fi</c:v>
                </c:pt>
                <c:pt idx="11">
                  <c:v>Horror</c:v>
                </c:pt>
                <c:pt idx="12">
                  <c:v>Romance</c:v>
                </c:pt>
                <c:pt idx="13">
                  <c:v>Family</c:v>
                </c:pt>
                <c:pt idx="14">
                  <c:v>Western</c:v>
                </c:pt>
                <c:pt idx="15">
                  <c:v>Musical</c:v>
                </c:pt>
                <c:pt idx="16">
                  <c:v>Thriller</c:v>
                </c:pt>
              </c:strCache>
            </c:strRef>
          </c:cat>
          <c:val>
            <c:numRef>
              <c:f>IMDB_Movies!$Z$2:$Z$18</c:f>
              <c:numCache>
                <c:formatCode>General</c:formatCode>
                <c:ptCount val="17"/>
                <c:pt idx="0">
                  <c:v>6.2898216159496396</c:v>
                </c:pt>
                <c:pt idx="1">
                  <c:v>6.4552258064516179</c:v>
                </c:pt>
                <c:pt idx="2">
                  <c:v>6.7914001048767849</c:v>
                </c:pt>
                <c:pt idx="3">
                  <c:v>6.7005076142131994</c:v>
                </c:pt>
                <c:pt idx="4">
                  <c:v>6.1886162235855613</c:v>
                </c:pt>
                <c:pt idx="5">
                  <c:v>6.4797368421052592</c:v>
                </c:pt>
                <c:pt idx="6">
                  <c:v>6.5417721518987353</c:v>
                </c:pt>
                <c:pt idx="7">
                  <c:v>7.1485477178423213</c:v>
                </c:pt>
                <c:pt idx="8">
                  <c:v>6.2820866141732301</c:v>
                </c:pt>
                <c:pt idx="9">
                  <c:v>6.979591836734695</c:v>
                </c:pt>
                <c:pt idx="10">
                  <c:v>6.3251012145748939</c:v>
                </c:pt>
                <c:pt idx="11">
                  <c:v>5.9259640102827751</c:v>
                </c:pt>
                <c:pt idx="12">
                  <c:v>6.4340697674418594</c:v>
                </c:pt>
                <c:pt idx="13">
                  <c:v>6.2126410835214481</c:v>
                </c:pt>
                <c:pt idx="14">
                  <c:v>6.7491525423728831</c:v>
                </c:pt>
                <c:pt idx="15">
                  <c:v>6.5620000000000012</c:v>
                </c:pt>
                <c:pt idx="16">
                  <c:v>6.3787387387387513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FA-4703-A361-82F0568A12F6}"/>
            </c:ext>
          </c:extLst>
        </c:ser>
        <c:ser>
          <c:idx val="1"/>
          <c:order val="1"/>
          <c:tx>
            <c:strRef>
              <c:f>IMDB_Movies!$AA$1</c:f>
              <c:strCache>
                <c:ptCount val="1"/>
                <c:pt idx="0">
                  <c:v>median_imdb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IMDB_Movies!$AA$2:$AA$18</c:f>
              <c:numCache>
                <c:formatCode>General</c:formatCode>
                <c:ptCount val="17"/>
                <c:pt idx="0">
                  <c:v>6.3</c:v>
                </c:pt>
                <c:pt idx="1">
                  <c:v>6.6</c:v>
                </c:pt>
                <c:pt idx="2">
                  <c:v>6.9</c:v>
                </c:pt>
                <c:pt idx="3">
                  <c:v>6.8</c:v>
                </c:pt>
                <c:pt idx="4">
                  <c:v>6.3</c:v>
                </c:pt>
                <c:pt idx="5">
                  <c:v>6.5</c:v>
                </c:pt>
                <c:pt idx="6">
                  <c:v>6.6</c:v>
                </c:pt>
                <c:pt idx="7">
                  <c:v>7.2</c:v>
                </c:pt>
                <c:pt idx="8">
                  <c:v>6.4</c:v>
                </c:pt>
                <c:pt idx="9">
                  <c:v>7.4</c:v>
                </c:pt>
                <c:pt idx="10">
                  <c:v>6.4</c:v>
                </c:pt>
                <c:pt idx="11">
                  <c:v>6</c:v>
                </c:pt>
                <c:pt idx="12">
                  <c:v>6.5</c:v>
                </c:pt>
                <c:pt idx="13">
                  <c:v>6.3</c:v>
                </c:pt>
                <c:pt idx="14">
                  <c:v>6.8</c:v>
                </c:pt>
                <c:pt idx="15">
                  <c:v>6.75</c:v>
                </c:pt>
                <c:pt idx="16">
                  <c:v>6.4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FA-4703-A361-82F0568A12F6}"/>
            </c:ext>
          </c:extLst>
        </c:ser>
        <c:ser>
          <c:idx val="2"/>
          <c:order val="2"/>
          <c:tx>
            <c:strRef>
              <c:f>IMDB_Movies!$AB$1</c:f>
              <c:strCache>
                <c:ptCount val="1"/>
                <c:pt idx="0">
                  <c:v>mode_imdb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IMDB_Movies!$AB$2:$AB$18</c:f>
              <c:numCache>
                <c:formatCode>General</c:formatCode>
                <c:ptCount val="17"/>
                <c:pt idx="0">
                  <c:v>6.1</c:v>
                </c:pt>
                <c:pt idx="1">
                  <c:v>6.7</c:v>
                </c:pt>
                <c:pt idx="2">
                  <c:v>6.7</c:v>
                </c:pt>
                <c:pt idx="3">
                  <c:v>6.7</c:v>
                </c:pt>
                <c:pt idx="4">
                  <c:v>6.7</c:v>
                </c:pt>
                <c:pt idx="5">
                  <c:v>6.6</c:v>
                </c:pt>
                <c:pt idx="6">
                  <c:v>6.6</c:v>
                </c:pt>
                <c:pt idx="7">
                  <c:v>7</c:v>
                </c:pt>
                <c:pt idx="8">
                  <c:v>6.7</c:v>
                </c:pt>
                <c:pt idx="9">
                  <c:v>6.6</c:v>
                </c:pt>
                <c:pt idx="10">
                  <c:v>6.7</c:v>
                </c:pt>
                <c:pt idx="11">
                  <c:v>5.9</c:v>
                </c:pt>
                <c:pt idx="12">
                  <c:v>6.5</c:v>
                </c:pt>
                <c:pt idx="13">
                  <c:v>6.7</c:v>
                </c:pt>
                <c:pt idx="14">
                  <c:v>6.8</c:v>
                </c:pt>
                <c:pt idx="15">
                  <c:v>7.1</c:v>
                </c:pt>
                <c:pt idx="16">
                  <c:v>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FA-4703-A361-82F0568A12F6}"/>
            </c:ext>
          </c:extLst>
        </c:ser>
        <c:ser>
          <c:idx val="3"/>
          <c:order val="3"/>
          <c:tx>
            <c:strRef>
              <c:f>IMDB_Movies!$AC$1</c:f>
              <c:strCache>
                <c:ptCount val="1"/>
                <c:pt idx="0">
                  <c:v>max_imdb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IMDB_Movies!$AC$2:$AC$18</c:f>
              <c:numCache>
                <c:formatCode>General</c:formatCode>
                <c:ptCount val="17"/>
                <c:pt idx="0">
                  <c:v>9</c:v>
                </c:pt>
                <c:pt idx="1">
                  <c:v>8.9</c:v>
                </c:pt>
                <c:pt idx="2">
                  <c:v>9.3000000000000007</c:v>
                </c:pt>
                <c:pt idx="3">
                  <c:v>8.6</c:v>
                </c:pt>
                <c:pt idx="4">
                  <c:v>8.8000000000000007</c:v>
                </c:pt>
                <c:pt idx="5">
                  <c:v>8.6</c:v>
                </c:pt>
                <c:pt idx="6">
                  <c:v>9.3000000000000007</c:v>
                </c:pt>
                <c:pt idx="7">
                  <c:v>8.9</c:v>
                </c:pt>
                <c:pt idx="8">
                  <c:v>8.9</c:v>
                </c:pt>
                <c:pt idx="9">
                  <c:v>8.5</c:v>
                </c:pt>
                <c:pt idx="10">
                  <c:v>8.8000000000000007</c:v>
                </c:pt>
                <c:pt idx="11">
                  <c:v>8.6</c:v>
                </c:pt>
                <c:pt idx="12">
                  <c:v>8.5</c:v>
                </c:pt>
                <c:pt idx="13">
                  <c:v>8.6</c:v>
                </c:pt>
                <c:pt idx="14">
                  <c:v>8.9</c:v>
                </c:pt>
                <c:pt idx="15">
                  <c:v>8.5</c:v>
                </c:pt>
                <c:pt idx="16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FFA-4703-A361-82F0568A12F6}"/>
            </c:ext>
          </c:extLst>
        </c:ser>
        <c:ser>
          <c:idx val="4"/>
          <c:order val="4"/>
          <c:tx>
            <c:strRef>
              <c:f>IMDB_Movies!$AD$1</c:f>
              <c:strCache>
                <c:ptCount val="1"/>
                <c:pt idx="0">
                  <c:v>min_imdb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IMDB_Movies!$AD$2:$AD$18</c:f>
              <c:numCache>
                <c:formatCode>General</c:formatCode>
                <c:ptCount val="17"/>
                <c:pt idx="0">
                  <c:v>2.1</c:v>
                </c:pt>
                <c:pt idx="1">
                  <c:v>2.2999999999999998</c:v>
                </c:pt>
                <c:pt idx="2">
                  <c:v>2.1</c:v>
                </c:pt>
                <c:pt idx="3">
                  <c:v>2.8</c:v>
                </c:pt>
                <c:pt idx="4">
                  <c:v>1.9</c:v>
                </c:pt>
                <c:pt idx="5">
                  <c:v>3.1</c:v>
                </c:pt>
                <c:pt idx="6">
                  <c:v>2.4</c:v>
                </c:pt>
                <c:pt idx="7">
                  <c:v>4.5</c:v>
                </c:pt>
                <c:pt idx="8">
                  <c:v>2.2000000000000002</c:v>
                </c:pt>
                <c:pt idx="9">
                  <c:v>1.6</c:v>
                </c:pt>
                <c:pt idx="10">
                  <c:v>1.9</c:v>
                </c:pt>
                <c:pt idx="11">
                  <c:v>2.2999999999999998</c:v>
                </c:pt>
                <c:pt idx="12">
                  <c:v>2.1</c:v>
                </c:pt>
                <c:pt idx="13">
                  <c:v>1.9</c:v>
                </c:pt>
                <c:pt idx="14">
                  <c:v>4.0999999999999996</c:v>
                </c:pt>
                <c:pt idx="15">
                  <c:v>2.1</c:v>
                </c:pt>
                <c:pt idx="16">
                  <c:v>2.7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FFA-4703-A361-82F0568A12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1874143"/>
        <c:axId val="591872703"/>
      </c:lineChart>
      <c:catAx>
        <c:axId val="591874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872703"/>
        <c:crosses val="autoZero"/>
        <c:auto val="1"/>
        <c:lblAlgn val="ctr"/>
        <c:lblOffset val="100"/>
        <c:noMultiLvlLbl val="0"/>
      </c:catAx>
      <c:valAx>
        <c:axId val="5918727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1874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38100</xdr:colOff>
      <xdr:row>1</xdr:row>
      <xdr:rowOff>121920</xdr:rowOff>
    </xdr:from>
    <xdr:to>
      <xdr:col>43</xdr:col>
      <xdr:colOff>381000</xdr:colOff>
      <xdr:row>25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72494D-0A19-90A3-F700-6586CB81D8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A828397-CDDD-4D47-A584-1E5DBF85F07D}" autoFormatId="16" applyNumberFormats="0" applyBorderFormats="0" applyFontFormats="0" applyPatternFormats="0" applyAlignmentFormats="0" applyWidthHeightFormats="0">
  <queryTableRefresh nextId="30" unboundColumnsRight="1">
    <queryTableFields count="20">
      <queryTableField id="2" name="director_name" tableColumnId="2"/>
      <queryTableField id="3" name="num_critic_for_reviews" tableColumnId="3"/>
      <queryTableField id="4" name="duration" tableColumnId="4"/>
      <queryTableField id="7" name="actor_2_name" tableColumnId="7"/>
      <queryTableField id="9" name="gross" tableColumnId="9"/>
      <queryTableField id="10" name="genres" tableColumnId="10"/>
      <queryTableField id="11" name="actor_1_name" tableColumnId="11"/>
      <queryTableField id="12" name="movie_title" tableColumnId="12"/>
      <queryTableField id="13" name="num_voted_users" tableColumnId="13"/>
      <queryTableField id="15" name="actor_3_name" tableColumnId="15"/>
      <queryTableField id="18" name="movie_imdb_link" tableColumnId="18"/>
      <queryTableField id="19" name="num_user_for_reviews" tableColumnId="19"/>
      <queryTableField id="20" name="language" tableColumnId="20"/>
      <queryTableField id="21" name="country" tableColumnId="21"/>
      <queryTableField id="22" name="content_rating" tableColumnId="22"/>
      <queryTableField id="23" name="budget" tableColumnId="23"/>
      <queryTableField id="24" name="title_year" tableColumnId="24"/>
      <queryTableField id="26" name="imdb_score" tableColumnId="26"/>
      <queryTableField id="28" name="movie_facebook_likes" tableColumnId="28"/>
      <queryTableField id="29" dataBound="0" tableColumnId="29"/>
    </queryTableFields>
    <queryTableDeletedFields count="9">
      <deletedField name="color"/>
      <deletedField name="director_facebook_likes"/>
      <deletedField name="actor_3_facebook_likes"/>
      <deletedField name="actor_1_facebook_likes"/>
      <deletedField name="facenumber_in_poster"/>
      <deletedField name="actor_2_facebook_likes"/>
      <deletedField name="aspect_ratio"/>
      <deletedField name="plot_keywords"/>
      <deletedField name="cast_total_facebook_like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62063A-4770-4199-9437-C2F5C3A691E2}" name="Table_IMDB_Movies" displayName="Table_IMDB_Movies" ref="A1:T3768" tableType="queryTable" totalsRowShown="0">
  <autoFilter ref="A1:T3768" xr:uid="{4362063A-4770-4199-9437-C2F5C3A691E2}"/>
  <tableColumns count="20">
    <tableColumn id="2" xr3:uid="{72C91A7C-1E21-467C-9F7E-C09FEDB0E9D5}" uniqueName="2" name="director_name" queryTableFieldId="2" dataDxfId="10"/>
    <tableColumn id="3" xr3:uid="{E4DDEB51-4726-4BC9-817B-3091F0BED03E}" uniqueName="3" name="num_critic_for_reviews" queryTableFieldId="3"/>
    <tableColumn id="4" xr3:uid="{EEFAF873-C987-4D0D-BAD0-EEFE9ED585BF}" uniqueName="4" name="duration" queryTableFieldId="4"/>
    <tableColumn id="7" xr3:uid="{69E1C511-26FA-445C-BB05-49F3CFD4DB0D}" uniqueName="7" name="actor_2_name" queryTableFieldId="7" dataDxfId="9"/>
    <tableColumn id="9" xr3:uid="{A4D8B79F-A3F4-45B2-89C1-3A2DCFB1FD01}" uniqueName="9" name="gross" queryTableFieldId="9"/>
    <tableColumn id="10" xr3:uid="{C1ACA29F-926F-44F5-91BE-DF04CADE08E4}" uniqueName="10" name="genres" queryTableFieldId="10" dataDxfId="8"/>
    <tableColumn id="11" xr3:uid="{5B546931-A52C-4C40-B047-F508D0DE2BF2}" uniqueName="11" name="actor_1_name" queryTableFieldId="11" dataDxfId="7"/>
    <tableColumn id="12" xr3:uid="{A800EB57-AB9B-47F7-BD1D-9269638C8449}" uniqueName="12" name="movie_title" queryTableFieldId="12" dataDxfId="6"/>
    <tableColumn id="13" xr3:uid="{D51110BC-E417-4EA7-9F3E-4653900D3137}" uniqueName="13" name="num_voted_users" queryTableFieldId="13"/>
    <tableColumn id="15" xr3:uid="{D1E4071E-4A7E-45F9-AE69-CAE1D619B7DB}" uniqueName="15" name="actor_3_name" queryTableFieldId="15" dataDxfId="5"/>
    <tableColumn id="18" xr3:uid="{7DD745D3-DEF8-40CF-BDAA-1EE95114DAAE}" uniqueName="18" name="movie_imdb_link" queryTableFieldId="18" dataDxfId="4"/>
    <tableColumn id="19" xr3:uid="{8239E57F-DC7B-499B-A0E0-9867E703C88F}" uniqueName="19" name="num_user_for_reviews" queryTableFieldId="19"/>
    <tableColumn id="20" xr3:uid="{7C96F81E-2723-4688-8D53-E7B7729CABF3}" uniqueName="20" name="language" queryTableFieldId="20" dataDxfId="3"/>
    <tableColumn id="21" xr3:uid="{5882C850-673F-4B0C-BD45-E94ECE5771FA}" uniqueName="21" name="country" queryTableFieldId="21" dataDxfId="2"/>
    <tableColumn id="22" xr3:uid="{BDC192E5-6994-4995-A317-AC5D697A92D0}" uniqueName="22" name="content_rating" queryTableFieldId="22" dataDxfId="1"/>
    <tableColumn id="23" xr3:uid="{E2CE2F31-5D40-445E-B0EA-6FDE07E54E24}" uniqueName="23" name="budget" queryTableFieldId="23"/>
    <tableColumn id="24" xr3:uid="{D3D931C9-7E56-431C-9CF2-E3BECC24648A}" uniqueName="24" name="title_year" queryTableFieldId="24"/>
    <tableColumn id="26" xr3:uid="{6345463A-E9BB-48A7-9BBE-89B8D70EE22F}" uniqueName="26" name="imdb_score" queryTableFieldId="26"/>
    <tableColumn id="28" xr3:uid="{5744DAC7-4467-44FA-92D0-96195758EB96}" uniqueName="28" name="movie_facebook_likes" queryTableFieldId="28"/>
    <tableColumn id="29" xr3:uid="{564AFFB4-4714-4BB5-8CEC-95FA9E7BD540}" uniqueName="29" name="profit" queryTableFieldId="29" dataDxfId="0">
      <calculatedColumnFormula>Table_IMDB_Movies[[#This Row],[gross]]-Table_IMDB_Movies[[#This Row],[budget]]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CA37-CDEF-4F48-9C05-EBF6D2AF3E9D}">
  <dimension ref="A1:AF3768"/>
  <sheetViews>
    <sheetView tabSelected="1" topLeftCell="V1" workbookViewId="0">
      <selection activeCell="Z21" sqref="Z21"/>
    </sheetView>
  </sheetViews>
  <sheetFormatPr defaultRowHeight="14.4" x14ac:dyDescent="0.3"/>
  <cols>
    <col min="1" max="1" width="14.6640625" bestFit="1" customWidth="1"/>
    <col min="2" max="2" width="23.109375" bestFit="1" customWidth="1"/>
    <col min="3" max="3" width="10.44140625" bestFit="1" customWidth="1"/>
    <col min="4" max="4" width="23.6640625" bestFit="1" customWidth="1"/>
    <col min="5" max="5" width="10" bestFit="1" customWidth="1"/>
    <col min="6" max="6" width="62.6640625" bestFit="1" customWidth="1"/>
    <col min="7" max="7" width="24.88671875" bestFit="1" customWidth="1"/>
    <col min="8" max="8" width="23.33203125" bestFit="1" customWidth="1"/>
    <col min="9" max="9" width="18.44140625" bestFit="1" customWidth="1"/>
    <col min="10" max="10" width="25.33203125" bestFit="1" customWidth="1"/>
    <col min="11" max="11" width="24.88671875" bestFit="1" customWidth="1"/>
    <col min="12" max="13" width="22.6640625" bestFit="1" customWidth="1"/>
    <col min="14" max="14" width="13.21875" bestFit="1" customWidth="1"/>
    <col min="15" max="17" width="15.77734375" bestFit="1" customWidth="1"/>
    <col min="18" max="18" width="12" bestFit="1" customWidth="1"/>
    <col min="19" max="19" width="22.21875" bestFit="1" customWidth="1"/>
    <col min="20" max="22" width="14.33203125" customWidth="1"/>
    <col min="23" max="24" width="22.21875" bestFit="1" customWidth="1"/>
    <col min="25" max="26" width="13.109375" bestFit="1" customWidth="1"/>
    <col min="27" max="27" width="14.88671875" customWidth="1"/>
    <col min="28" max="28" width="11.21875" bestFit="1" customWidth="1"/>
    <col min="29" max="29" width="9.88671875" bestFit="1" customWidth="1"/>
    <col min="30" max="30" width="9.5546875" bestFit="1" customWidth="1"/>
    <col min="31" max="31" width="13.554687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14317</v>
      </c>
      <c r="V1" s="1" t="s">
        <v>14327</v>
      </c>
      <c r="X1" s="1" t="s">
        <v>14319</v>
      </c>
      <c r="Y1" s="1" t="s">
        <v>14318</v>
      </c>
      <c r="Z1" s="1" t="s">
        <v>14320</v>
      </c>
      <c r="AA1" s="1" t="s">
        <v>14323</v>
      </c>
      <c r="AB1" s="1" t="s">
        <v>14324</v>
      </c>
      <c r="AC1" s="1" t="s">
        <v>14321</v>
      </c>
      <c r="AD1" s="1" t="s">
        <v>14322</v>
      </c>
      <c r="AE1" s="1" t="s">
        <v>14325</v>
      </c>
      <c r="AF1" s="1" t="s">
        <v>14326</v>
      </c>
    </row>
    <row r="2" spans="1:32" x14ac:dyDescent="0.3">
      <c r="A2" t="s">
        <v>19</v>
      </c>
      <c r="B2">
        <v>723</v>
      </c>
      <c r="C2">
        <v>178</v>
      </c>
      <c r="D2" t="s">
        <v>20</v>
      </c>
      <c r="E2">
        <v>760505847</v>
      </c>
      <c r="F2" t="s">
        <v>21</v>
      </c>
      <c r="G2" t="s">
        <v>22</v>
      </c>
      <c r="H2" t="s">
        <v>23</v>
      </c>
      <c r="I2">
        <v>886204</v>
      </c>
      <c r="J2" t="s">
        <v>24</v>
      </c>
      <c r="K2" t="s">
        <v>25</v>
      </c>
      <c r="L2">
        <v>3054</v>
      </c>
      <c r="M2" t="s">
        <v>26</v>
      </c>
      <c r="N2" t="s">
        <v>27</v>
      </c>
      <c r="O2" t="s">
        <v>28</v>
      </c>
      <c r="P2">
        <v>237000000</v>
      </c>
      <c r="Q2">
        <v>2009</v>
      </c>
      <c r="R2">
        <v>7.9</v>
      </c>
      <c r="S2">
        <v>33000</v>
      </c>
      <c r="T2">
        <f>Table_IMDB_Movies[[#This Row],[gross]]-Table_IMDB_Movies[[#This Row],[budget]]</f>
        <v>523505847</v>
      </c>
      <c r="V2" t="str">
        <f>IF(ISNUMBER(SEARCH("|",Table_IMDB_Movies[[#This Row],[genres]])),LEFT(Table_IMDB_Movies[[#This Row],[genres]],SEARCH("|",Table_IMDB_Movies[[#This Row],[genres]])-1),Table_IMDB_Movies[[#This Row],[genres]])</f>
        <v>Action</v>
      </c>
      <c r="X2" t="str" cm="1">
        <f t="array" ref="X2:X18">_xlfn.UNIQUE(V2:V3768)</f>
        <v>Action</v>
      </c>
      <c r="Y2">
        <f>COUNTIF(F$2:F$3768,"*" &amp; X2 &amp; "*")</f>
        <v>953</v>
      </c>
      <c r="Z2">
        <f>AVERAGEIF(F$2:F$3768,"*" &amp; X2 &amp; "*",R$2:R$3768)</f>
        <v>6.2898216159496396</v>
      </c>
      <c r="AA2" cm="1">
        <f t="array" ref="AA2">MEDIAN(IF(ISNUMBER(SEARCH("*" &amp; X2 &amp; "*",F$2:F$3768)),R$2:R$3768))</f>
        <v>6.3</v>
      </c>
      <c r="AB2" cm="1">
        <f t="array" ref="AB2">MODE(IF(ISNUMBER(SEARCH("*" &amp; X2 &amp; "*",F$2:F$3768)),R$2:R$3768))</f>
        <v>6.1</v>
      </c>
      <c r="AC2">
        <f>_xlfn.MAXIFS(R$2:R$3768,F$2:F$3768,"*" &amp; X2 &amp; "*")</f>
        <v>9</v>
      </c>
      <c r="AD2">
        <f>_xlfn.MINIFS(R$2:R$3768,F$2:F$3768,"*" &amp; X2 &amp; "*")</f>
        <v>2.1</v>
      </c>
      <c r="AE2" cm="1">
        <f t="array" ref="AE2">VAR(IF(ISNUMBER(SEARCH("*" &amp; X2 &amp; "*",F$2:F$3768)),R$2:R$3768))</f>
        <v>1.0698227622632115</v>
      </c>
      <c r="AF2" cm="1">
        <f t="array" ref="AF2">STDEV(IF(ISNUMBER(SEARCH("*" &amp; X2 &amp; "*",F$2:F$3768)),R$2:R$3768))</f>
        <v>1.0343223686371728</v>
      </c>
    </row>
    <row r="3" spans="1:32" x14ac:dyDescent="0.3">
      <c r="A3" t="s">
        <v>34</v>
      </c>
      <c r="B3">
        <v>723</v>
      </c>
      <c r="C3">
        <v>148</v>
      </c>
      <c r="D3" t="s">
        <v>35</v>
      </c>
      <c r="E3">
        <v>200074175</v>
      </c>
      <c r="F3" t="s">
        <v>36</v>
      </c>
      <c r="G3" t="s">
        <v>37</v>
      </c>
      <c r="H3" t="s">
        <v>38</v>
      </c>
      <c r="I3">
        <v>275868</v>
      </c>
      <c r="J3" t="s">
        <v>39</v>
      </c>
      <c r="K3" t="s">
        <v>40</v>
      </c>
      <c r="L3">
        <v>994</v>
      </c>
      <c r="M3" t="s">
        <v>26</v>
      </c>
      <c r="N3" t="s">
        <v>41</v>
      </c>
      <c r="O3" t="s">
        <v>28</v>
      </c>
      <c r="P3">
        <v>245000000</v>
      </c>
      <c r="Q3">
        <v>2015</v>
      </c>
      <c r="R3">
        <v>6.8</v>
      </c>
      <c r="S3">
        <v>85000</v>
      </c>
      <c r="T3">
        <f>Table_IMDB_Movies[[#This Row],[gross]]-Table_IMDB_Movies[[#This Row],[budget]]</f>
        <v>-44925825</v>
      </c>
      <c r="V3" t="str">
        <f>IF(ISNUMBER(SEARCH("|",Table_IMDB_Movies[[#This Row],[genres]])),LEFT(Table_IMDB_Movies[[#This Row],[genres]],SEARCH("|",Table_IMDB_Movies[[#This Row],[genres]])-1),Table_IMDB_Movies[[#This Row],[genres]])</f>
        <v>Action</v>
      </c>
      <c r="X3" t="str">
        <v>Adventure</v>
      </c>
      <c r="Y3">
        <f t="shared" ref="Y3:Y18" si="0">COUNTIF(F$2:F$3768,"*" &amp; X3 &amp; "*")</f>
        <v>775</v>
      </c>
      <c r="Z3">
        <f t="shared" ref="Z3:Z18" si="1">AVERAGEIF(F$2:F$3768,"*" &amp; X3 &amp; "*",R$2:R$3768)</f>
        <v>6.4552258064516179</v>
      </c>
      <c r="AA3" cm="1">
        <f t="array" ref="AA3">MEDIAN(IF(ISNUMBER(SEARCH("*" &amp; X3 &amp; "*",F$2:F$3768)),R$2:R$3768))</f>
        <v>6.6</v>
      </c>
      <c r="AB3" cm="1">
        <f t="array" ref="AB3">MODE(IF(ISNUMBER(SEARCH("*" &amp; X3 &amp; "*",F$2:F$3768)),R$2:R$3768))</f>
        <v>6.7</v>
      </c>
      <c r="AC3">
        <f t="shared" ref="AC3:AC18" si="2">_xlfn.MAXIFS(R$2:R$3768,F$2:F$3768,"*" &amp; X3 &amp; "*")</f>
        <v>8.9</v>
      </c>
      <c r="AD3">
        <f t="shared" ref="AD3:AD18" si="3">_xlfn.MINIFS(R$2:R$3768,F$2:F$3768,"*" &amp; X3 &amp; "*")</f>
        <v>2.2999999999999998</v>
      </c>
      <c r="AE3" cm="1">
        <f t="array" ref="AE3">VAR(IF(ISNUMBER(SEARCH("*" &amp; X3 &amp; "*",F$2:F$3768)),R$2:R$3768))</f>
        <v>1.2407704592814619</v>
      </c>
      <c r="AF3" cm="1">
        <f t="array" ref="AF3">STDEV(IF(ISNUMBER(SEARCH("*" &amp; X3 &amp; "*",F$2:F$3768)),R$2:R$3768))</f>
        <v>1.1138987652751313</v>
      </c>
    </row>
    <row r="4" spans="1:32" x14ac:dyDescent="0.3">
      <c r="A4" t="s">
        <v>42</v>
      </c>
      <c r="B4">
        <v>723</v>
      </c>
      <c r="C4">
        <v>164</v>
      </c>
      <c r="D4" t="s">
        <v>43</v>
      </c>
      <c r="E4">
        <v>448130642</v>
      </c>
      <c r="F4" t="s">
        <v>44</v>
      </c>
      <c r="G4" t="s">
        <v>45</v>
      </c>
      <c r="H4" t="s">
        <v>46</v>
      </c>
      <c r="I4">
        <v>1144337</v>
      </c>
      <c r="J4" t="s">
        <v>47</v>
      </c>
      <c r="K4" t="s">
        <v>48</v>
      </c>
      <c r="L4">
        <v>2701</v>
      </c>
      <c r="M4" t="s">
        <v>26</v>
      </c>
      <c r="N4" t="s">
        <v>27</v>
      </c>
      <c r="O4" t="s">
        <v>28</v>
      </c>
      <c r="P4">
        <v>250000000</v>
      </c>
      <c r="Q4">
        <v>2012</v>
      </c>
      <c r="R4">
        <v>8.5</v>
      </c>
      <c r="S4">
        <v>164000</v>
      </c>
      <c r="T4">
        <f>Table_IMDB_Movies[[#This Row],[gross]]-Table_IMDB_Movies[[#This Row],[budget]]</f>
        <v>198130642</v>
      </c>
      <c r="V4" t="str">
        <f>IF(ISNUMBER(SEARCH("|",Table_IMDB_Movies[[#This Row],[genres]])),LEFT(Table_IMDB_Movies[[#This Row],[genres]],SEARCH("|",Table_IMDB_Movies[[#This Row],[genres]])-1),Table_IMDB_Movies[[#This Row],[genres]])</f>
        <v>Action</v>
      </c>
      <c r="X4" t="str">
        <v>Drama</v>
      </c>
      <c r="Y4">
        <f t="shared" si="0"/>
        <v>1907</v>
      </c>
      <c r="Z4">
        <f t="shared" si="1"/>
        <v>6.7914001048767849</v>
      </c>
      <c r="AA4" cm="1">
        <f t="array" ref="AA4">MEDIAN(IF(ISNUMBER(SEARCH("*" &amp; X4 &amp; "*",F$2:F$3768)),R$2:R$3768))</f>
        <v>6.9</v>
      </c>
      <c r="AB4" cm="1">
        <f t="array" ref="AB4">MODE(IF(ISNUMBER(SEARCH("*" &amp; X4 &amp; "*",F$2:F$3768)),R$2:R$3768))</f>
        <v>6.7</v>
      </c>
      <c r="AC4">
        <f t="shared" si="2"/>
        <v>9.3000000000000007</v>
      </c>
      <c r="AD4">
        <f t="shared" si="3"/>
        <v>2.1</v>
      </c>
      <c r="AE4" cm="1">
        <f t="array" ref="AE4">VAR(IF(ISNUMBER(SEARCH("*" &amp; X4 &amp; "*",F$2:F$3768)),R$2:R$3768))</f>
        <v>0.7981106829587491</v>
      </c>
      <c r="AF4" cm="1">
        <f t="array" ref="AF4">STDEV(IF(ISNUMBER(SEARCH("*" &amp; X4 &amp; "*",F$2:F$3768)),R$2:R$3768))</f>
        <v>0.89337040635939413</v>
      </c>
    </row>
    <row r="5" spans="1:32" x14ac:dyDescent="0.3">
      <c r="A5" t="s">
        <v>51</v>
      </c>
      <c r="B5">
        <v>723</v>
      </c>
      <c r="C5">
        <v>132</v>
      </c>
      <c r="D5" t="s">
        <v>52</v>
      </c>
      <c r="E5">
        <v>73058679</v>
      </c>
      <c r="F5" t="s">
        <v>53</v>
      </c>
      <c r="G5" t="s">
        <v>54</v>
      </c>
      <c r="H5" t="s">
        <v>55</v>
      </c>
      <c r="I5">
        <v>212204</v>
      </c>
      <c r="J5" t="s">
        <v>56</v>
      </c>
      <c r="K5" t="s">
        <v>57</v>
      </c>
      <c r="L5">
        <v>738</v>
      </c>
      <c r="M5" t="s">
        <v>26</v>
      </c>
      <c r="N5" t="s">
        <v>27</v>
      </c>
      <c r="O5" t="s">
        <v>28</v>
      </c>
      <c r="P5">
        <v>263700000</v>
      </c>
      <c r="Q5">
        <v>2012</v>
      </c>
      <c r="R5">
        <v>6.6</v>
      </c>
      <c r="S5">
        <v>24000</v>
      </c>
      <c r="T5">
        <f>Table_IMDB_Movies[[#This Row],[gross]]-Table_IMDB_Movies[[#This Row],[budget]]</f>
        <v>-190641321</v>
      </c>
      <c r="V5" t="str">
        <f>IF(ISNUMBER(SEARCH("|",Table_IMDB_Movies[[#This Row],[genres]])),LEFT(Table_IMDB_Movies[[#This Row],[genres]],SEARCH("|",Table_IMDB_Movies[[#This Row],[genres]])-1),Table_IMDB_Movies[[#This Row],[genres]])</f>
        <v>Action</v>
      </c>
      <c r="X5" t="str">
        <v>Animation</v>
      </c>
      <c r="Y5">
        <f t="shared" si="0"/>
        <v>197</v>
      </c>
      <c r="Z5">
        <f t="shared" si="1"/>
        <v>6.7005076142131994</v>
      </c>
      <c r="AA5" cm="1">
        <f t="array" ref="AA5">MEDIAN(IF(ISNUMBER(SEARCH("*" &amp; X5 &amp; "*",F$2:F$3768)),R$2:R$3768))</f>
        <v>6.8</v>
      </c>
      <c r="AB5" cm="1">
        <f t="array" ref="AB5">MODE(IF(ISNUMBER(SEARCH("*" &amp; X5 &amp; "*",F$2:F$3768)),R$2:R$3768))</f>
        <v>6.7</v>
      </c>
      <c r="AC5">
        <f t="shared" si="2"/>
        <v>8.6</v>
      </c>
      <c r="AD5">
        <f t="shared" si="3"/>
        <v>2.8</v>
      </c>
      <c r="AE5" cm="1">
        <f t="array" ref="AE5">VAR(IF(ISNUMBER(SEARCH("*" &amp; X5 &amp; "*",F$2:F$3768)),R$2:R$3768))</f>
        <v>0.97494872060498927</v>
      </c>
      <c r="AF5" cm="1">
        <f t="array" ref="AF5">STDEV(IF(ISNUMBER(SEARCH("*" &amp; X5 &amp; "*",F$2:F$3768)),R$2:R$3768))</f>
        <v>0.98739491623412223</v>
      </c>
    </row>
    <row r="6" spans="1:32" x14ac:dyDescent="0.3">
      <c r="A6" t="s">
        <v>58</v>
      </c>
      <c r="B6">
        <v>723</v>
      </c>
      <c r="C6">
        <v>156</v>
      </c>
      <c r="D6" t="s">
        <v>59</v>
      </c>
      <c r="E6">
        <v>336530303</v>
      </c>
      <c r="F6" t="s">
        <v>60</v>
      </c>
      <c r="G6" t="s">
        <v>61</v>
      </c>
      <c r="H6" t="s">
        <v>62</v>
      </c>
      <c r="I6">
        <v>383056</v>
      </c>
      <c r="J6" t="s">
        <v>63</v>
      </c>
      <c r="K6" t="s">
        <v>64</v>
      </c>
      <c r="L6">
        <v>1902</v>
      </c>
      <c r="M6" t="s">
        <v>26</v>
      </c>
      <c r="N6" t="s">
        <v>27</v>
      </c>
      <c r="O6" t="s">
        <v>28</v>
      </c>
      <c r="P6">
        <v>258000000</v>
      </c>
      <c r="Q6">
        <v>2007</v>
      </c>
      <c r="R6">
        <v>6.2</v>
      </c>
      <c r="S6">
        <v>0</v>
      </c>
      <c r="T6">
        <f>Table_IMDB_Movies[[#This Row],[gross]]-Table_IMDB_Movies[[#This Row],[budget]]</f>
        <v>78530303</v>
      </c>
      <c r="V6" t="str">
        <f>IF(ISNUMBER(SEARCH("|",Table_IMDB_Movies[[#This Row],[genres]])),LEFT(Table_IMDB_Movies[[#This Row],[genres]],SEARCH("|",Table_IMDB_Movies[[#This Row],[genres]])-1),Table_IMDB_Movies[[#This Row],[genres]])</f>
        <v>Action</v>
      </c>
      <c r="X6" t="str">
        <v>Comedy</v>
      </c>
      <c r="Y6">
        <f t="shared" si="0"/>
        <v>1467</v>
      </c>
      <c r="Z6">
        <f t="shared" si="1"/>
        <v>6.1886162235855613</v>
      </c>
      <c r="AA6" cm="1">
        <f t="array" ref="AA6">MEDIAN(IF(ISNUMBER(SEARCH("*" &amp; X6 &amp; "*",F$2:F$3768)),R$2:R$3768))</f>
        <v>6.3</v>
      </c>
      <c r="AB6" cm="1">
        <f t="array" ref="AB6">MODE(IF(ISNUMBER(SEARCH("*" &amp; X6 &amp; "*",F$2:F$3768)),R$2:R$3768))</f>
        <v>6.7</v>
      </c>
      <c r="AC6">
        <f t="shared" si="2"/>
        <v>8.8000000000000007</v>
      </c>
      <c r="AD6">
        <f t="shared" si="3"/>
        <v>1.9</v>
      </c>
      <c r="AE6" cm="1">
        <f t="array" ref="AE6">VAR(IF(ISNUMBER(SEARCH("*" &amp; X6 &amp; "*",F$2:F$3768)),R$2:R$3768))</f>
        <v>1.0724692298319265</v>
      </c>
      <c r="AF6" cm="1">
        <f t="array" ref="AF6">STDEV(IF(ISNUMBER(SEARCH("*" &amp; X6 &amp; "*",F$2:F$3768)),R$2:R$3768))</f>
        <v>1.035600902776705</v>
      </c>
    </row>
    <row r="7" spans="1:32" x14ac:dyDescent="0.3">
      <c r="A7" t="s">
        <v>65</v>
      </c>
      <c r="B7">
        <v>723</v>
      </c>
      <c r="C7">
        <v>100</v>
      </c>
      <c r="D7" t="s">
        <v>66</v>
      </c>
      <c r="E7">
        <v>200807262</v>
      </c>
      <c r="F7" t="s">
        <v>67</v>
      </c>
      <c r="G7" t="s">
        <v>68</v>
      </c>
      <c r="H7" t="s">
        <v>69</v>
      </c>
      <c r="I7">
        <v>294810</v>
      </c>
      <c r="J7" t="s">
        <v>70</v>
      </c>
      <c r="K7" t="s">
        <v>71</v>
      </c>
      <c r="L7">
        <v>387</v>
      </c>
      <c r="M7" t="s">
        <v>26</v>
      </c>
      <c r="N7" t="s">
        <v>27</v>
      </c>
      <c r="O7" t="s">
        <v>72</v>
      </c>
      <c r="P7">
        <v>260000000</v>
      </c>
      <c r="Q7">
        <v>2010</v>
      </c>
      <c r="R7">
        <v>7.8</v>
      </c>
      <c r="S7">
        <v>29000</v>
      </c>
      <c r="T7">
        <f>Table_IMDB_Movies[[#This Row],[gross]]-Table_IMDB_Movies[[#This Row],[budget]]</f>
        <v>-59192738</v>
      </c>
      <c r="V7" t="str">
        <f>IF(ISNUMBER(SEARCH("|",Table_IMDB_Movies[[#This Row],[genres]])),LEFT(Table_IMDB_Movies[[#This Row],[genres]],SEARCH("|",Table_IMDB_Movies[[#This Row],[genres]])-1),Table_IMDB_Movies[[#This Row],[genres]])</f>
        <v>Adventure</v>
      </c>
      <c r="X7" t="str">
        <v>Mystery</v>
      </c>
      <c r="Y7">
        <f t="shared" si="0"/>
        <v>380</v>
      </c>
      <c r="Z7">
        <f t="shared" si="1"/>
        <v>6.4797368421052592</v>
      </c>
      <c r="AA7" cm="1">
        <f t="array" ref="AA7">MEDIAN(IF(ISNUMBER(SEARCH("*" &amp; X7 &amp; "*",F$2:F$3768)),R$2:R$3768))</f>
        <v>6.5</v>
      </c>
      <c r="AB7" cm="1">
        <f t="array" ref="AB7">MODE(IF(ISNUMBER(SEARCH("*" &amp; X7 &amp; "*",F$2:F$3768)),R$2:R$3768))</f>
        <v>6.6</v>
      </c>
      <c r="AC7">
        <f t="shared" si="2"/>
        <v>8.6</v>
      </c>
      <c r="AD7">
        <f t="shared" si="3"/>
        <v>3.1</v>
      </c>
      <c r="AE7" cm="1">
        <f t="array" ref="AE7">VAR(IF(ISNUMBER(SEARCH("*" &amp; X7 &amp; "*",F$2:F$3768)),R$2:R$3768))</f>
        <v>1.0073191917789432</v>
      </c>
      <c r="AF7" cm="1">
        <f t="array" ref="AF7">STDEV(IF(ISNUMBER(SEARCH("*" &amp; X7 &amp; "*",F$2:F$3768)),R$2:R$3768))</f>
        <v>1.003652923962733</v>
      </c>
    </row>
    <row r="8" spans="1:32" x14ac:dyDescent="0.3">
      <c r="A8" t="s">
        <v>73</v>
      </c>
      <c r="B8">
        <v>723</v>
      </c>
      <c r="C8">
        <v>141</v>
      </c>
      <c r="D8" t="s">
        <v>74</v>
      </c>
      <c r="E8">
        <v>458991599</v>
      </c>
      <c r="F8" t="s">
        <v>53</v>
      </c>
      <c r="G8" t="s">
        <v>75</v>
      </c>
      <c r="H8" t="s">
        <v>76</v>
      </c>
      <c r="I8">
        <v>462669</v>
      </c>
      <c r="J8" t="s">
        <v>77</v>
      </c>
      <c r="K8" t="s">
        <v>78</v>
      </c>
      <c r="L8">
        <v>1117</v>
      </c>
      <c r="M8" t="s">
        <v>26</v>
      </c>
      <c r="N8" t="s">
        <v>27</v>
      </c>
      <c r="O8" t="s">
        <v>28</v>
      </c>
      <c r="P8">
        <v>250000000</v>
      </c>
      <c r="Q8">
        <v>2015</v>
      </c>
      <c r="R8">
        <v>7.5</v>
      </c>
      <c r="S8">
        <v>118000</v>
      </c>
      <c r="T8">
        <f>Table_IMDB_Movies[[#This Row],[gross]]-Table_IMDB_Movies[[#This Row],[budget]]</f>
        <v>208991599</v>
      </c>
      <c r="V8" t="str">
        <f>IF(ISNUMBER(SEARCH("|",Table_IMDB_Movies[[#This Row],[genres]])),LEFT(Table_IMDB_Movies[[#This Row],[genres]],SEARCH("|",Table_IMDB_Movies[[#This Row],[genres]])-1),Table_IMDB_Movies[[#This Row],[genres]])</f>
        <v>Action</v>
      </c>
      <c r="X8" t="str">
        <v>Crime</v>
      </c>
      <c r="Y8">
        <f t="shared" si="0"/>
        <v>711</v>
      </c>
      <c r="Z8">
        <f t="shared" si="1"/>
        <v>6.5417721518987353</v>
      </c>
      <c r="AA8" cm="1">
        <f t="array" ref="AA8">MEDIAN(IF(ISNUMBER(SEARCH("*" &amp; X8 &amp; "*",F$2:F$3768)),R$2:R$3768))</f>
        <v>6.6</v>
      </c>
      <c r="AB8" cm="1">
        <f t="array" ref="AB8">MODE(IF(ISNUMBER(SEARCH("*" &amp; X8 &amp; "*",F$2:F$3768)),R$2:R$3768))</f>
        <v>6.6</v>
      </c>
      <c r="AC8">
        <f t="shared" si="2"/>
        <v>9.3000000000000007</v>
      </c>
      <c r="AD8">
        <f t="shared" si="3"/>
        <v>2.4</v>
      </c>
      <c r="AE8" cm="1">
        <f t="array" ref="AE8">VAR(IF(ISNUMBER(SEARCH("*" &amp; X8 &amp; "*",F$2:F$3768)),R$2:R$3768))</f>
        <v>0.96801319308251554</v>
      </c>
      <c r="AF8" cm="1">
        <f t="array" ref="AF8">STDEV(IF(ISNUMBER(SEARCH("*" &amp; X8 &amp; "*",F$2:F$3768)),R$2:R$3768))</f>
        <v>0.98387661476554855</v>
      </c>
    </row>
    <row r="9" spans="1:32" x14ac:dyDescent="0.3">
      <c r="A9" t="s">
        <v>79</v>
      </c>
      <c r="B9">
        <v>375</v>
      </c>
      <c r="C9">
        <v>153</v>
      </c>
      <c r="D9" t="s">
        <v>80</v>
      </c>
      <c r="E9">
        <v>301956980</v>
      </c>
      <c r="F9" t="s">
        <v>81</v>
      </c>
      <c r="G9" t="s">
        <v>82</v>
      </c>
      <c r="H9" t="s">
        <v>83</v>
      </c>
      <c r="I9">
        <v>321795</v>
      </c>
      <c r="J9" t="s">
        <v>84</v>
      </c>
      <c r="K9" t="s">
        <v>85</v>
      </c>
      <c r="L9">
        <v>973</v>
      </c>
      <c r="M9" t="s">
        <v>26</v>
      </c>
      <c r="N9" t="s">
        <v>41</v>
      </c>
      <c r="O9" t="s">
        <v>72</v>
      </c>
      <c r="P9">
        <v>250000000</v>
      </c>
      <c r="Q9">
        <v>2009</v>
      </c>
      <c r="R9">
        <v>7.5</v>
      </c>
      <c r="S9">
        <v>10000</v>
      </c>
      <c r="T9">
        <f>Table_IMDB_Movies[[#This Row],[gross]]-Table_IMDB_Movies[[#This Row],[budget]]</f>
        <v>51956980</v>
      </c>
      <c r="V9" t="str">
        <f>IF(ISNUMBER(SEARCH("|",Table_IMDB_Movies[[#This Row],[genres]])),LEFT(Table_IMDB_Movies[[#This Row],[genres]],SEARCH("|",Table_IMDB_Movies[[#This Row],[genres]])-1),Table_IMDB_Movies[[#This Row],[genres]])</f>
        <v>Adventure</v>
      </c>
      <c r="X9" t="str">
        <v>Biography</v>
      </c>
      <c r="Y9">
        <f t="shared" si="0"/>
        <v>241</v>
      </c>
      <c r="Z9">
        <f t="shared" si="1"/>
        <v>7.1485477178423213</v>
      </c>
      <c r="AA9" cm="1">
        <f t="array" ref="AA9">MEDIAN(IF(ISNUMBER(SEARCH("*" &amp; X9 &amp; "*",F$2:F$3768)),R$2:R$3768))</f>
        <v>7.2</v>
      </c>
      <c r="AB9" cm="1">
        <f t="array" ref="AB9">MODE(IF(ISNUMBER(SEARCH("*" &amp; X9 &amp; "*",F$2:F$3768)),R$2:R$3768))</f>
        <v>7</v>
      </c>
      <c r="AC9">
        <f t="shared" si="2"/>
        <v>8.9</v>
      </c>
      <c r="AD9">
        <f t="shared" si="3"/>
        <v>4.5</v>
      </c>
      <c r="AE9" cm="1">
        <f t="array" ref="AE9">VAR(IF(ISNUMBER(SEARCH("*" &amp; X9 &amp; "*",F$2:F$3768)),R$2:R$3768))</f>
        <v>0.49884163208851984</v>
      </c>
      <c r="AF9" cm="1">
        <f t="array" ref="AF9">STDEV(IF(ISNUMBER(SEARCH("*" &amp; X9 &amp; "*",F$2:F$3768)),R$2:R$3768))</f>
        <v>0.70628721642722647</v>
      </c>
    </row>
    <row r="10" spans="1:32" x14ac:dyDescent="0.3">
      <c r="A10" t="s">
        <v>86</v>
      </c>
      <c r="B10">
        <v>673</v>
      </c>
      <c r="C10">
        <v>183</v>
      </c>
      <c r="D10" t="s">
        <v>87</v>
      </c>
      <c r="E10">
        <v>330249062</v>
      </c>
      <c r="F10" t="s">
        <v>53</v>
      </c>
      <c r="G10" t="s">
        <v>88</v>
      </c>
      <c r="H10" t="s">
        <v>89</v>
      </c>
      <c r="I10">
        <v>371639</v>
      </c>
      <c r="J10" t="s">
        <v>90</v>
      </c>
      <c r="K10" t="s">
        <v>91</v>
      </c>
      <c r="L10">
        <v>3018</v>
      </c>
      <c r="M10" t="s">
        <v>26</v>
      </c>
      <c r="N10" t="s">
        <v>27</v>
      </c>
      <c r="O10" t="s">
        <v>28</v>
      </c>
      <c r="P10">
        <v>250000000</v>
      </c>
      <c r="Q10">
        <v>2016</v>
      </c>
      <c r="R10">
        <v>6.9</v>
      </c>
      <c r="S10">
        <v>197000</v>
      </c>
      <c r="T10">
        <f>Table_IMDB_Movies[[#This Row],[gross]]-Table_IMDB_Movies[[#This Row],[budget]]</f>
        <v>80249062</v>
      </c>
      <c r="V10" t="str">
        <f>IF(ISNUMBER(SEARCH("|",Table_IMDB_Movies[[#This Row],[genres]])),LEFT(Table_IMDB_Movies[[#This Row],[genres]],SEARCH("|",Table_IMDB_Movies[[#This Row],[genres]])-1),Table_IMDB_Movies[[#This Row],[genres]])</f>
        <v>Action</v>
      </c>
      <c r="X10" t="str">
        <v>Fantasy</v>
      </c>
      <c r="Y10">
        <f t="shared" si="0"/>
        <v>508</v>
      </c>
      <c r="Z10">
        <f t="shared" si="1"/>
        <v>6.2820866141732301</v>
      </c>
      <c r="AA10" cm="1">
        <f t="array" ref="AA10">MEDIAN(IF(ISNUMBER(SEARCH("*" &amp; X10 &amp; "*",F$2:F$3768)),R$2:R$3768))</f>
        <v>6.4</v>
      </c>
      <c r="AB10" cm="1">
        <f t="array" ref="AB10">MODE(IF(ISNUMBER(SEARCH("*" &amp; X10 &amp; "*",F$2:F$3768)),R$2:R$3768))</f>
        <v>6.7</v>
      </c>
      <c r="AC10">
        <f t="shared" si="2"/>
        <v>8.9</v>
      </c>
      <c r="AD10">
        <f t="shared" si="3"/>
        <v>2.2000000000000002</v>
      </c>
      <c r="AE10" cm="1">
        <f t="array" ref="AE10">VAR(IF(ISNUMBER(SEARCH("*" &amp; X10 &amp; "*",F$2:F$3768)),R$2:R$3768))</f>
        <v>1.2791459333115545</v>
      </c>
      <c r="AF10" cm="1">
        <f t="array" ref="AF10">STDEV(IF(ISNUMBER(SEARCH("*" &amp; X10 &amp; "*",F$2:F$3768)),R$2:R$3768))</f>
        <v>1.13099333919858</v>
      </c>
    </row>
    <row r="11" spans="1:32" x14ac:dyDescent="0.3">
      <c r="A11" t="s">
        <v>92</v>
      </c>
      <c r="B11">
        <v>434</v>
      </c>
      <c r="C11">
        <v>169</v>
      </c>
      <c r="D11" t="s">
        <v>93</v>
      </c>
      <c r="E11">
        <v>200069408</v>
      </c>
      <c r="F11" t="s">
        <v>53</v>
      </c>
      <c r="G11" t="s">
        <v>94</v>
      </c>
      <c r="H11" t="s">
        <v>95</v>
      </c>
      <c r="I11">
        <v>240396</v>
      </c>
      <c r="J11" t="s">
        <v>96</v>
      </c>
      <c r="K11" t="s">
        <v>97</v>
      </c>
      <c r="L11">
        <v>2367</v>
      </c>
      <c r="M11" t="s">
        <v>26</v>
      </c>
      <c r="N11" t="s">
        <v>27</v>
      </c>
      <c r="O11" t="s">
        <v>28</v>
      </c>
      <c r="P11">
        <v>209000000</v>
      </c>
      <c r="Q11">
        <v>2006</v>
      </c>
      <c r="R11">
        <v>6.1</v>
      </c>
      <c r="S11">
        <v>0</v>
      </c>
      <c r="T11">
        <f>Table_IMDB_Movies[[#This Row],[gross]]-Table_IMDB_Movies[[#This Row],[budget]]</f>
        <v>-8930592</v>
      </c>
      <c r="V11" t="str">
        <f>IF(ISNUMBER(SEARCH("|",Table_IMDB_Movies[[#This Row],[genres]])),LEFT(Table_IMDB_Movies[[#This Row],[genres]],SEARCH("|",Table_IMDB_Movies[[#This Row],[genres]])-1),Table_IMDB_Movies[[#This Row],[genres]])</f>
        <v>Action</v>
      </c>
      <c r="X11" t="str">
        <v>Documentary</v>
      </c>
      <c r="Y11">
        <f t="shared" si="0"/>
        <v>49</v>
      </c>
      <c r="Z11">
        <f t="shared" si="1"/>
        <v>6.979591836734695</v>
      </c>
      <c r="AA11" cm="1">
        <f t="array" ref="AA11">MEDIAN(IF(ISNUMBER(SEARCH("*" &amp; X11 &amp; "*",F$2:F$3768)),R$2:R$3768))</f>
        <v>7.4</v>
      </c>
      <c r="AB11" cm="1">
        <f t="array" ref="AB11">MODE(IF(ISNUMBER(SEARCH("*" &amp; X11 &amp; "*",F$2:F$3768)),R$2:R$3768))</f>
        <v>6.6</v>
      </c>
      <c r="AC11">
        <f t="shared" si="2"/>
        <v>8.5</v>
      </c>
      <c r="AD11">
        <f t="shared" si="3"/>
        <v>1.6</v>
      </c>
      <c r="AE11" cm="1">
        <f t="array" ref="AE11">VAR(IF(ISNUMBER(SEARCH("*" &amp; X11 &amp; "*",F$2:F$3768)),R$2:R$3768))</f>
        <v>1.8687414965986211</v>
      </c>
      <c r="AF11" cm="1">
        <f t="array" ref="AF11">STDEV(IF(ISNUMBER(SEARCH("*" &amp; X11 &amp; "*",F$2:F$3768)),R$2:R$3768))</f>
        <v>1.3670192012545475</v>
      </c>
    </row>
    <row r="12" spans="1:32" x14ac:dyDescent="0.3">
      <c r="A12" t="s">
        <v>98</v>
      </c>
      <c r="B12">
        <v>403</v>
      </c>
      <c r="C12">
        <v>106</v>
      </c>
      <c r="D12" t="s">
        <v>99</v>
      </c>
      <c r="E12">
        <v>168368427</v>
      </c>
      <c r="F12" t="s">
        <v>100</v>
      </c>
      <c r="G12" t="s">
        <v>101</v>
      </c>
      <c r="H12" t="s">
        <v>102</v>
      </c>
      <c r="I12">
        <v>330784</v>
      </c>
      <c r="J12" t="s">
        <v>35</v>
      </c>
      <c r="K12" t="s">
        <v>103</v>
      </c>
      <c r="L12">
        <v>1243</v>
      </c>
      <c r="M12" t="s">
        <v>26</v>
      </c>
      <c r="N12" t="s">
        <v>41</v>
      </c>
      <c r="O12" t="s">
        <v>28</v>
      </c>
      <c r="P12">
        <v>200000000</v>
      </c>
      <c r="Q12">
        <v>2008</v>
      </c>
      <c r="R12">
        <v>6.7</v>
      </c>
      <c r="S12">
        <v>0</v>
      </c>
      <c r="T12">
        <f>Table_IMDB_Movies[[#This Row],[gross]]-Table_IMDB_Movies[[#This Row],[budget]]</f>
        <v>-31631573</v>
      </c>
      <c r="V12" t="str">
        <f>IF(ISNUMBER(SEARCH("|",Table_IMDB_Movies[[#This Row],[genres]])),LEFT(Table_IMDB_Movies[[#This Row],[genres]],SEARCH("|",Table_IMDB_Movies[[#This Row],[genres]])-1),Table_IMDB_Movies[[#This Row],[genres]])</f>
        <v>Action</v>
      </c>
      <c r="X12" t="str">
        <v>Sci-Fi</v>
      </c>
      <c r="Y12">
        <f t="shared" si="0"/>
        <v>494</v>
      </c>
      <c r="Z12">
        <f t="shared" si="1"/>
        <v>6.3251012145748939</v>
      </c>
      <c r="AA12" cm="1">
        <f t="array" ref="AA12">MEDIAN(IF(ISNUMBER(SEARCH("*" &amp; X12 &amp; "*",F$2:F$3768)),R$2:R$3768))</f>
        <v>6.4</v>
      </c>
      <c r="AB12" cm="1">
        <f t="array" ref="AB12">MODE(IF(ISNUMBER(SEARCH("*" &amp; X12 &amp; "*",F$2:F$3768)),R$2:R$3768))</f>
        <v>6.7</v>
      </c>
      <c r="AC12">
        <f t="shared" si="2"/>
        <v>8.8000000000000007</v>
      </c>
      <c r="AD12">
        <f t="shared" si="3"/>
        <v>1.9</v>
      </c>
      <c r="AE12" cm="1">
        <f t="array" ref="AE12">VAR(IF(ISNUMBER(SEARCH("*" &amp; X12 &amp; "*",F$2:F$3768)),R$2:R$3768))</f>
        <v>1.3359609430817414</v>
      </c>
      <c r="AF12" cm="1">
        <f t="array" ref="AF12">STDEV(IF(ISNUMBER(SEARCH("*" &amp; X12 &amp; "*",F$2:F$3768)),R$2:R$3768))</f>
        <v>1.1558377667656223</v>
      </c>
    </row>
    <row r="13" spans="1:32" x14ac:dyDescent="0.3">
      <c r="A13" t="s">
        <v>29</v>
      </c>
      <c r="B13">
        <v>313</v>
      </c>
      <c r="C13">
        <v>151</v>
      </c>
      <c r="D13" t="s">
        <v>30</v>
      </c>
      <c r="E13">
        <v>423032628</v>
      </c>
      <c r="F13" t="s">
        <v>31</v>
      </c>
      <c r="G13" t="s">
        <v>32</v>
      </c>
      <c r="H13" t="s">
        <v>104</v>
      </c>
      <c r="I13">
        <v>522040</v>
      </c>
      <c r="J13" t="s">
        <v>33</v>
      </c>
      <c r="K13" t="s">
        <v>105</v>
      </c>
      <c r="L13">
        <v>1832</v>
      </c>
      <c r="M13" t="s">
        <v>26</v>
      </c>
      <c r="N13" t="s">
        <v>27</v>
      </c>
      <c r="O13" t="s">
        <v>28</v>
      </c>
      <c r="P13">
        <v>225000000</v>
      </c>
      <c r="Q13">
        <v>2006</v>
      </c>
      <c r="R13">
        <v>7.3</v>
      </c>
      <c r="S13">
        <v>5000</v>
      </c>
      <c r="T13">
        <f>Table_IMDB_Movies[[#This Row],[gross]]-Table_IMDB_Movies[[#This Row],[budget]]</f>
        <v>198032628</v>
      </c>
      <c r="V13" t="str">
        <f>IF(ISNUMBER(SEARCH("|",Table_IMDB_Movies[[#This Row],[genres]])),LEFT(Table_IMDB_Movies[[#This Row],[genres]],SEARCH("|",Table_IMDB_Movies[[#This Row],[genres]])-1),Table_IMDB_Movies[[#This Row],[genres]])</f>
        <v>Action</v>
      </c>
      <c r="X13" t="str">
        <v>Horror</v>
      </c>
      <c r="Y13">
        <f t="shared" si="0"/>
        <v>389</v>
      </c>
      <c r="Z13">
        <f t="shared" si="1"/>
        <v>5.9259640102827751</v>
      </c>
      <c r="AA13" cm="1">
        <f t="array" ref="AA13">MEDIAN(IF(ISNUMBER(SEARCH("*" &amp; X13 &amp; "*",F$2:F$3768)),R$2:R$3768))</f>
        <v>6</v>
      </c>
      <c r="AB13" cm="1">
        <f t="array" ref="AB13">MODE(IF(ISNUMBER(SEARCH("*" &amp; X13 &amp; "*",F$2:F$3768)),R$2:R$3768))</f>
        <v>5.9</v>
      </c>
      <c r="AC13">
        <f t="shared" si="2"/>
        <v>8.6</v>
      </c>
      <c r="AD13">
        <f t="shared" si="3"/>
        <v>2.2999999999999998</v>
      </c>
      <c r="AE13" cm="1">
        <f t="array" ref="AE13">VAR(IF(ISNUMBER(SEARCH("*" &amp; X13 &amp; "*",F$2:F$3768)),R$2:R$3768))</f>
        <v>0.99898908117562391</v>
      </c>
      <c r="AF13" cm="1">
        <f t="array" ref="AF13">STDEV(IF(ISNUMBER(SEARCH("*" &amp; X13 &amp; "*",F$2:F$3768)),R$2:R$3768))</f>
        <v>0.99949441277859274</v>
      </c>
    </row>
    <row r="14" spans="1:32" x14ac:dyDescent="0.3">
      <c r="A14" t="s">
        <v>29</v>
      </c>
      <c r="B14">
        <v>450</v>
      </c>
      <c r="C14">
        <v>150</v>
      </c>
      <c r="D14" t="s">
        <v>106</v>
      </c>
      <c r="E14">
        <v>89289910</v>
      </c>
      <c r="F14" t="s">
        <v>107</v>
      </c>
      <c r="G14" t="s">
        <v>32</v>
      </c>
      <c r="H14" t="s">
        <v>108</v>
      </c>
      <c r="I14">
        <v>181792</v>
      </c>
      <c r="J14" t="s">
        <v>109</v>
      </c>
      <c r="K14" t="s">
        <v>110</v>
      </c>
      <c r="L14">
        <v>711</v>
      </c>
      <c r="M14" t="s">
        <v>26</v>
      </c>
      <c r="N14" t="s">
        <v>27</v>
      </c>
      <c r="O14" t="s">
        <v>28</v>
      </c>
      <c r="P14">
        <v>215000000</v>
      </c>
      <c r="Q14">
        <v>2013</v>
      </c>
      <c r="R14">
        <v>6.5</v>
      </c>
      <c r="S14">
        <v>48000</v>
      </c>
      <c r="T14">
        <f>Table_IMDB_Movies[[#This Row],[gross]]-Table_IMDB_Movies[[#This Row],[budget]]</f>
        <v>-125710090</v>
      </c>
      <c r="V14" t="str">
        <f>IF(ISNUMBER(SEARCH("|",Table_IMDB_Movies[[#This Row],[genres]])),LEFT(Table_IMDB_Movies[[#This Row],[genres]],SEARCH("|",Table_IMDB_Movies[[#This Row],[genres]])-1),Table_IMDB_Movies[[#This Row],[genres]])</f>
        <v>Action</v>
      </c>
      <c r="X14" t="str">
        <v>Romance</v>
      </c>
      <c r="Y14">
        <f t="shared" si="0"/>
        <v>860</v>
      </c>
      <c r="Z14">
        <f t="shared" si="1"/>
        <v>6.4340697674418594</v>
      </c>
      <c r="AA14" cm="1">
        <f t="array" ref="AA14">MEDIAN(IF(ISNUMBER(SEARCH("*" &amp; X14 &amp; "*",F$2:F$3768)),R$2:R$3768))</f>
        <v>6.5</v>
      </c>
      <c r="AB14" cm="1">
        <f t="array" ref="AB14">MODE(IF(ISNUMBER(SEARCH("*" &amp; X14 &amp; "*",F$2:F$3768)),R$2:R$3768))</f>
        <v>6.5</v>
      </c>
      <c r="AC14">
        <f t="shared" si="2"/>
        <v>8.5</v>
      </c>
      <c r="AD14">
        <f t="shared" si="3"/>
        <v>2.1</v>
      </c>
      <c r="AE14" cm="1">
        <f t="array" ref="AE14">VAR(IF(ISNUMBER(SEARCH("*" &amp; X14 &amp; "*",F$2:F$3768)),R$2:R$3768))</f>
        <v>0.92406490781597972</v>
      </c>
      <c r="AF14" cm="1">
        <f t="array" ref="AF14">STDEV(IF(ISNUMBER(SEARCH("*" &amp; X14 &amp; "*",F$2:F$3768)),R$2:R$3768))</f>
        <v>0.96128294888444776</v>
      </c>
    </row>
    <row r="15" spans="1:32" x14ac:dyDescent="0.3">
      <c r="A15" t="s">
        <v>86</v>
      </c>
      <c r="B15">
        <v>733</v>
      </c>
      <c r="C15">
        <v>143</v>
      </c>
      <c r="D15" t="s">
        <v>111</v>
      </c>
      <c r="E15">
        <v>291021565</v>
      </c>
      <c r="F15" t="s">
        <v>21</v>
      </c>
      <c r="G15" t="s">
        <v>88</v>
      </c>
      <c r="H15" t="s">
        <v>112</v>
      </c>
      <c r="I15">
        <v>548573</v>
      </c>
      <c r="J15" t="s">
        <v>113</v>
      </c>
      <c r="K15" t="s">
        <v>114</v>
      </c>
      <c r="L15">
        <v>2536</v>
      </c>
      <c r="M15" t="s">
        <v>26</v>
      </c>
      <c r="N15" t="s">
        <v>27</v>
      </c>
      <c r="O15" t="s">
        <v>28</v>
      </c>
      <c r="P15">
        <v>225000000</v>
      </c>
      <c r="Q15">
        <v>2013</v>
      </c>
      <c r="R15">
        <v>7.2</v>
      </c>
      <c r="S15">
        <v>118000</v>
      </c>
      <c r="T15">
        <f>Table_IMDB_Movies[[#This Row],[gross]]-Table_IMDB_Movies[[#This Row],[budget]]</f>
        <v>66021565</v>
      </c>
      <c r="V15" t="str">
        <f>IF(ISNUMBER(SEARCH("|",Table_IMDB_Movies[[#This Row],[genres]])),LEFT(Table_IMDB_Movies[[#This Row],[genres]],SEARCH("|",Table_IMDB_Movies[[#This Row],[genres]])-1),Table_IMDB_Movies[[#This Row],[genres]])</f>
        <v>Action</v>
      </c>
      <c r="X15" t="str">
        <v>Family</v>
      </c>
      <c r="Y15">
        <f t="shared" si="0"/>
        <v>443</v>
      </c>
      <c r="Z15">
        <f t="shared" si="1"/>
        <v>6.2126410835214481</v>
      </c>
      <c r="AA15" cm="1">
        <f t="array" ref="AA15">MEDIAN(IF(ISNUMBER(SEARCH("*" &amp; X15 &amp; "*",F$2:F$3768)),R$2:R$3768))</f>
        <v>6.3</v>
      </c>
      <c r="AB15" cm="1">
        <f t="array" ref="AB15">MODE(IF(ISNUMBER(SEARCH("*" &amp; X15 &amp; "*",F$2:F$3768)),R$2:R$3768))</f>
        <v>6.7</v>
      </c>
      <c r="AC15">
        <f t="shared" si="2"/>
        <v>8.6</v>
      </c>
      <c r="AD15">
        <f t="shared" si="3"/>
        <v>1.9</v>
      </c>
      <c r="AE15" cm="1">
        <f t="array" ref="AE15">VAR(IF(ISNUMBER(SEARCH("*" &amp; X15 &amp; "*",F$2:F$3768)),R$2:R$3768))</f>
        <v>1.3504280767697743</v>
      </c>
      <c r="AF15" cm="1">
        <f t="array" ref="AF15">STDEV(IF(ISNUMBER(SEARCH("*" &amp; X15 &amp; "*",F$2:F$3768)),R$2:R$3768))</f>
        <v>1.1620792041723207</v>
      </c>
    </row>
    <row r="16" spans="1:32" x14ac:dyDescent="0.3">
      <c r="A16" t="s">
        <v>115</v>
      </c>
      <c r="B16">
        <v>258</v>
      </c>
      <c r="C16">
        <v>150</v>
      </c>
      <c r="D16" t="s">
        <v>116</v>
      </c>
      <c r="E16">
        <v>141614023</v>
      </c>
      <c r="F16" t="s">
        <v>117</v>
      </c>
      <c r="G16" t="s">
        <v>118</v>
      </c>
      <c r="H16" t="s">
        <v>119</v>
      </c>
      <c r="I16">
        <v>149922</v>
      </c>
      <c r="J16" t="s">
        <v>120</v>
      </c>
      <c r="K16" t="s">
        <v>121</v>
      </c>
      <c r="L16">
        <v>438</v>
      </c>
      <c r="M16" t="s">
        <v>26</v>
      </c>
      <c r="N16" t="s">
        <v>27</v>
      </c>
      <c r="O16" t="s">
        <v>72</v>
      </c>
      <c r="P16">
        <v>225000000</v>
      </c>
      <c r="Q16">
        <v>2008</v>
      </c>
      <c r="R16">
        <v>6.6</v>
      </c>
      <c r="S16">
        <v>0</v>
      </c>
      <c r="T16">
        <f>Table_IMDB_Movies[[#This Row],[gross]]-Table_IMDB_Movies[[#This Row],[budget]]</f>
        <v>-83385977</v>
      </c>
      <c r="V16" t="str">
        <f>IF(ISNUMBER(SEARCH("|",Table_IMDB_Movies[[#This Row],[genres]])),LEFT(Table_IMDB_Movies[[#This Row],[genres]],SEARCH("|",Table_IMDB_Movies[[#This Row],[genres]])-1),Table_IMDB_Movies[[#This Row],[genres]])</f>
        <v>Action</v>
      </c>
      <c r="X16" t="str">
        <v>Western</v>
      </c>
      <c r="Y16">
        <f t="shared" si="0"/>
        <v>59</v>
      </c>
      <c r="Z16">
        <f t="shared" si="1"/>
        <v>6.7491525423728831</v>
      </c>
      <c r="AA16" cm="1">
        <f t="array" ref="AA16">MEDIAN(IF(ISNUMBER(SEARCH("*" &amp; X16 &amp; "*",F$2:F$3768)),R$2:R$3768))</f>
        <v>6.8</v>
      </c>
      <c r="AB16" cm="1">
        <f t="array" ref="AB16">MODE(IF(ISNUMBER(SEARCH("*" &amp; X16 &amp; "*",F$2:F$3768)),R$2:R$3768))</f>
        <v>6.8</v>
      </c>
      <c r="AC16">
        <f t="shared" si="2"/>
        <v>8.9</v>
      </c>
      <c r="AD16">
        <f t="shared" si="3"/>
        <v>4.0999999999999996</v>
      </c>
      <c r="AE16" cm="1">
        <f t="array" ref="AE16">VAR(IF(ISNUMBER(SEARCH("*" &amp; X16 &amp; "*",F$2:F$3768)),R$2:R$3768))</f>
        <v>0.99564582115719746</v>
      </c>
      <c r="AF16" cm="1">
        <f t="array" ref="AF16">STDEV(IF(ISNUMBER(SEARCH("*" &amp; X16 &amp; "*",F$2:F$3768)),R$2:R$3768))</f>
        <v>0.99782053554594552</v>
      </c>
    </row>
    <row r="17" spans="1:32" x14ac:dyDescent="0.3">
      <c r="A17" t="s">
        <v>73</v>
      </c>
      <c r="B17">
        <v>703</v>
      </c>
      <c r="C17">
        <v>173</v>
      </c>
      <c r="D17" t="s">
        <v>74</v>
      </c>
      <c r="E17">
        <v>623279547</v>
      </c>
      <c r="F17" t="s">
        <v>53</v>
      </c>
      <c r="G17" t="s">
        <v>75</v>
      </c>
      <c r="H17" t="s">
        <v>122</v>
      </c>
      <c r="I17">
        <v>995415</v>
      </c>
      <c r="J17" t="s">
        <v>77</v>
      </c>
      <c r="K17" t="s">
        <v>123</v>
      </c>
      <c r="L17">
        <v>1722</v>
      </c>
      <c r="M17" t="s">
        <v>26</v>
      </c>
      <c r="N17" t="s">
        <v>27</v>
      </c>
      <c r="O17" t="s">
        <v>28</v>
      </c>
      <c r="P17">
        <v>220000000</v>
      </c>
      <c r="Q17">
        <v>2012</v>
      </c>
      <c r="R17">
        <v>8.1</v>
      </c>
      <c r="S17">
        <v>123000</v>
      </c>
      <c r="T17">
        <f>Table_IMDB_Movies[[#This Row],[gross]]-Table_IMDB_Movies[[#This Row],[budget]]</f>
        <v>403279547</v>
      </c>
      <c r="V17" t="str">
        <f>IF(ISNUMBER(SEARCH("|",Table_IMDB_Movies[[#This Row],[genres]])),LEFT(Table_IMDB_Movies[[#This Row],[genres]],SEARCH("|",Table_IMDB_Movies[[#This Row],[genres]])-1),Table_IMDB_Movies[[#This Row],[genres]])</f>
        <v>Action</v>
      </c>
      <c r="X17" t="str">
        <v>Musical</v>
      </c>
      <c r="Y17">
        <f t="shared" si="0"/>
        <v>100</v>
      </c>
      <c r="Z17">
        <f t="shared" si="1"/>
        <v>6.5620000000000012</v>
      </c>
      <c r="AA17" cm="1">
        <f t="array" ref="AA17">MEDIAN(IF(ISNUMBER(SEARCH("*" &amp; X17 &amp; "*",F$2:F$3768)),R$2:R$3768))</f>
        <v>6.75</v>
      </c>
      <c r="AB17" cm="1">
        <f t="array" ref="AB17">MODE(IF(ISNUMBER(SEARCH("*" &amp; X17 &amp; "*",F$2:F$3768)),R$2:R$3768))</f>
        <v>7.1</v>
      </c>
      <c r="AC17">
        <f t="shared" si="2"/>
        <v>8.5</v>
      </c>
      <c r="AD17">
        <f t="shared" si="3"/>
        <v>2.1</v>
      </c>
      <c r="AE17" cm="1">
        <f t="array" ref="AE17">VAR(IF(ISNUMBER(SEARCH("*" &amp; X17 &amp; "*",F$2:F$3768)),R$2:R$3768))</f>
        <v>1.3288444444444136</v>
      </c>
      <c r="AF17" cm="1">
        <f t="array" ref="AF17">STDEV(IF(ISNUMBER(SEARCH("*" &amp; X17 &amp; "*",F$2:F$3768)),R$2:R$3768))</f>
        <v>1.1527551537271103</v>
      </c>
    </row>
    <row r="18" spans="1:32" x14ac:dyDescent="0.3">
      <c r="A18" t="s">
        <v>124</v>
      </c>
      <c r="B18">
        <v>448</v>
      </c>
      <c r="C18">
        <v>136</v>
      </c>
      <c r="D18" t="s">
        <v>125</v>
      </c>
      <c r="E18">
        <v>241063875</v>
      </c>
      <c r="F18" t="s">
        <v>31</v>
      </c>
      <c r="G18" t="s">
        <v>32</v>
      </c>
      <c r="H18" t="s">
        <v>126</v>
      </c>
      <c r="I18">
        <v>370704</v>
      </c>
      <c r="J18" t="s">
        <v>127</v>
      </c>
      <c r="K18" t="s">
        <v>128</v>
      </c>
      <c r="L18">
        <v>484</v>
      </c>
      <c r="M18" t="s">
        <v>26</v>
      </c>
      <c r="N18" t="s">
        <v>27</v>
      </c>
      <c r="O18" t="s">
        <v>28</v>
      </c>
      <c r="P18">
        <v>250000000</v>
      </c>
      <c r="Q18">
        <v>2011</v>
      </c>
      <c r="R18">
        <v>6.7</v>
      </c>
      <c r="S18">
        <v>58000</v>
      </c>
      <c r="T18">
        <f>Table_IMDB_Movies[[#This Row],[gross]]-Table_IMDB_Movies[[#This Row],[budget]]</f>
        <v>-8936125</v>
      </c>
      <c r="V18" t="str">
        <f>IF(ISNUMBER(SEARCH("|",Table_IMDB_Movies[[#This Row],[genres]])),LEFT(Table_IMDB_Movies[[#This Row],[genres]],SEARCH("|",Table_IMDB_Movies[[#This Row],[genres]])-1),Table_IMDB_Movies[[#This Row],[genres]])</f>
        <v>Action</v>
      </c>
      <c r="X18" t="str">
        <v>Thriller</v>
      </c>
      <c r="Y18">
        <f t="shared" si="0"/>
        <v>1110</v>
      </c>
      <c r="Z18">
        <f t="shared" si="1"/>
        <v>6.3787387387387513</v>
      </c>
      <c r="AA18" cm="1">
        <f t="array" ref="AA18">MEDIAN(IF(ISNUMBER(SEARCH("*" &amp; X18 &amp; "*",F$2:F$3768)),R$2:R$3768))</f>
        <v>6.4</v>
      </c>
      <c r="AB18" cm="1">
        <f t="array" ref="AB18">MODE(IF(ISNUMBER(SEARCH("*" &amp; X18 &amp; "*",F$2:F$3768)),R$2:R$3768))</f>
        <v>6.5</v>
      </c>
      <c r="AC18">
        <f t="shared" si="2"/>
        <v>9</v>
      </c>
      <c r="AD18">
        <f t="shared" si="3"/>
        <v>2.7</v>
      </c>
      <c r="AE18" cm="1">
        <f t="array" ref="AE18">VAR(IF(ISNUMBER(SEARCH("*" &amp; X18 &amp; "*",F$2:F$3768)),R$2:R$3768))</f>
        <v>0.93619317784851763</v>
      </c>
      <c r="AF18" cm="1">
        <f t="array" ref="AF18">STDEV(IF(ISNUMBER(SEARCH("*" &amp; X18 &amp; "*",F$2:F$3768)),R$2:R$3768))</f>
        <v>0.96757076115833396</v>
      </c>
    </row>
    <row r="19" spans="1:32" x14ac:dyDescent="0.3">
      <c r="A19" t="s">
        <v>129</v>
      </c>
      <c r="B19">
        <v>451</v>
      </c>
      <c r="C19">
        <v>106</v>
      </c>
      <c r="D19" t="s">
        <v>130</v>
      </c>
      <c r="E19">
        <v>179020854</v>
      </c>
      <c r="F19" t="s">
        <v>131</v>
      </c>
      <c r="G19" t="s">
        <v>132</v>
      </c>
      <c r="H19" t="s">
        <v>133</v>
      </c>
      <c r="I19">
        <v>268154</v>
      </c>
      <c r="J19" t="s">
        <v>134</v>
      </c>
      <c r="K19" t="s">
        <v>135</v>
      </c>
      <c r="L19">
        <v>341</v>
      </c>
      <c r="M19" t="s">
        <v>26</v>
      </c>
      <c r="N19" t="s">
        <v>27</v>
      </c>
      <c r="O19" t="s">
        <v>28</v>
      </c>
      <c r="P19">
        <v>225000000</v>
      </c>
      <c r="Q19">
        <v>2012</v>
      </c>
      <c r="R19">
        <v>6.8</v>
      </c>
      <c r="S19">
        <v>40000</v>
      </c>
      <c r="T19">
        <f>Table_IMDB_Movies[[#This Row],[gross]]-Table_IMDB_Movies[[#This Row],[budget]]</f>
        <v>-45979146</v>
      </c>
      <c r="V19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0" spans="1:32" x14ac:dyDescent="0.3">
      <c r="A20" t="s">
        <v>136</v>
      </c>
      <c r="B20">
        <v>422</v>
      </c>
      <c r="C20">
        <v>164</v>
      </c>
      <c r="D20" t="s">
        <v>137</v>
      </c>
      <c r="E20">
        <v>255108370</v>
      </c>
      <c r="F20" t="s">
        <v>138</v>
      </c>
      <c r="G20" t="s">
        <v>139</v>
      </c>
      <c r="H20" t="s">
        <v>140</v>
      </c>
      <c r="I20">
        <v>354228</v>
      </c>
      <c r="J20" t="s">
        <v>141</v>
      </c>
      <c r="K20" t="s">
        <v>142</v>
      </c>
      <c r="L20">
        <v>802</v>
      </c>
      <c r="M20" t="s">
        <v>26</v>
      </c>
      <c r="N20" t="s">
        <v>143</v>
      </c>
      <c r="O20" t="s">
        <v>28</v>
      </c>
      <c r="P20">
        <v>250000000</v>
      </c>
      <c r="Q20">
        <v>2014</v>
      </c>
      <c r="R20">
        <v>7.5</v>
      </c>
      <c r="S20">
        <v>65000</v>
      </c>
      <c r="T20">
        <f>Table_IMDB_Movies[[#This Row],[gross]]-Table_IMDB_Movies[[#This Row],[budget]]</f>
        <v>5108370</v>
      </c>
      <c r="V20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21" spans="1:32" x14ac:dyDescent="0.3">
      <c r="A21" t="s">
        <v>144</v>
      </c>
      <c r="B21">
        <v>599</v>
      </c>
      <c r="C21">
        <v>153</v>
      </c>
      <c r="D21" t="s">
        <v>145</v>
      </c>
      <c r="E21">
        <v>262030663</v>
      </c>
      <c r="F21" t="s">
        <v>31</v>
      </c>
      <c r="G21" t="s">
        <v>146</v>
      </c>
      <c r="H21" t="s">
        <v>147</v>
      </c>
      <c r="I21">
        <v>451803</v>
      </c>
      <c r="J21" t="s">
        <v>148</v>
      </c>
      <c r="K21" t="s">
        <v>149</v>
      </c>
      <c r="L21">
        <v>1225</v>
      </c>
      <c r="M21" t="s">
        <v>26</v>
      </c>
      <c r="N21" t="s">
        <v>27</v>
      </c>
      <c r="O21" t="s">
        <v>28</v>
      </c>
      <c r="P21">
        <v>230000000</v>
      </c>
      <c r="Q21">
        <v>2012</v>
      </c>
      <c r="R21">
        <v>7</v>
      </c>
      <c r="S21">
        <v>56000</v>
      </c>
      <c r="T21">
        <f>Table_IMDB_Movies[[#This Row],[gross]]-Table_IMDB_Movies[[#This Row],[budget]]</f>
        <v>32030663</v>
      </c>
      <c r="V21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2" spans="1:32" x14ac:dyDescent="0.3">
      <c r="A22" t="s">
        <v>150</v>
      </c>
      <c r="B22">
        <v>343</v>
      </c>
      <c r="C22">
        <v>156</v>
      </c>
      <c r="D22" t="s">
        <v>151</v>
      </c>
      <c r="E22">
        <v>105219735</v>
      </c>
      <c r="F22" t="s">
        <v>152</v>
      </c>
      <c r="G22" t="s">
        <v>153</v>
      </c>
      <c r="H22" t="s">
        <v>154</v>
      </c>
      <c r="I22">
        <v>211765</v>
      </c>
      <c r="J22" t="s">
        <v>155</v>
      </c>
      <c r="K22" t="s">
        <v>156</v>
      </c>
      <c r="L22">
        <v>546</v>
      </c>
      <c r="M22" t="s">
        <v>26</v>
      </c>
      <c r="N22" t="s">
        <v>27</v>
      </c>
      <c r="O22" t="s">
        <v>28</v>
      </c>
      <c r="P22">
        <v>200000000</v>
      </c>
      <c r="Q22">
        <v>2010</v>
      </c>
      <c r="R22">
        <v>6.7</v>
      </c>
      <c r="S22">
        <v>17000</v>
      </c>
      <c r="T22">
        <f>Table_IMDB_Movies[[#This Row],[gross]]-Table_IMDB_Movies[[#This Row],[budget]]</f>
        <v>-94780265</v>
      </c>
      <c r="V22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3" spans="1:32" x14ac:dyDescent="0.3">
      <c r="A23" t="s">
        <v>136</v>
      </c>
      <c r="B23">
        <v>509</v>
      </c>
      <c r="C23">
        <v>186</v>
      </c>
      <c r="D23" t="s">
        <v>137</v>
      </c>
      <c r="E23">
        <v>258355354</v>
      </c>
      <c r="F23" t="s">
        <v>138</v>
      </c>
      <c r="G23" t="s">
        <v>139</v>
      </c>
      <c r="H23" t="s">
        <v>157</v>
      </c>
      <c r="I23">
        <v>483540</v>
      </c>
      <c r="J23" t="s">
        <v>141</v>
      </c>
      <c r="K23" t="s">
        <v>158</v>
      </c>
      <c r="L23">
        <v>951</v>
      </c>
      <c r="M23" t="s">
        <v>26</v>
      </c>
      <c r="N23" t="s">
        <v>27</v>
      </c>
      <c r="O23" t="s">
        <v>28</v>
      </c>
      <c r="P23">
        <v>225000000</v>
      </c>
      <c r="Q23">
        <v>2013</v>
      </c>
      <c r="R23">
        <v>7.9</v>
      </c>
      <c r="S23">
        <v>83000</v>
      </c>
      <c r="T23">
        <f>Table_IMDB_Movies[[#This Row],[gross]]-Table_IMDB_Movies[[#This Row],[budget]]</f>
        <v>33355354</v>
      </c>
      <c r="V23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24" spans="1:32" x14ac:dyDescent="0.3">
      <c r="A24" t="s">
        <v>159</v>
      </c>
      <c r="B24">
        <v>251</v>
      </c>
      <c r="C24">
        <v>113</v>
      </c>
      <c r="D24" t="s">
        <v>160</v>
      </c>
      <c r="E24">
        <v>70083519</v>
      </c>
      <c r="F24" t="s">
        <v>161</v>
      </c>
      <c r="G24" t="s">
        <v>162</v>
      </c>
      <c r="H24" t="s">
        <v>163</v>
      </c>
      <c r="I24">
        <v>149019</v>
      </c>
      <c r="J24" t="s">
        <v>164</v>
      </c>
      <c r="K24" t="s">
        <v>165</v>
      </c>
      <c r="L24">
        <v>666</v>
      </c>
      <c r="M24" t="s">
        <v>26</v>
      </c>
      <c r="N24" t="s">
        <v>27</v>
      </c>
      <c r="O24" t="s">
        <v>28</v>
      </c>
      <c r="P24">
        <v>180000000</v>
      </c>
      <c r="Q24">
        <v>2007</v>
      </c>
      <c r="R24">
        <v>6.1</v>
      </c>
      <c r="S24">
        <v>0</v>
      </c>
      <c r="T24">
        <f>Table_IMDB_Movies[[#This Row],[gross]]-Table_IMDB_Movies[[#This Row],[budget]]</f>
        <v>-109916481</v>
      </c>
      <c r="V24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25" spans="1:32" x14ac:dyDescent="0.3">
      <c r="A25" t="s">
        <v>136</v>
      </c>
      <c r="B25">
        <v>446</v>
      </c>
      <c r="C25">
        <v>201</v>
      </c>
      <c r="D25" t="s">
        <v>166</v>
      </c>
      <c r="E25">
        <v>218051260</v>
      </c>
      <c r="F25" t="s">
        <v>167</v>
      </c>
      <c r="G25" t="s">
        <v>168</v>
      </c>
      <c r="H25" t="s">
        <v>169</v>
      </c>
      <c r="I25">
        <v>316018</v>
      </c>
      <c r="J25" t="s">
        <v>170</v>
      </c>
      <c r="K25" t="s">
        <v>171</v>
      </c>
      <c r="L25">
        <v>2618</v>
      </c>
      <c r="M25" t="s">
        <v>26</v>
      </c>
      <c r="N25" t="s">
        <v>143</v>
      </c>
      <c r="O25" t="s">
        <v>28</v>
      </c>
      <c r="P25">
        <v>207000000</v>
      </c>
      <c r="Q25">
        <v>2005</v>
      </c>
      <c r="R25">
        <v>7.2</v>
      </c>
      <c r="S25">
        <v>0</v>
      </c>
      <c r="T25">
        <f>Table_IMDB_Movies[[#This Row],[gross]]-Table_IMDB_Movies[[#This Row],[budget]]</f>
        <v>11051260</v>
      </c>
      <c r="V25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6" spans="1:32" x14ac:dyDescent="0.3">
      <c r="A26" t="s">
        <v>19</v>
      </c>
      <c r="B26">
        <v>315</v>
      </c>
      <c r="C26">
        <v>194</v>
      </c>
      <c r="D26" t="s">
        <v>172</v>
      </c>
      <c r="E26">
        <v>658672302</v>
      </c>
      <c r="F26" t="s">
        <v>173</v>
      </c>
      <c r="G26" t="s">
        <v>174</v>
      </c>
      <c r="H26" t="s">
        <v>175</v>
      </c>
      <c r="I26">
        <v>793059</v>
      </c>
      <c r="J26" t="s">
        <v>176</v>
      </c>
      <c r="K26" t="s">
        <v>177</v>
      </c>
      <c r="L26">
        <v>2528</v>
      </c>
      <c r="M26" t="s">
        <v>26</v>
      </c>
      <c r="N26" t="s">
        <v>27</v>
      </c>
      <c r="O26" t="s">
        <v>28</v>
      </c>
      <c r="P26">
        <v>200000000</v>
      </c>
      <c r="Q26">
        <v>1997</v>
      </c>
      <c r="R26">
        <v>7.7</v>
      </c>
      <c r="S26">
        <v>26000</v>
      </c>
      <c r="T26">
        <f>Table_IMDB_Movies[[#This Row],[gross]]-Table_IMDB_Movies[[#This Row],[budget]]</f>
        <v>458672302</v>
      </c>
      <c r="V26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7" spans="1:32" x14ac:dyDescent="0.3">
      <c r="A27" t="s">
        <v>178</v>
      </c>
      <c r="B27">
        <v>516</v>
      </c>
      <c r="C27">
        <v>147</v>
      </c>
      <c r="D27" t="s">
        <v>77</v>
      </c>
      <c r="E27">
        <v>407197282</v>
      </c>
      <c r="F27" t="s">
        <v>53</v>
      </c>
      <c r="G27" t="s">
        <v>74</v>
      </c>
      <c r="H27" t="s">
        <v>179</v>
      </c>
      <c r="I27">
        <v>272670</v>
      </c>
      <c r="J27" t="s">
        <v>180</v>
      </c>
      <c r="K27" t="s">
        <v>181</v>
      </c>
      <c r="L27">
        <v>1022</v>
      </c>
      <c r="M27" t="s">
        <v>26</v>
      </c>
      <c r="N27" t="s">
        <v>27</v>
      </c>
      <c r="O27" t="s">
        <v>28</v>
      </c>
      <c r="P27">
        <v>250000000</v>
      </c>
      <c r="Q27">
        <v>2016</v>
      </c>
      <c r="R27">
        <v>8.1999999999999993</v>
      </c>
      <c r="S27">
        <v>72000</v>
      </c>
      <c r="T27">
        <f>Table_IMDB_Movies[[#This Row],[gross]]-Table_IMDB_Movies[[#This Row],[budget]]</f>
        <v>157197282</v>
      </c>
      <c r="V27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8" spans="1:32" x14ac:dyDescent="0.3">
      <c r="A28" t="s">
        <v>182</v>
      </c>
      <c r="B28">
        <v>377</v>
      </c>
      <c r="C28">
        <v>131</v>
      </c>
      <c r="D28" t="s">
        <v>183</v>
      </c>
      <c r="E28">
        <v>65173160</v>
      </c>
      <c r="F28" t="s">
        <v>184</v>
      </c>
      <c r="G28" t="s">
        <v>185</v>
      </c>
      <c r="H28" t="s">
        <v>186</v>
      </c>
      <c r="I28">
        <v>202382</v>
      </c>
      <c r="J28" t="s">
        <v>187</v>
      </c>
      <c r="K28" t="s">
        <v>188</v>
      </c>
      <c r="L28">
        <v>751</v>
      </c>
      <c r="M28" t="s">
        <v>26</v>
      </c>
      <c r="N28" t="s">
        <v>27</v>
      </c>
      <c r="O28" t="s">
        <v>28</v>
      </c>
      <c r="P28">
        <v>209000000</v>
      </c>
      <c r="Q28">
        <v>2012</v>
      </c>
      <c r="R28">
        <v>5.9</v>
      </c>
      <c r="S28">
        <v>44000</v>
      </c>
      <c r="T28">
        <f>Table_IMDB_Movies[[#This Row],[gross]]-Table_IMDB_Movies[[#This Row],[budget]]</f>
        <v>-143826840</v>
      </c>
      <c r="V28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9" spans="1:32" x14ac:dyDescent="0.3">
      <c r="A29" t="s">
        <v>189</v>
      </c>
      <c r="B29">
        <v>644</v>
      </c>
      <c r="C29">
        <v>124</v>
      </c>
      <c r="D29" t="s">
        <v>190</v>
      </c>
      <c r="E29">
        <v>652177271</v>
      </c>
      <c r="F29" t="s">
        <v>184</v>
      </c>
      <c r="G29" t="s">
        <v>191</v>
      </c>
      <c r="H29" t="s">
        <v>192</v>
      </c>
      <c r="I29">
        <v>418214</v>
      </c>
      <c r="J29" t="s">
        <v>193</v>
      </c>
      <c r="K29" t="s">
        <v>194</v>
      </c>
      <c r="L29">
        <v>1290</v>
      </c>
      <c r="M29" t="s">
        <v>26</v>
      </c>
      <c r="N29" t="s">
        <v>27</v>
      </c>
      <c r="O29" t="s">
        <v>28</v>
      </c>
      <c r="P29">
        <v>150000000</v>
      </c>
      <c r="Q29">
        <v>2015</v>
      </c>
      <c r="R29">
        <v>7</v>
      </c>
      <c r="S29">
        <v>150000</v>
      </c>
      <c r="T29">
        <f>Table_IMDB_Movies[[#This Row],[gross]]-Table_IMDB_Movies[[#This Row],[budget]]</f>
        <v>502177271</v>
      </c>
      <c r="V29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0" spans="1:32" x14ac:dyDescent="0.3">
      <c r="A30" t="s">
        <v>34</v>
      </c>
      <c r="B30">
        <v>750</v>
      </c>
      <c r="C30">
        <v>143</v>
      </c>
      <c r="D30" t="s">
        <v>195</v>
      </c>
      <c r="E30">
        <v>304360277</v>
      </c>
      <c r="F30" t="s">
        <v>36</v>
      </c>
      <c r="G30" t="s">
        <v>196</v>
      </c>
      <c r="H30" t="s">
        <v>197</v>
      </c>
      <c r="I30">
        <v>522030</v>
      </c>
      <c r="J30" t="s">
        <v>35</v>
      </c>
      <c r="K30" t="s">
        <v>198</v>
      </c>
      <c r="L30">
        <v>1498</v>
      </c>
      <c r="M30" t="s">
        <v>26</v>
      </c>
      <c r="N30" t="s">
        <v>41</v>
      </c>
      <c r="O30" t="s">
        <v>28</v>
      </c>
      <c r="P30">
        <v>200000000</v>
      </c>
      <c r="Q30">
        <v>2012</v>
      </c>
      <c r="R30">
        <v>7.8</v>
      </c>
      <c r="S30">
        <v>80000</v>
      </c>
      <c r="T30">
        <f>Table_IMDB_Movies[[#This Row],[gross]]-Table_IMDB_Movies[[#This Row],[budget]]</f>
        <v>104360277</v>
      </c>
      <c r="V3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1" spans="1:32" x14ac:dyDescent="0.3">
      <c r="A31" t="s">
        <v>58</v>
      </c>
      <c r="B31">
        <v>300</v>
      </c>
      <c r="C31">
        <v>135</v>
      </c>
      <c r="D31" t="s">
        <v>59</v>
      </c>
      <c r="E31">
        <v>373377893</v>
      </c>
      <c r="F31" t="s">
        <v>199</v>
      </c>
      <c r="G31" t="s">
        <v>61</v>
      </c>
      <c r="H31" t="s">
        <v>200</v>
      </c>
      <c r="I31">
        <v>411164</v>
      </c>
      <c r="J31" t="s">
        <v>63</v>
      </c>
      <c r="K31" t="s">
        <v>201</v>
      </c>
      <c r="L31">
        <v>1303</v>
      </c>
      <c r="M31" t="s">
        <v>26</v>
      </c>
      <c r="N31" t="s">
        <v>27</v>
      </c>
      <c r="O31" t="s">
        <v>28</v>
      </c>
      <c r="P31">
        <v>200000000</v>
      </c>
      <c r="Q31">
        <v>2004</v>
      </c>
      <c r="R31">
        <v>7.3</v>
      </c>
      <c r="S31">
        <v>0</v>
      </c>
      <c r="T31">
        <f>Table_IMDB_Movies[[#This Row],[gross]]-Table_IMDB_Movies[[#This Row],[budget]]</f>
        <v>173377893</v>
      </c>
      <c r="V31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2" spans="1:32" x14ac:dyDescent="0.3">
      <c r="A32" t="s">
        <v>202</v>
      </c>
      <c r="B32">
        <v>608</v>
      </c>
      <c r="C32">
        <v>195</v>
      </c>
      <c r="D32" t="s">
        <v>203</v>
      </c>
      <c r="E32">
        <v>408992272</v>
      </c>
      <c r="F32" t="s">
        <v>53</v>
      </c>
      <c r="G32" t="s">
        <v>74</v>
      </c>
      <c r="H32" t="s">
        <v>204</v>
      </c>
      <c r="I32">
        <v>557489</v>
      </c>
      <c r="J32" t="s">
        <v>205</v>
      </c>
      <c r="K32" t="s">
        <v>206</v>
      </c>
      <c r="L32">
        <v>1187</v>
      </c>
      <c r="M32" t="s">
        <v>26</v>
      </c>
      <c r="N32" t="s">
        <v>27</v>
      </c>
      <c r="O32" t="s">
        <v>28</v>
      </c>
      <c r="P32">
        <v>200000000</v>
      </c>
      <c r="Q32">
        <v>2013</v>
      </c>
      <c r="R32">
        <v>7.2</v>
      </c>
      <c r="S32">
        <v>95000</v>
      </c>
      <c r="T32">
        <f>Table_IMDB_Movies[[#This Row],[gross]]-Table_IMDB_Movies[[#This Row],[budget]]</f>
        <v>208992272</v>
      </c>
      <c r="V32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3" spans="1:22" x14ac:dyDescent="0.3">
      <c r="A33" t="s">
        <v>207</v>
      </c>
      <c r="B33">
        <v>451</v>
      </c>
      <c r="C33">
        <v>108</v>
      </c>
      <c r="D33" t="s">
        <v>82</v>
      </c>
      <c r="E33">
        <v>334185206</v>
      </c>
      <c r="F33" t="s">
        <v>161</v>
      </c>
      <c r="G33" t="s">
        <v>32</v>
      </c>
      <c r="H33" t="s">
        <v>208</v>
      </c>
      <c r="I33">
        <v>306320</v>
      </c>
      <c r="J33" t="s">
        <v>209</v>
      </c>
      <c r="K33" t="s">
        <v>210</v>
      </c>
      <c r="L33">
        <v>736</v>
      </c>
      <c r="M33" t="s">
        <v>26</v>
      </c>
      <c r="N33" t="s">
        <v>27</v>
      </c>
      <c r="O33" t="s">
        <v>72</v>
      </c>
      <c r="P33">
        <v>200000000</v>
      </c>
      <c r="Q33">
        <v>2010</v>
      </c>
      <c r="R33">
        <v>6.5</v>
      </c>
      <c r="S33">
        <v>24000</v>
      </c>
      <c r="T33">
        <f>Table_IMDB_Movies[[#This Row],[gross]]-Table_IMDB_Movies[[#This Row],[budget]]</f>
        <v>134185206</v>
      </c>
      <c r="V33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34" spans="1:22" x14ac:dyDescent="0.3">
      <c r="A34" t="s">
        <v>211</v>
      </c>
      <c r="B34">
        <v>334</v>
      </c>
      <c r="C34">
        <v>104</v>
      </c>
      <c r="D34" t="s">
        <v>212</v>
      </c>
      <c r="E34">
        <v>234360014</v>
      </c>
      <c r="F34" t="s">
        <v>213</v>
      </c>
      <c r="G34" t="s">
        <v>214</v>
      </c>
      <c r="H34" t="s">
        <v>215</v>
      </c>
      <c r="I34">
        <v>383427</v>
      </c>
      <c r="J34" t="s">
        <v>216</v>
      </c>
      <c r="K34" t="s">
        <v>217</v>
      </c>
      <c r="L34">
        <v>1912</v>
      </c>
      <c r="M34" t="s">
        <v>26</v>
      </c>
      <c r="N34" t="s">
        <v>218</v>
      </c>
      <c r="O34" t="s">
        <v>28</v>
      </c>
      <c r="P34">
        <v>210000000</v>
      </c>
      <c r="Q34">
        <v>2006</v>
      </c>
      <c r="R34">
        <v>6.8</v>
      </c>
      <c r="S34">
        <v>0</v>
      </c>
      <c r="T34">
        <f>Table_IMDB_Movies[[#This Row],[gross]]-Table_IMDB_Movies[[#This Row],[budget]]</f>
        <v>24360014</v>
      </c>
      <c r="V34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5" spans="1:22" x14ac:dyDescent="0.3">
      <c r="A35" t="s">
        <v>219</v>
      </c>
      <c r="B35">
        <v>376</v>
      </c>
      <c r="C35">
        <v>104</v>
      </c>
      <c r="D35" t="s">
        <v>220</v>
      </c>
      <c r="E35">
        <v>268488329</v>
      </c>
      <c r="F35" t="s">
        <v>221</v>
      </c>
      <c r="G35" t="s">
        <v>222</v>
      </c>
      <c r="H35" t="s">
        <v>223</v>
      </c>
      <c r="I35">
        <v>235025</v>
      </c>
      <c r="J35" t="s">
        <v>224</v>
      </c>
      <c r="K35" t="s">
        <v>225</v>
      </c>
      <c r="L35">
        <v>265</v>
      </c>
      <c r="M35" t="s">
        <v>26</v>
      </c>
      <c r="N35" t="s">
        <v>27</v>
      </c>
      <c r="O35" t="s">
        <v>226</v>
      </c>
      <c r="P35">
        <v>200000000</v>
      </c>
      <c r="Q35">
        <v>2013</v>
      </c>
      <c r="R35">
        <v>7.3</v>
      </c>
      <c r="S35">
        <v>44000</v>
      </c>
      <c r="T35">
        <f>Table_IMDB_Movies[[#This Row],[gross]]-Table_IMDB_Movies[[#This Row],[budget]]</f>
        <v>68488329</v>
      </c>
      <c r="V35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36" spans="1:22" x14ac:dyDescent="0.3">
      <c r="A36" t="s">
        <v>227</v>
      </c>
      <c r="B36">
        <v>366</v>
      </c>
      <c r="C36">
        <v>150</v>
      </c>
      <c r="D36" t="s">
        <v>228</v>
      </c>
      <c r="E36">
        <v>402076689</v>
      </c>
      <c r="F36" t="s">
        <v>53</v>
      </c>
      <c r="G36" t="s">
        <v>229</v>
      </c>
      <c r="H36" t="s">
        <v>230</v>
      </c>
      <c r="I36">
        <v>323207</v>
      </c>
      <c r="J36" t="s">
        <v>231</v>
      </c>
      <c r="K36" t="s">
        <v>232</v>
      </c>
      <c r="L36">
        <v>1439</v>
      </c>
      <c r="M36" t="s">
        <v>26</v>
      </c>
      <c r="N36" t="s">
        <v>27</v>
      </c>
      <c r="O36" t="s">
        <v>28</v>
      </c>
      <c r="P36">
        <v>200000000</v>
      </c>
      <c r="Q36">
        <v>2009</v>
      </c>
      <c r="R36">
        <v>6</v>
      </c>
      <c r="S36">
        <v>0</v>
      </c>
      <c r="T36">
        <f>Table_IMDB_Movies[[#This Row],[gross]]-Table_IMDB_Movies[[#This Row],[budget]]</f>
        <v>202076689</v>
      </c>
      <c r="V36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7" spans="1:22" x14ac:dyDescent="0.3">
      <c r="A37" t="s">
        <v>227</v>
      </c>
      <c r="B37">
        <v>378</v>
      </c>
      <c r="C37">
        <v>165</v>
      </c>
      <c r="D37" t="s">
        <v>233</v>
      </c>
      <c r="E37">
        <v>245428137</v>
      </c>
      <c r="F37" t="s">
        <v>53</v>
      </c>
      <c r="G37" t="s">
        <v>234</v>
      </c>
      <c r="H37" t="s">
        <v>235</v>
      </c>
      <c r="I37">
        <v>242420</v>
      </c>
      <c r="J37" t="s">
        <v>212</v>
      </c>
      <c r="K37" t="s">
        <v>236</v>
      </c>
      <c r="L37">
        <v>918</v>
      </c>
      <c r="M37" t="s">
        <v>26</v>
      </c>
      <c r="N37" t="s">
        <v>27</v>
      </c>
      <c r="O37" t="s">
        <v>28</v>
      </c>
      <c r="P37">
        <v>210000000</v>
      </c>
      <c r="Q37">
        <v>2014</v>
      </c>
      <c r="R37">
        <v>5.7</v>
      </c>
      <c r="S37">
        <v>56000</v>
      </c>
      <c r="T37">
        <f>Table_IMDB_Movies[[#This Row],[gross]]-Table_IMDB_Movies[[#This Row],[budget]]</f>
        <v>35428137</v>
      </c>
      <c r="V37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8" spans="1:22" x14ac:dyDescent="0.3">
      <c r="A38" t="s">
        <v>58</v>
      </c>
      <c r="B38">
        <v>525</v>
      </c>
      <c r="C38">
        <v>130</v>
      </c>
      <c r="D38" t="s">
        <v>237</v>
      </c>
      <c r="E38">
        <v>234903076</v>
      </c>
      <c r="F38" t="s">
        <v>161</v>
      </c>
      <c r="G38" t="s">
        <v>238</v>
      </c>
      <c r="H38" t="s">
        <v>239</v>
      </c>
      <c r="I38">
        <v>175409</v>
      </c>
      <c r="J38" t="s">
        <v>59</v>
      </c>
      <c r="K38" t="s">
        <v>240</v>
      </c>
      <c r="L38">
        <v>511</v>
      </c>
      <c r="M38" t="s">
        <v>26</v>
      </c>
      <c r="N38" t="s">
        <v>27</v>
      </c>
      <c r="O38" t="s">
        <v>72</v>
      </c>
      <c r="P38">
        <v>215000000</v>
      </c>
      <c r="Q38">
        <v>2013</v>
      </c>
      <c r="R38">
        <v>6.4</v>
      </c>
      <c r="S38">
        <v>60000</v>
      </c>
      <c r="T38">
        <f>Table_IMDB_Movies[[#This Row],[gross]]-Table_IMDB_Movies[[#This Row],[budget]]</f>
        <v>19903076</v>
      </c>
      <c r="V38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39" spans="1:22" x14ac:dyDescent="0.3">
      <c r="A39" t="s">
        <v>144</v>
      </c>
      <c r="B39">
        <v>495</v>
      </c>
      <c r="C39">
        <v>142</v>
      </c>
      <c r="D39" t="s">
        <v>145</v>
      </c>
      <c r="E39">
        <v>202853933</v>
      </c>
      <c r="F39" t="s">
        <v>21</v>
      </c>
      <c r="G39" t="s">
        <v>146</v>
      </c>
      <c r="H39" t="s">
        <v>241</v>
      </c>
      <c r="I39">
        <v>321227</v>
      </c>
      <c r="J39" t="s">
        <v>242</v>
      </c>
      <c r="K39" t="s">
        <v>243</v>
      </c>
      <c r="L39">
        <v>1067</v>
      </c>
      <c r="M39" t="s">
        <v>26</v>
      </c>
      <c r="N39" t="s">
        <v>27</v>
      </c>
      <c r="O39" t="s">
        <v>28</v>
      </c>
      <c r="P39">
        <v>200000000</v>
      </c>
      <c r="Q39">
        <v>2014</v>
      </c>
      <c r="R39">
        <v>6.7</v>
      </c>
      <c r="S39">
        <v>41000</v>
      </c>
      <c r="T39">
        <f>Table_IMDB_Movies[[#This Row],[gross]]-Table_IMDB_Movies[[#This Row],[budget]]</f>
        <v>2853933</v>
      </c>
      <c r="V39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40" spans="1:22" x14ac:dyDescent="0.3">
      <c r="A40" t="s">
        <v>244</v>
      </c>
      <c r="B40">
        <v>469</v>
      </c>
      <c r="C40">
        <v>125</v>
      </c>
      <c r="D40" t="s">
        <v>245</v>
      </c>
      <c r="E40">
        <v>172051787</v>
      </c>
      <c r="F40" t="s">
        <v>53</v>
      </c>
      <c r="G40" t="s">
        <v>246</v>
      </c>
      <c r="H40" t="s">
        <v>247</v>
      </c>
      <c r="I40">
        <v>264183</v>
      </c>
      <c r="J40" t="s">
        <v>248</v>
      </c>
      <c r="K40" t="s">
        <v>249</v>
      </c>
      <c r="L40">
        <v>665</v>
      </c>
      <c r="M40" t="s">
        <v>26</v>
      </c>
      <c r="N40" t="s">
        <v>27</v>
      </c>
      <c r="O40" t="s">
        <v>72</v>
      </c>
      <c r="P40">
        <v>170000000</v>
      </c>
      <c r="Q40">
        <v>2010</v>
      </c>
      <c r="R40">
        <v>6.8</v>
      </c>
      <c r="S40">
        <v>30000</v>
      </c>
      <c r="T40">
        <f>Table_IMDB_Movies[[#This Row],[gross]]-Table_IMDB_Movies[[#This Row],[budget]]</f>
        <v>2051787</v>
      </c>
      <c r="V4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41" spans="1:22" x14ac:dyDescent="0.3">
      <c r="A41" t="s">
        <v>250</v>
      </c>
      <c r="B41">
        <v>304</v>
      </c>
      <c r="C41">
        <v>106</v>
      </c>
      <c r="D41" t="s">
        <v>166</v>
      </c>
      <c r="E41">
        <v>191450875</v>
      </c>
      <c r="F41" t="s">
        <v>251</v>
      </c>
      <c r="G41" t="s">
        <v>252</v>
      </c>
      <c r="H41" t="s">
        <v>253</v>
      </c>
      <c r="I41">
        <v>101178</v>
      </c>
      <c r="J41" t="s">
        <v>254</v>
      </c>
      <c r="K41" t="s">
        <v>255</v>
      </c>
      <c r="L41">
        <v>283</v>
      </c>
      <c r="M41" t="s">
        <v>26</v>
      </c>
      <c r="N41" t="s">
        <v>27</v>
      </c>
      <c r="O41" t="s">
        <v>226</v>
      </c>
      <c r="P41">
        <v>200000000</v>
      </c>
      <c r="Q41">
        <v>2011</v>
      </c>
      <c r="R41">
        <v>6.3</v>
      </c>
      <c r="S41">
        <v>10000</v>
      </c>
      <c r="T41">
        <f>Table_IMDB_Movies[[#This Row],[gross]]-Table_IMDB_Movies[[#This Row],[budget]]</f>
        <v>-8549125</v>
      </c>
      <c r="V41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42" spans="1:22" x14ac:dyDescent="0.3">
      <c r="A42" t="s">
        <v>256</v>
      </c>
      <c r="B42">
        <v>436</v>
      </c>
      <c r="C42">
        <v>123</v>
      </c>
      <c r="D42" t="s">
        <v>257</v>
      </c>
      <c r="E42">
        <v>116593191</v>
      </c>
      <c r="F42" t="s">
        <v>53</v>
      </c>
      <c r="G42" t="s">
        <v>258</v>
      </c>
      <c r="H42" t="s">
        <v>259</v>
      </c>
      <c r="I42">
        <v>223393</v>
      </c>
      <c r="J42" t="s">
        <v>260</v>
      </c>
      <c r="K42" t="s">
        <v>261</v>
      </c>
      <c r="L42">
        <v>550</v>
      </c>
      <c r="M42" t="s">
        <v>26</v>
      </c>
      <c r="N42" t="s">
        <v>27</v>
      </c>
      <c r="O42" t="s">
        <v>28</v>
      </c>
      <c r="P42">
        <v>200000000</v>
      </c>
      <c r="Q42">
        <v>2011</v>
      </c>
      <c r="R42">
        <v>5.6</v>
      </c>
      <c r="S42">
        <v>24000</v>
      </c>
      <c r="T42">
        <f>Table_IMDB_Movies[[#This Row],[gross]]-Table_IMDB_Movies[[#This Row],[budget]]</f>
        <v>-83406809</v>
      </c>
      <c r="V42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43" spans="1:22" x14ac:dyDescent="0.3">
      <c r="A43" t="s">
        <v>262</v>
      </c>
      <c r="B43">
        <v>453</v>
      </c>
      <c r="C43">
        <v>103</v>
      </c>
      <c r="D43" t="s">
        <v>263</v>
      </c>
      <c r="E43">
        <v>414984497</v>
      </c>
      <c r="F43" t="s">
        <v>221</v>
      </c>
      <c r="G43" t="s">
        <v>264</v>
      </c>
      <c r="H43" t="s">
        <v>265</v>
      </c>
      <c r="I43">
        <v>544884</v>
      </c>
      <c r="J43" t="s">
        <v>266</v>
      </c>
      <c r="K43" t="s">
        <v>267</v>
      </c>
      <c r="L43">
        <v>733</v>
      </c>
      <c r="M43" t="s">
        <v>26</v>
      </c>
      <c r="N43" t="s">
        <v>27</v>
      </c>
      <c r="O43" t="s">
        <v>226</v>
      </c>
      <c r="P43">
        <v>200000000</v>
      </c>
      <c r="Q43">
        <v>2010</v>
      </c>
      <c r="R43">
        <v>8.3000000000000007</v>
      </c>
      <c r="S43">
        <v>30000</v>
      </c>
      <c r="T43">
        <f>Table_IMDB_Movies[[#This Row],[gross]]-Table_IMDB_Movies[[#This Row],[budget]]</f>
        <v>214984497</v>
      </c>
      <c r="V43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44" spans="1:22" x14ac:dyDescent="0.3">
      <c r="A44" t="s">
        <v>268</v>
      </c>
      <c r="B44">
        <v>422</v>
      </c>
      <c r="C44">
        <v>118</v>
      </c>
      <c r="D44" t="s">
        <v>191</v>
      </c>
      <c r="E44">
        <v>125320003</v>
      </c>
      <c r="F44" t="s">
        <v>53</v>
      </c>
      <c r="G44" t="s">
        <v>43</v>
      </c>
      <c r="H44" t="s">
        <v>269</v>
      </c>
      <c r="I44">
        <v>286095</v>
      </c>
      <c r="J44" t="s">
        <v>270</v>
      </c>
      <c r="K44" t="s">
        <v>271</v>
      </c>
      <c r="L44">
        <v>974</v>
      </c>
      <c r="M44" t="s">
        <v>26</v>
      </c>
      <c r="N44" t="s">
        <v>27</v>
      </c>
      <c r="O44" t="s">
        <v>28</v>
      </c>
      <c r="P44">
        <v>200000000</v>
      </c>
      <c r="Q44">
        <v>2009</v>
      </c>
      <c r="R44">
        <v>6.6</v>
      </c>
      <c r="S44">
        <v>0</v>
      </c>
      <c r="T44">
        <f>Table_IMDB_Movies[[#This Row],[gross]]-Table_IMDB_Movies[[#This Row],[budget]]</f>
        <v>-74679997</v>
      </c>
      <c r="V44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45" spans="1:22" x14ac:dyDescent="0.3">
      <c r="A45" t="s">
        <v>272</v>
      </c>
      <c r="B45">
        <v>424</v>
      </c>
      <c r="C45">
        <v>140</v>
      </c>
      <c r="D45" t="s">
        <v>273</v>
      </c>
      <c r="E45">
        <v>350034110</v>
      </c>
      <c r="F45" t="s">
        <v>274</v>
      </c>
      <c r="G45" t="s">
        <v>275</v>
      </c>
      <c r="H45" t="s">
        <v>276</v>
      </c>
      <c r="I45">
        <v>278232</v>
      </c>
      <c r="J45" t="s">
        <v>277</v>
      </c>
      <c r="K45" t="s">
        <v>278</v>
      </c>
      <c r="L45">
        <v>657</v>
      </c>
      <c r="M45" t="s">
        <v>26</v>
      </c>
      <c r="N45" t="s">
        <v>27</v>
      </c>
      <c r="O45" t="s">
        <v>28</v>
      </c>
      <c r="P45">
        <v>190000000</v>
      </c>
      <c r="Q45">
        <v>2015</v>
      </c>
      <c r="R45">
        <v>7.2</v>
      </c>
      <c r="S45">
        <v>94000</v>
      </c>
      <c r="T45">
        <f>Table_IMDB_Movies[[#This Row],[gross]]-Table_IMDB_Movies[[#This Row],[budget]]</f>
        <v>160034110</v>
      </c>
      <c r="V45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46" spans="1:22" x14ac:dyDescent="0.3">
      <c r="A46" t="s">
        <v>98</v>
      </c>
      <c r="B46">
        <v>654</v>
      </c>
      <c r="C46">
        <v>123</v>
      </c>
      <c r="D46" t="s">
        <v>279</v>
      </c>
      <c r="E46">
        <v>202351611</v>
      </c>
      <c r="F46" t="s">
        <v>280</v>
      </c>
      <c r="G46" t="s">
        <v>281</v>
      </c>
      <c r="H46" t="s">
        <v>282</v>
      </c>
      <c r="I46">
        <v>465019</v>
      </c>
      <c r="J46" t="s">
        <v>283</v>
      </c>
      <c r="K46" t="s">
        <v>284</v>
      </c>
      <c r="L46">
        <v>995</v>
      </c>
      <c r="M46" t="s">
        <v>26</v>
      </c>
      <c r="N46" t="s">
        <v>27</v>
      </c>
      <c r="O46" t="s">
        <v>28</v>
      </c>
      <c r="P46">
        <v>190000000</v>
      </c>
      <c r="Q46">
        <v>2013</v>
      </c>
      <c r="R46">
        <v>7</v>
      </c>
      <c r="S46">
        <v>129000</v>
      </c>
      <c r="T46">
        <f>Table_IMDB_Movies[[#This Row],[gross]]-Table_IMDB_Movies[[#This Row],[budget]]</f>
        <v>12351611</v>
      </c>
      <c r="V46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47" spans="1:22" x14ac:dyDescent="0.3">
      <c r="A47" t="s">
        <v>92</v>
      </c>
      <c r="B47">
        <v>539</v>
      </c>
      <c r="C47">
        <v>149</v>
      </c>
      <c r="D47" t="s">
        <v>118</v>
      </c>
      <c r="E47">
        <v>233914986</v>
      </c>
      <c r="F47" t="s">
        <v>213</v>
      </c>
      <c r="G47" t="s">
        <v>285</v>
      </c>
      <c r="H47" t="s">
        <v>286</v>
      </c>
      <c r="I47">
        <v>514125</v>
      </c>
      <c r="J47" t="s">
        <v>214</v>
      </c>
      <c r="K47" t="s">
        <v>287</v>
      </c>
      <c r="L47">
        <v>752</v>
      </c>
      <c r="M47" t="s">
        <v>26</v>
      </c>
      <c r="N47" t="s">
        <v>27</v>
      </c>
      <c r="O47" t="s">
        <v>28</v>
      </c>
      <c r="P47">
        <v>200000000</v>
      </c>
      <c r="Q47">
        <v>2014</v>
      </c>
      <c r="R47">
        <v>8</v>
      </c>
      <c r="S47">
        <v>82000</v>
      </c>
      <c r="T47">
        <f>Table_IMDB_Movies[[#This Row],[gross]]-Table_IMDB_Movies[[#This Row],[budget]]</f>
        <v>33914986</v>
      </c>
      <c r="V47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48" spans="1:22" x14ac:dyDescent="0.3">
      <c r="A48" t="s">
        <v>288</v>
      </c>
      <c r="B48">
        <v>590</v>
      </c>
      <c r="C48">
        <v>132</v>
      </c>
      <c r="D48" t="s">
        <v>289</v>
      </c>
      <c r="E48">
        <v>228756232</v>
      </c>
      <c r="F48" t="s">
        <v>53</v>
      </c>
      <c r="G48" t="s">
        <v>290</v>
      </c>
      <c r="H48" t="s">
        <v>291</v>
      </c>
      <c r="I48">
        <v>395573</v>
      </c>
      <c r="J48" t="s">
        <v>292</v>
      </c>
      <c r="K48" t="s">
        <v>293</v>
      </c>
      <c r="L48">
        <v>1171</v>
      </c>
      <c r="M48" t="s">
        <v>26</v>
      </c>
      <c r="N48" t="s">
        <v>27</v>
      </c>
      <c r="O48" t="s">
        <v>28</v>
      </c>
      <c r="P48">
        <v>190000000</v>
      </c>
      <c r="Q48">
        <v>2013</v>
      </c>
      <c r="R48">
        <v>7.8</v>
      </c>
      <c r="S48">
        <v>92000</v>
      </c>
      <c r="T48">
        <f>Table_IMDB_Movies[[#This Row],[gross]]-Table_IMDB_Movies[[#This Row],[budget]]</f>
        <v>38756232</v>
      </c>
      <c r="V48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49" spans="1:22" x14ac:dyDescent="0.3">
      <c r="A49" t="s">
        <v>92</v>
      </c>
      <c r="B49">
        <v>338</v>
      </c>
      <c r="C49">
        <v>114</v>
      </c>
      <c r="D49" t="s">
        <v>294</v>
      </c>
      <c r="E49">
        <v>65171860</v>
      </c>
      <c r="F49" t="s">
        <v>138</v>
      </c>
      <c r="G49" t="s">
        <v>295</v>
      </c>
      <c r="H49" t="s">
        <v>296</v>
      </c>
      <c r="I49">
        <v>106416</v>
      </c>
      <c r="J49" t="s">
        <v>297</v>
      </c>
      <c r="K49" t="s">
        <v>298</v>
      </c>
      <c r="L49">
        <v>205</v>
      </c>
      <c r="M49" t="s">
        <v>26</v>
      </c>
      <c r="N49" t="s">
        <v>27</v>
      </c>
      <c r="O49" t="s">
        <v>28</v>
      </c>
      <c r="P49">
        <v>195000000</v>
      </c>
      <c r="Q49">
        <v>2013</v>
      </c>
      <c r="R49">
        <v>6.3</v>
      </c>
      <c r="S49">
        <v>22000</v>
      </c>
      <c r="T49">
        <f>Table_IMDB_Movies[[#This Row],[gross]]-Table_IMDB_Movies[[#This Row],[budget]]</f>
        <v>-129828140</v>
      </c>
      <c r="V49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50" spans="1:22" x14ac:dyDescent="0.3">
      <c r="A50" t="s">
        <v>299</v>
      </c>
      <c r="B50">
        <v>490</v>
      </c>
      <c r="C50">
        <v>143</v>
      </c>
      <c r="D50" t="s">
        <v>300</v>
      </c>
      <c r="E50">
        <v>144812796</v>
      </c>
      <c r="F50" t="s">
        <v>173</v>
      </c>
      <c r="G50" t="s">
        <v>174</v>
      </c>
      <c r="H50" t="s">
        <v>301</v>
      </c>
      <c r="I50">
        <v>362912</v>
      </c>
      <c r="J50" t="s">
        <v>302</v>
      </c>
      <c r="K50" t="s">
        <v>303</v>
      </c>
      <c r="L50">
        <v>753</v>
      </c>
      <c r="M50" t="s">
        <v>26</v>
      </c>
      <c r="N50" t="s">
        <v>304</v>
      </c>
      <c r="O50" t="s">
        <v>28</v>
      </c>
      <c r="P50">
        <v>105000000</v>
      </c>
      <c r="Q50">
        <v>2013</v>
      </c>
      <c r="R50">
        <v>7.3</v>
      </c>
      <c r="S50">
        <v>115000</v>
      </c>
      <c r="T50">
        <f>Table_IMDB_Movies[[#This Row],[gross]]-Table_IMDB_Movies[[#This Row],[budget]]</f>
        <v>39812796</v>
      </c>
      <c r="V50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51" spans="1:22" x14ac:dyDescent="0.3">
      <c r="A51" t="s">
        <v>305</v>
      </c>
      <c r="B51">
        <v>306</v>
      </c>
      <c r="C51">
        <v>116</v>
      </c>
      <c r="D51" t="s">
        <v>306</v>
      </c>
      <c r="E51">
        <v>90755643</v>
      </c>
      <c r="F51" t="s">
        <v>199</v>
      </c>
      <c r="G51" t="s">
        <v>307</v>
      </c>
      <c r="H51" t="s">
        <v>308</v>
      </c>
      <c r="I51">
        <v>222403</v>
      </c>
      <c r="J51" t="s">
        <v>309</v>
      </c>
      <c r="K51" t="s">
        <v>310</v>
      </c>
      <c r="L51">
        <v>453</v>
      </c>
      <c r="M51" t="s">
        <v>26</v>
      </c>
      <c r="N51" t="s">
        <v>27</v>
      </c>
      <c r="O51" t="s">
        <v>28</v>
      </c>
      <c r="P51">
        <v>200000000</v>
      </c>
      <c r="Q51">
        <v>2010</v>
      </c>
      <c r="R51">
        <v>6.6</v>
      </c>
      <c r="S51">
        <v>23000</v>
      </c>
      <c r="T51">
        <f>Table_IMDB_Movies[[#This Row],[gross]]-Table_IMDB_Movies[[#This Row],[budget]]</f>
        <v>-109244357</v>
      </c>
      <c r="V51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52" spans="1:22" x14ac:dyDescent="0.3">
      <c r="A52" t="s">
        <v>311</v>
      </c>
      <c r="B52">
        <v>575</v>
      </c>
      <c r="C52">
        <v>131</v>
      </c>
      <c r="D52" t="s">
        <v>312</v>
      </c>
      <c r="E52">
        <v>101785482</v>
      </c>
      <c r="F52" t="s">
        <v>53</v>
      </c>
      <c r="G52" t="s">
        <v>313</v>
      </c>
      <c r="H52" t="s">
        <v>314</v>
      </c>
      <c r="I52">
        <v>381148</v>
      </c>
      <c r="J52" t="s">
        <v>315</v>
      </c>
      <c r="K52" t="s">
        <v>316</v>
      </c>
      <c r="L52">
        <v>1106</v>
      </c>
      <c r="M52" t="s">
        <v>26</v>
      </c>
      <c r="N52" t="s">
        <v>27</v>
      </c>
      <c r="O52" t="s">
        <v>28</v>
      </c>
      <c r="P52">
        <v>190000000</v>
      </c>
      <c r="Q52">
        <v>2013</v>
      </c>
      <c r="R52">
        <v>7</v>
      </c>
      <c r="S52">
        <v>83000</v>
      </c>
      <c r="T52">
        <f>Table_IMDB_Movies[[#This Row],[gross]]-Table_IMDB_Movies[[#This Row],[budget]]</f>
        <v>-88214518</v>
      </c>
      <c r="V52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53" spans="1:22" x14ac:dyDescent="0.3">
      <c r="A53" t="s">
        <v>227</v>
      </c>
      <c r="B53">
        <v>428</v>
      </c>
      <c r="C53">
        <v>154</v>
      </c>
      <c r="D53" t="s">
        <v>317</v>
      </c>
      <c r="E53">
        <v>352358779</v>
      </c>
      <c r="F53" t="s">
        <v>53</v>
      </c>
      <c r="G53" t="s">
        <v>229</v>
      </c>
      <c r="H53" t="s">
        <v>318</v>
      </c>
      <c r="I53">
        <v>326180</v>
      </c>
      <c r="J53" t="s">
        <v>228</v>
      </c>
      <c r="K53" t="s">
        <v>319</v>
      </c>
      <c r="L53">
        <v>899</v>
      </c>
      <c r="M53" t="s">
        <v>26</v>
      </c>
      <c r="N53" t="s">
        <v>27</v>
      </c>
      <c r="O53" t="s">
        <v>28</v>
      </c>
      <c r="P53">
        <v>195000000</v>
      </c>
      <c r="Q53">
        <v>2011</v>
      </c>
      <c r="R53">
        <v>6.3</v>
      </c>
      <c r="S53">
        <v>46000</v>
      </c>
      <c r="T53">
        <f>Table_IMDB_Movies[[#This Row],[gross]]-Table_IMDB_Movies[[#This Row],[budget]]</f>
        <v>157358779</v>
      </c>
      <c r="V53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54" spans="1:22" x14ac:dyDescent="0.3">
      <c r="A54" t="s">
        <v>320</v>
      </c>
      <c r="B54">
        <v>470</v>
      </c>
      <c r="C54">
        <v>122</v>
      </c>
      <c r="D54" t="s">
        <v>321</v>
      </c>
      <c r="E54">
        <v>317011114</v>
      </c>
      <c r="F54" t="s">
        <v>31</v>
      </c>
      <c r="G54" t="s">
        <v>322</v>
      </c>
      <c r="H54" t="s">
        <v>323</v>
      </c>
      <c r="I54">
        <v>333847</v>
      </c>
      <c r="J54" t="s">
        <v>324</v>
      </c>
      <c r="K54" t="s">
        <v>325</v>
      </c>
      <c r="L54">
        <v>2054</v>
      </c>
      <c r="M54" t="s">
        <v>26</v>
      </c>
      <c r="N54" t="s">
        <v>27</v>
      </c>
      <c r="O54" t="s">
        <v>28</v>
      </c>
      <c r="P54">
        <v>185000000</v>
      </c>
      <c r="Q54">
        <v>2008</v>
      </c>
      <c r="R54">
        <v>6.2</v>
      </c>
      <c r="S54">
        <v>5000</v>
      </c>
      <c r="T54">
        <f>Table_IMDB_Movies[[#This Row],[gross]]-Table_IMDB_Movies[[#This Row],[budget]]</f>
        <v>132011114</v>
      </c>
      <c r="V54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55" spans="1:22" x14ac:dyDescent="0.3">
      <c r="A55" t="s">
        <v>327</v>
      </c>
      <c r="B55">
        <v>488</v>
      </c>
      <c r="C55">
        <v>93</v>
      </c>
      <c r="D55" t="s">
        <v>263</v>
      </c>
      <c r="E55">
        <v>237282182</v>
      </c>
      <c r="F55" t="s">
        <v>221</v>
      </c>
      <c r="G55" t="s">
        <v>328</v>
      </c>
      <c r="H55" t="s">
        <v>329</v>
      </c>
      <c r="I55">
        <v>273556</v>
      </c>
      <c r="J55" t="s">
        <v>330</v>
      </c>
      <c r="K55" t="s">
        <v>331</v>
      </c>
      <c r="L55">
        <v>428</v>
      </c>
      <c r="M55" t="s">
        <v>26</v>
      </c>
      <c r="N55" t="s">
        <v>27</v>
      </c>
      <c r="O55" t="s">
        <v>72</v>
      </c>
      <c r="P55">
        <v>185000000</v>
      </c>
      <c r="Q55">
        <v>2012</v>
      </c>
      <c r="R55">
        <v>7.2</v>
      </c>
      <c r="S55">
        <v>39000</v>
      </c>
      <c r="T55">
        <f>Table_IMDB_Movies[[#This Row],[gross]]-Table_IMDB_Movies[[#This Row],[budget]]</f>
        <v>52282182</v>
      </c>
      <c r="V55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56" spans="1:22" x14ac:dyDescent="0.3">
      <c r="A56" t="s">
        <v>332</v>
      </c>
      <c r="B56">
        <v>322</v>
      </c>
      <c r="C56">
        <v>122</v>
      </c>
      <c r="D56" t="s">
        <v>333</v>
      </c>
      <c r="E56">
        <v>130468626</v>
      </c>
      <c r="F56" t="s">
        <v>184</v>
      </c>
      <c r="G56" t="s">
        <v>334</v>
      </c>
      <c r="H56" t="s">
        <v>335</v>
      </c>
      <c r="I56">
        <v>53607</v>
      </c>
      <c r="J56" t="s">
        <v>336</v>
      </c>
      <c r="K56" t="s">
        <v>337</v>
      </c>
      <c r="L56">
        <v>432</v>
      </c>
      <c r="M56" t="s">
        <v>26</v>
      </c>
      <c r="N56" t="s">
        <v>27</v>
      </c>
      <c r="O56" t="s">
        <v>28</v>
      </c>
      <c r="P56">
        <v>185000000</v>
      </c>
      <c r="Q56">
        <v>2016</v>
      </c>
      <c r="R56">
        <v>7.5</v>
      </c>
      <c r="S56">
        <v>30000</v>
      </c>
      <c r="T56">
        <f>Table_IMDB_Movies[[#This Row],[gross]]-Table_IMDB_Movies[[#This Row],[budget]]</f>
        <v>-54531374</v>
      </c>
      <c r="V56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57" spans="1:22" x14ac:dyDescent="0.3">
      <c r="A57" t="s">
        <v>51</v>
      </c>
      <c r="B57">
        <v>421</v>
      </c>
      <c r="C57">
        <v>98</v>
      </c>
      <c r="D57" t="s">
        <v>338</v>
      </c>
      <c r="E57">
        <v>223806889</v>
      </c>
      <c r="F57" t="s">
        <v>339</v>
      </c>
      <c r="G57" t="s">
        <v>263</v>
      </c>
      <c r="H57" t="s">
        <v>340</v>
      </c>
      <c r="I57">
        <v>718837</v>
      </c>
      <c r="J57" t="s">
        <v>341</v>
      </c>
      <c r="K57" t="s">
        <v>342</v>
      </c>
      <c r="L57">
        <v>1043</v>
      </c>
      <c r="M57" t="s">
        <v>26</v>
      </c>
      <c r="N57" t="s">
        <v>27</v>
      </c>
      <c r="O57" t="s">
        <v>226</v>
      </c>
      <c r="P57">
        <v>180000000</v>
      </c>
      <c r="Q57">
        <v>2008</v>
      </c>
      <c r="R57">
        <v>8.4</v>
      </c>
      <c r="S57">
        <v>16000</v>
      </c>
      <c r="T57">
        <f>Table_IMDB_Movies[[#This Row],[gross]]-Table_IMDB_Movies[[#This Row],[budget]]</f>
        <v>43806889</v>
      </c>
      <c r="V57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58" spans="1:22" x14ac:dyDescent="0.3">
      <c r="A58" t="s">
        <v>211</v>
      </c>
      <c r="B58">
        <v>162</v>
      </c>
      <c r="C58">
        <v>91</v>
      </c>
      <c r="D58" t="s">
        <v>343</v>
      </c>
      <c r="E58">
        <v>140080850</v>
      </c>
      <c r="F58" t="s">
        <v>344</v>
      </c>
      <c r="G58" t="s">
        <v>345</v>
      </c>
      <c r="H58" t="s">
        <v>346</v>
      </c>
      <c r="I58">
        <v>121084</v>
      </c>
      <c r="J58" t="s">
        <v>347</v>
      </c>
      <c r="K58" t="s">
        <v>348</v>
      </c>
      <c r="L58">
        <v>221</v>
      </c>
      <c r="M58" t="s">
        <v>26</v>
      </c>
      <c r="N58" t="s">
        <v>27</v>
      </c>
      <c r="O58" t="s">
        <v>28</v>
      </c>
      <c r="P58">
        <v>140000000</v>
      </c>
      <c r="Q58">
        <v>2007</v>
      </c>
      <c r="R58">
        <v>6.2</v>
      </c>
      <c r="S58">
        <v>0</v>
      </c>
      <c r="T58">
        <f>Table_IMDB_Movies[[#This Row],[gross]]-Table_IMDB_Movies[[#This Row],[budget]]</f>
        <v>80850</v>
      </c>
      <c r="V58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59" spans="1:22" x14ac:dyDescent="0.3">
      <c r="A59" t="s">
        <v>349</v>
      </c>
      <c r="B59">
        <v>367</v>
      </c>
      <c r="C59">
        <v>158</v>
      </c>
      <c r="D59" t="s">
        <v>350</v>
      </c>
      <c r="E59">
        <v>166112167</v>
      </c>
      <c r="F59" t="s">
        <v>53</v>
      </c>
      <c r="G59" t="s">
        <v>351</v>
      </c>
      <c r="H59" t="s">
        <v>352</v>
      </c>
      <c r="I59">
        <v>283418</v>
      </c>
      <c r="J59" t="s">
        <v>353</v>
      </c>
      <c r="K59" t="s">
        <v>354</v>
      </c>
      <c r="L59">
        <v>1055</v>
      </c>
      <c r="M59" t="s">
        <v>26</v>
      </c>
      <c r="N59" t="s">
        <v>27</v>
      </c>
      <c r="O59" t="s">
        <v>28</v>
      </c>
      <c r="P59">
        <v>200000000</v>
      </c>
      <c r="Q59">
        <v>2009</v>
      </c>
      <c r="R59">
        <v>5.8</v>
      </c>
      <c r="S59">
        <v>13000</v>
      </c>
      <c r="T59">
        <f>Table_IMDB_Movies[[#This Row],[gross]]-Table_IMDB_Movies[[#This Row],[budget]]</f>
        <v>-33887833</v>
      </c>
      <c r="V59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60" spans="1:22" x14ac:dyDescent="0.3">
      <c r="A60" t="s">
        <v>355</v>
      </c>
      <c r="B60">
        <v>240</v>
      </c>
      <c r="C60">
        <v>96</v>
      </c>
      <c r="D60" t="s">
        <v>356</v>
      </c>
      <c r="E60">
        <v>137850096</v>
      </c>
      <c r="F60" t="s">
        <v>357</v>
      </c>
      <c r="G60" t="s">
        <v>358</v>
      </c>
      <c r="H60" t="s">
        <v>359</v>
      </c>
      <c r="I60">
        <v>72809</v>
      </c>
      <c r="J60" t="s">
        <v>360</v>
      </c>
      <c r="K60" t="s">
        <v>361</v>
      </c>
      <c r="L60">
        <v>249</v>
      </c>
      <c r="M60" t="s">
        <v>26</v>
      </c>
      <c r="N60" t="s">
        <v>27</v>
      </c>
      <c r="O60" t="s">
        <v>72</v>
      </c>
      <c r="P60">
        <v>200000000</v>
      </c>
      <c r="Q60">
        <v>2009</v>
      </c>
      <c r="R60">
        <v>6.8</v>
      </c>
      <c r="S60">
        <v>0</v>
      </c>
      <c r="T60">
        <f>Table_IMDB_Movies[[#This Row],[gross]]-Table_IMDB_Movies[[#This Row],[budget]]</f>
        <v>-62149904</v>
      </c>
      <c r="V60" t="str">
        <f>IF(ISNUMBER(SEARCH("|",Table_IMDB_Movies[[#This Row],[genres]])),LEFT(Table_IMDB_Movies[[#This Row],[genres]],SEARCH("|",Table_IMDB_Movies[[#This Row],[genres]])-1),Table_IMDB_Movies[[#This Row],[genres]])</f>
        <v>Animation</v>
      </c>
    </row>
    <row r="61" spans="1:22" x14ac:dyDescent="0.3">
      <c r="A61" t="s">
        <v>362</v>
      </c>
      <c r="B61">
        <v>384</v>
      </c>
      <c r="C61">
        <v>127</v>
      </c>
      <c r="D61" t="s">
        <v>237</v>
      </c>
      <c r="E61">
        <v>47375327</v>
      </c>
      <c r="F61" t="s">
        <v>53</v>
      </c>
      <c r="G61" t="s">
        <v>363</v>
      </c>
      <c r="H61" t="s">
        <v>364</v>
      </c>
      <c r="I61">
        <v>139593</v>
      </c>
      <c r="J61" t="s">
        <v>365</v>
      </c>
      <c r="K61" t="s">
        <v>366</v>
      </c>
      <c r="L61">
        <v>720</v>
      </c>
      <c r="M61" t="s">
        <v>26</v>
      </c>
      <c r="N61" t="s">
        <v>27</v>
      </c>
      <c r="O61" t="s">
        <v>28</v>
      </c>
      <c r="P61">
        <v>176000000</v>
      </c>
      <c r="Q61">
        <v>2015</v>
      </c>
      <c r="R61">
        <v>5.4</v>
      </c>
      <c r="S61">
        <v>44000</v>
      </c>
      <c r="T61">
        <f>Table_IMDB_Movies[[#This Row],[gross]]-Table_IMDB_Movies[[#This Row],[budget]]</f>
        <v>-128624673</v>
      </c>
      <c r="V61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62" spans="1:22" x14ac:dyDescent="0.3">
      <c r="A62" t="s">
        <v>79</v>
      </c>
      <c r="B62">
        <v>248</v>
      </c>
      <c r="C62">
        <v>110</v>
      </c>
      <c r="D62" t="s">
        <v>183</v>
      </c>
      <c r="E62">
        <v>124051759</v>
      </c>
      <c r="F62" t="s">
        <v>167</v>
      </c>
      <c r="G62" t="s">
        <v>37</v>
      </c>
      <c r="H62" t="s">
        <v>367</v>
      </c>
      <c r="I62">
        <v>42372</v>
      </c>
      <c r="J62" t="s">
        <v>368</v>
      </c>
      <c r="K62" t="s">
        <v>369</v>
      </c>
      <c r="L62">
        <v>239</v>
      </c>
      <c r="M62" t="s">
        <v>26</v>
      </c>
      <c r="N62" t="s">
        <v>27</v>
      </c>
      <c r="O62" t="s">
        <v>28</v>
      </c>
      <c r="P62">
        <v>180000000</v>
      </c>
      <c r="Q62">
        <v>2016</v>
      </c>
      <c r="R62">
        <v>6.6</v>
      </c>
      <c r="S62">
        <v>29000</v>
      </c>
      <c r="T62">
        <f>Table_IMDB_Movies[[#This Row],[gross]]-Table_IMDB_Movies[[#This Row],[budget]]</f>
        <v>-55948241</v>
      </c>
      <c r="V62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63" spans="1:22" x14ac:dyDescent="0.3">
      <c r="A63" t="s">
        <v>115</v>
      </c>
      <c r="B63">
        <v>284</v>
      </c>
      <c r="C63">
        <v>150</v>
      </c>
      <c r="D63" t="s">
        <v>370</v>
      </c>
      <c r="E63">
        <v>291709845</v>
      </c>
      <c r="F63" t="s">
        <v>161</v>
      </c>
      <c r="G63" t="s">
        <v>324</v>
      </c>
      <c r="H63" t="s">
        <v>371</v>
      </c>
      <c r="I63">
        <v>286506</v>
      </c>
      <c r="J63" t="s">
        <v>372</v>
      </c>
      <c r="K63" t="s">
        <v>373</v>
      </c>
      <c r="L63">
        <v>1463</v>
      </c>
      <c r="M63" t="s">
        <v>26</v>
      </c>
      <c r="N63" t="s">
        <v>27</v>
      </c>
      <c r="O63" t="s">
        <v>72</v>
      </c>
      <c r="P63">
        <v>180000000</v>
      </c>
      <c r="Q63">
        <v>2005</v>
      </c>
      <c r="R63">
        <v>6.9</v>
      </c>
      <c r="S63">
        <v>0</v>
      </c>
      <c r="T63">
        <f>Table_IMDB_Movies[[#This Row],[gross]]-Table_IMDB_Movies[[#This Row],[budget]]</f>
        <v>111709845</v>
      </c>
      <c r="V63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64" spans="1:22" x14ac:dyDescent="0.3">
      <c r="A64" t="s">
        <v>92</v>
      </c>
      <c r="B64">
        <v>396</v>
      </c>
      <c r="C64">
        <v>144</v>
      </c>
      <c r="D64" t="s">
        <v>374</v>
      </c>
      <c r="E64">
        <v>154985087</v>
      </c>
      <c r="F64" t="s">
        <v>53</v>
      </c>
      <c r="G64" t="s">
        <v>285</v>
      </c>
      <c r="H64" t="s">
        <v>375</v>
      </c>
      <c r="I64">
        <v>148379</v>
      </c>
      <c r="J64" t="s">
        <v>376</v>
      </c>
      <c r="K64" t="s">
        <v>377</v>
      </c>
      <c r="L64">
        <v>622</v>
      </c>
      <c r="M64" t="s">
        <v>26</v>
      </c>
      <c r="N64" t="s">
        <v>27</v>
      </c>
      <c r="O64" t="s">
        <v>28</v>
      </c>
      <c r="P64">
        <v>178000000</v>
      </c>
      <c r="Q64">
        <v>2016</v>
      </c>
      <c r="R64">
        <v>7.3</v>
      </c>
      <c r="S64">
        <v>54000</v>
      </c>
      <c r="T64">
        <f>Table_IMDB_Movies[[#This Row],[gross]]-Table_IMDB_Movies[[#This Row],[budget]]</f>
        <v>-23014913</v>
      </c>
      <c r="V64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65" spans="1:22" x14ac:dyDescent="0.3">
      <c r="A65" t="s">
        <v>42</v>
      </c>
      <c r="B65">
        <v>645</v>
      </c>
      <c r="C65">
        <v>152</v>
      </c>
      <c r="D65" t="s">
        <v>378</v>
      </c>
      <c r="E65">
        <v>533316061</v>
      </c>
      <c r="F65" t="s">
        <v>379</v>
      </c>
      <c r="G65" t="s">
        <v>43</v>
      </c>
      <c r="H65" t="s">
        <v>380</v>
      </c>
      <c r="I65">
        <v>1676169</v>
      </c>
      <c r="J65" t="s">
        <v>381</v>
      </c>
      <c r="K65" t="s">
        <v>382</v>
      </c>
      <c r="L65">
        <v>4667</v>
      </c>
      <c r="M65" t="s">
        <v>26</v>
      </c>
      <c r="N65" t="s">
        <v>27</v>
      </c>
      <c r="O65" t="s">
        <v>28</v>
      </c>
      <c r="P65">
        <v>185000000</v>
      </c>
      <c r="Q65">
        <v>2008</v>
      </c>
      <c r="R65">
        <v>9</v>
      </c>
      <c r="S65">
        <v>37000</v>
      </c>
      <c r="T65">
        <f>Table_IMDB_Movies[[#This Row],[gross]]-Table_IMDB_Movies[[#This Row],[budget]]</f>
        <v>348316061</v>
      </c>
      <c r="V65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66" spans="1:22" x14ac:dyDescent="0.3">
      <c r="A66" t="s">
        <v>383</v>
      </c>
      <c r="B66">
        <v>408</v>
      </c>
      <c r="C66">
        <v>96</v>
      </c>
      <c r="D66" t="s">
        <v>384</v>
      </c>
      <c r="E66">
        <v>292979556</v>
      </c>
      <c r="F66" t="s">
        <v>385</v>
      </c>
      <c r="G66" t="s">
        <v>263</v>
      </c>
      <c r="H66" t="s">
        <v>386</v>
      </c>
      <c r="I66">
        <v>665575</v>
      </c>
      <c r="J66" t="s">
        <v>387</v>
      </c>
      <c r="K66" t="s">
        <v>388</v>
      </c>
      <c r="L66">
        <v>704</v>
      </c>
      <c r="M66" t="s">
        <v>26</v>
      </c>
      <c r="N66" t="s">
        <v>27</v>
      </c>
      <c r="O66" t="s">
        <v>72</v>
      </c>
      <c r="P66">
        <v>175000000</v>
      </c>
      <c r="Q66">
        <v>2009</v>
      </c>
      <c r="R66">
        <v>8.3000000000000007</v>
      </c>
      <c r="S66">
        <v>27000</v>
      </c>
      <c r="T66">
        <f>Table_IMDB_Movies[[#This Row],[gross]]-Table_IMDB_Movies[[#This Row],[budget]]</f>
        <v>117979556</v>
      </c>
      <c r="V66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67" spans="1:22" x14ac:dyDescent="0.3">
      <c r="A67" t="s">
        <v>389</v>
      </c>
      <c r="B67">
        <v>219</v>
      </c>
      <c r="C67">
        <v>94</v>
      </c>
      <c r="D67" t="s">
        <v>390</v>
      </c>
      <c r="E67">
        <v>198332128</v>
      </c>
      <c r="F67" t="s">
        <v>391</v>
      </c>
      <c r="G67" t="s">
        <v>392</v>
      </c>
      <c r="H67" t="s">
        <v>393</v>
      </c>
      <c r="I67">
        <v>114553</v>
      </c>
      <c r="J67" t="s">
        <v>394</v>
      </c>
      <c r="K67" t="s">
        <v>395</v>
      </c>
      <c r="L67">
        <v>187</v>
      </c>
      <c r="M67" t="s">
        <v>26</v>
      </c>
      <c r="N67" t="s">
        <v>27</v>
      </c>
      <c r="O67" t="s">
        <v>72</v>
      </c>
      <c r="P67">
        <v>175000000</v>
      </c>
      <c r="Q67">
        <v>2009</v>
      </c>
      <c r="R67">
        <v>6.5</v>
      </c>
      <c r="S67">
        <v>0</v>
      </c>
      <c r="T67">
        <f>Table_IMDB_Movies[[#This Row],[gross]]-Table_IMDB_Movies[[#This Row],[budget]]</f>
        <v>23332128</v>
      </c>
      <c r="V67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68" spans="1:22" x14ac:dyDescent="0.3">
      <c r="A68" t="s">
        <v>203</v>
      </c>
      <c r="B68">
        <v>486</v>
      </c>
      <c r="C68">
        <v>126</v>
      </c>
      <c r="D68" t="s">
        <v>246</v>
      </c>
      <c r="E68">
        <v>318298180</v>
      </c>
      <c r="F68" t="s">
        <v>53</v>
      </c>
      <c r="G68" t="s">
        <v>74</v>
      </c>
      <c r="H68" t="s">
        <v>396</v>
      </c>
      <c r="I68">
        <v>696338</v>
      </c>
      <c r="J68" t="s">
        <v>203</v>
      </c>
      <c r="K68" t="s">
        <v>397</v>
      </c>
      <c r="L68">
        <v>1055</v>
      </c>
      <c r="M68" t="s">
        <v>26</v>
      </c>
      <c r="N68" t="s">
        <v>27</v>
      </c>
      <c r="O68" t="s">
        <v>28</v>
      </c>
      <c r="P68">
        <v>140000000</v>
      </c>
      <c r="Q68">
        <v>2008</v>
      </c>
      <c r="R68">
        <v>7.9</v>
      </c>
      <c r="S68">
        <v>10000</v>
      </c>
      <c r="T68">
        <f>Table_IMDB_Movies[[#This Row],[gross]]-Table_IMDB_Movies[[#This Row],[budget]]</f>
        <v>178298180</v>
      </c>
      <c r="V68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69" spans="1:22" x14ac:dyDescent="0.3">
      <c r="A69" t="s">
        <v>398</v>
      </c>
      <c r="B69">
        <v>682</v>
      </c>
      <c r="C69">
        <v>126</v>
      </c>
      <c r="D69" t="s">
        <v>162</v>
      </c>
      <c r="E69">
        <v>73820094</v>
      </c>
      <c r="F69" t="s">
        <v>399</v>
      </c>
      <c r="G69" t="s">
        <v>400</v>
      </c>
      <c r="H69" t="s">
        <v>401</v>
      </c>
      <c r="I69">
        <v>245333</v>
      </c>
      <c r="J69" t="s">
        <v>321</v>
      </c>
      <c r="K69" t="s">
        <v>402</v>
      </c>
      <c r="L69">
        <v>678</v>
      </c>
      <c r="M69" t="s">
        <v>26</v>
      </c>
      <c r="N69" t="s">
        <v>27</v>
      </c>
      <c r="O69" t="s">
        <v>72</v>
      </c>
      <c r="P69">
        <v>170000000</v>
      </c>
      <c r="Q69">
        <v>2011</v>
      </c>
      <c r="R69">
        <v>7.5</v>
      </c>
      <c r="S69">
        <v>42000</v>
      </c>
      <c r="T69">
        <f>Table_IMDB_Movies[[#This Row],[gross]]-Table_IMDB_Movies[[#This Row],[budget]]</f>
        <v>-96179906</v>
      </c>
      <c r="V69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70" spans="1:22" x14ac:dyDescent="0.3">
      <c r="A70" t="s">
        <v>129</v>
      </c>
      <c r="B70">
        <v>85</v>
      </c>
      <c r="C70">
        <v>106</v>
      </c>
      <c r="D70" t="s">
        <v>403</v>
      </c>
      <c r="E70">
        <v>113745408</v>
      </c>
      <c r="F70" t="s">
        <v>404</v>
      </c>
      <c r="G70" t="s">
        <v>132</v>
      </c>
      <c r="H70" t="s">
        <v>405</v>
      </c>
      <c r="I70">
        <v>129601</v>
      </c>
      <c r="J70" t="s">
        <v>406</v>
      </c>
      <c r="K70" t="s">
        <v>407</v>
      </c>
      <c r="L70">
        <v>648</v>
      </c>
      <c r="M70" t="s">
        <v>26</v>
      </c>
      <c r="N70" t="s">
        <v>27</v>
      </c>
      <c r="O70" t="s">
        <v>28</v>
      </c>
      <c r="P70">
        <v>170000000</v>
      </c>
      <c r="Q70">
        <v>1999</v>
      </c>
      <c r="R70">
        <v>4.8</v>
      </c>
      <c r="S70">
        <v>0</v>
      </c>
      <c r="T70">
        <f>Table_IMDB_Movies[[#This Row],[gross]]-Table_IMDB_Movies[[#This Row],[budget]]</f>
        <v>-56254592</v>
      </c>
      <c r="V7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71" spans="1:22" x14ac:dyDescent="0.3">
      <c r="A71" t="s">
        <v>408</v>
      </c>
      <c r="B71">
        <v>264</v>
      </c>
      <c r="C71">
        <v>112</v>
      </c>
      <c r="D71" t="s">
        <v>409</v>
      </c>
      <c r="E71">
        <v>102176165</v>
      </c>
      <c r="F71" t="s">
        <v>410</v>
      </c>
      <c r="G71" t="s">
        <v>411</v>
      </c>
      <c r="H71" t="s">
        <v>412</v>
      </c>
      <c r="I71">
        <v>117927</v>
      </c>
      <c r="J71" t="s">
        <v>413</v>
      </c>
      <c r="K71" t="s">
        <v>414</v>
      </c>
      <c r="L71">
        <v>501</v>
      </c>
      <c r="M71" t="s">
        <v>26</v>
      </c>
      <c r="N71" t="s">
        <v>27</v>
      </c>
      <c r="O71" t="s">
        <v>28</v>
      </c>
      <c r="P71">
        <v>145000000</v>
      </c>
      <c r="Q71">
        <v>2008</v>
      </c>
      <c r="R71">
        <v>5.2</v>
      </c>
      <c r="S71">
        <v>0</v>
      </c>
      <c r="T71">
        <f>Table_IMDB_Movies[[#This Row],[gross]]-Table_IMDB_Movies[[#This Row],[budget]]</f>
        <v>-42823835</v>
      </c>
      <c r="V71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72" spans="1:22" x14ac:dyDescent="0.3">
      <c r="A72" t="s">
        <v>415</v>
      </c>
      <c r="B72">
        <v>418</v>
      </c>
      <c r="C72">
        <v>123</v>
      </c>
      <c r="D72" t="s">
        <v>416</v>
      </c>
      <c r="E72">
        <v>161087183</v>
      </c>
      <c r="F72" t="s">
        <v>417</v>
      </c>
      <c r="G72" t="s">
        <v>132</v>
      </c>
      <c r="H72" t="s">
        <v>418</v>
      </c>
      <c r="I72">
        <v>118992</v>
      </c>
      <c r="J72" t="s">
        <v>419</v>
      </c>
      <c r="K72" t="s">
        <v>420</v>
      </c>
      <c r="L72">
        <v>971</v>
      </c>
      <c r="M72" t="s">
        <v>26</v>
      </c>
      <c r="N72" t="s">
        <v>27</v>
      </c>
      <c r="O72" t="s">
        <v>28</v>
      </c>
      <c r="P72">
        <v>175000000</v>
      </c>
      <c r="Q72">
        <v>2016</v>
      </c>
      <c r="R72">
        <v>6.9</v>
      </c>
      <c r="S72">
        <v>80000</v>
      </c>
      <c r="T72">
        <f>Table_IMDB_Movies[[#This Row],[gross]]-Table_IMDB_Movies[[#This Row],[budget]]</f>
        <v>-13912817</v>
      </c>
      <c r="V72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73" spans="1:22" x14ac:dyDescent="0.3">
      <c r="A73" t="s">
        <v>421</v>
      </c>
      <c r="B73">
        <v>186</v>
      </c>
      <c r="C73">
        <v>96</v>
      </c>
      <c r="D73" t="s">
        <v>381</v>
      </c>
      <c r="E73">
        <v>100289690</v>
      </c>
      <c r="F73" t="s">
        <v>422</v>
      </c>
      <c r="G73" t="s">
        <v>423</v>
      </c>
      <c r="H73" t="s">
        <v>424</v>
      </c>
      <c r="I73">
        <v>115099</v>
      </c>
      <c r="J73" t="s">
        <v>425</v>
      </c>
      <c r="K73" t="s">
        <v>426</v>
      </c>
      <c r="L73">
        <v>257</v>
      </c>
      <c r="M73" t="s">
        <v>26</v>
      </c>
      <c r="N73" t="s">
        <v>27</v>
      </c>
      <c r="O73" t="s">
        <v>72</v>
      </c>
      <c r="P73">
        <v>175000000</v>
      </c>
      <c r="Q73">
        <v>2007</v>
      </c>
      <c r="R73">
        <v>5.4</v>
      </c>
      <c r="S73">
        <v>2000</v>
      </c>
      <c r="T73">
        <f>Table_IMDB_Movies[[#This Row],[gross]]-Table_IMDB_Movies[[#This Row],[budget]]</f>
        <v>-74710310</v>
      </c>
      <c r="V73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74" spans="1:22" x14ac:dyDescent="0.3">
      <c r="A74" t="s">
        <v>427</v>
      </c>
      <c r="B74">
        <v>585</v>
      </c>
      <c r="C74">
        <v>113</v>
      </c>
      <c r="D74" t="s">
        <v>428</v>
      </c>
      <c r="E74">
        <v>100189501</v>
      </c>
      <c r="F74" t="s">
        <v>53</v>
      </c>
      <c r="G74" t="s">
        <v>429</v>
      </c>
      <c r="H74" t="s">
        <v>430</v>
      </c>
      <c r="I74">
        <v>431620</v>
      </c>
      <c r="J74" t="s">
        <v>431</v>
      </c>
      <c r="K74" t="s">
        <v>432</v>
      </c>
      <c r="L74">
        <v>741</v>
      </c>
      <c r="M74" t="s">
        <v>26</v>
      </c>
      <c r="N74" t="s">
        <v>27</v>
      </c>
      <c r="O74" t="s">
        <v>28</v>
      </c>
      <c r="P74">
        <v>178000000</v>
      </c>
      <c r="Q74">
        <v>2014</v>
      </c>
      <c r="R74">
        <v>7.9</v>
      </c>
      <c r="S74">
        <v>77000</v>
      </c>
      <c r="T74">
        <f>Table_IMDB_Movies[[#This Row],[gross]]-Table_IMDB_Movies[[#This Row],[budget]]</f>
        <v>-77810499</v>
      </c>
      <c r="V74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75" spans="1:22" x14ac:dyDescent="0.3">
      <c r="A75" t="s">
        <v>433</v>
      </c>
      <c r="B75">
        <v>91</v>
      </c>
      <c r="C75">
        <v>176</v>
      </c>
      <c r="D75" t="s">
        <v>434</v>
      </c>
      <c r="E75">
        <v>88246220</v>
      </c>
      <c r="F75" t="s">
        <v>184</v>
      </c>
      <c r="G75" t="s">
        <v>435</v>
      </c>
      <c r="H75" t="s">
        <v>436</v>
      </c>
      <c r="I75">
        <v>144337</v>
      </c>
      <c r="J75" t="s">
        <v>437</v>
      </c>
      <c r="K75" t="s">
        <v>438</v>
      </c>
      <c r="L75">
        <v>309</v>
      </c>
      <c r="M75" t="s">
        <v>26</v>
      </c>
      <c r="N75" t="s">
        <v>27</v>
      </c>
      <c r="O75" t="s">
        <v>28</v>
      </c>
      <c r="P75">
        <v>175000000</v>
      </c>
      <c r="Q75">
        <v>1995</v>
      </c>
      <c r="R75">
        <v>6.1</v>
      </c>
      <c r="S75">
        <v>0</v>
      </c>
      <c r="T75">
        <f>Table_IMDB_Movies[[#This Row],[gross]]-Table_IMDB_Movies[[#This Row],[budget]]</f>
        <v>-86753780</v>
      </c>
      <c r="V75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76" spans="1:22" x14ac:dyDescent="0.3">
      <c r="A76" t="s">
        <v>439</v>
      </c>
      <c r="B76">
        <v>250</v>
      </c>
      <c r="C76">
        <v>118</v>
      </c>
      <c r="D76" t="s">
        <v>440</v>
      </c>
      <c r="E76">
        <v>150167630</v>
      </c>
      <c r="F76" t="s">
        <v>184</v>
      </c>
      <c r="G76" t="s">
        <v>47</v>
      </c>
      <c r="H76" t="s">
        <v>441</v>
      </c>
      <c r="I76">
        <v>174578</v>
      </c>
      <c r="J76" t="s">
        <v>442</v>
      </c>
      <c r="K76" t="s">
        <v>443</v>
      </c>
      <c r="L76">
        <v>534</v>
      </c>
      <c r="M76" t="s">
        <v>26</v>
      </c>
      <c r="N76" t="s">
        <v>27</v>
      </c>
      <c r="O76" t="s">
        <v>28</v>
      </c>
      <c r="P76">
        <v>175000000</v>
      </c>
      <c r="Q76">
        <v>2009</v>
      </c>
      <c r="R76">
        <v>5.8</v>
      </c>
      <c r="S76">
        <v>0</v>
      </c>
      <c r="T76">
        <f>Table_IMDB_Movies[[#This Row],[gross]]-Table_IMDB_Movies[[#This Row],[budget]]</f>
        <v>-24832370</v>
      </c>
      <c r="V76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77" spans="1:22" x14ac:dyDescent="0.3">
      <c r="A77" t="s">
        <v>383</v>
      </c>
      <c r="B77">
        <v>536</v>
      </c>
      <c r="C77">
        <v>95</v>
      </c>
      <c r="D77" t="s">
        <v>444</v>
      </c>
      <c r="E77">
        <v>356454367</v>
      </c>
      <c r="F77" t="s">
        <v>445</v>
      </c>
      <c r="G77" t="s">
        <v>392</v>
      </c>
      <c r="H77" t="s">
        <v>446</v>
      </c>
      <c r="I77">
        <v>345198</v>
      </c>
      <c r="J77" t="s">
        <v>447</v>
      </c>
      <c r="K77" t="s">
        <v>448</v>
      </c>
      <c r="L77">
        <v>773</v>
      </c>
      <c r="M77" t="s">
        <v>26</v>
      </c>
      <c r="N77" t="s">
        <v>27</v>
      </c>
      <c r="O77" t="s">
        <v>72</v>
      </c>
      <c r="P77">
        <v>175000000</v>
      </c>
      <c r="Q77">
        <v>2015</v>
      </c>
      <c r="R77">
        <v>8.3000000000000007</v>
      </c>
      <c r="S77">
        <v>118000</v>
      </c>
      <c r="T77">
        <f>Table_IMDB_Movies[[#This Row],[gross]]-Table_IMDB_Movies[[#This Row],[budget]]</f>
        <v>181454367</v>
      </c>
      <c r="V77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78" spans="1:22" x14ac:dyDescent="0.3">
      <c r="A78" t="s">
        <v>203</v>
      </c>
      <c r="B78">
        <v>370</v>
      </c>
      <c r="C78">
        <v>106</v>
      </c>
      <c r="D78" t="s">
        <v>449</v>
      </c>
      <c r="E78">
        <v>362645141</v>
      </c>
      <c r="F78" t="s">
        <v>450</v>
      </c>
      <c r="G78" t="s">
        <v>77</v>
      </c>
      <c r="H78" t="s">
        <v>451</v>
      </c>
      <c r="I78">
        <v>106072</v>
      </c>
      <c r="J78" t="s">
        <v>452</v>
      </c>
      <c r="K78" t="s">
        <v>453</v>
      </c>
      <c r="L78">
        <v>398</v>
      </c>
      <c r="M78" t="s">
        <v>26</v>
      </c>
      <c r="N78" t="s">
        <v>41</v>
      </c>
      <c r="O78" t="s">
        <v>72</v>
      </c>
      <c r="P78">
        <v>175000000</v>
      </c>
      <c r="Q78">
        <v>2016</v>
      </c>
      <c r="R78">
        <v>7.8</v>
      </c>
      <c r="S78">
        <v>65000</v>
      </c>
      <c r="T78">
        <f>Table_IMDB_Movies[[#This Row],[gross]]-Table_IMDB_Movies[[#This Row],[budget]]</f>
        <v>187645141</v>
      </c>
      <c r="V78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79" spans="1:22" x14ac:dyDescent="0.3">
      <c r="A79" t="s">
        <v>203</v>
      </c>
      <c r="B79">
        <v>453</v>
      </c>
      <c r="C79">
        <v>124</v>
      </c>
      <c r="D79" t="s">
        <v>77</v>
      </c>
      <c r="E79">
        <v>312057433</v>
      </c>
      <c r="F79" t="s">
        <v>53</v>
      </c>
      <c r="G79" t="s">
        <v>74</v>
      </c>
      <c r="H79" t="s">
        <v>454</v>
      </c>
      <c r="I79">
        <v>522371</v>
      </c>
      <c r="J79" t="s">
        <v>203</v>
      </c>
      <c r="K79" t="s">
        <v>455</v>
      </c>
      <c r="L79">
        <v>723</v>
      </c>
      <c r="M79" t="s">
        <v>26</v>
      </c>
      <c r="N79" t="s">
        <v>27</v>
      </c>
      <c r="O79" t="s">
        <v>28</v>
      </c>
      <c r="P79">
        <v>200000000</v>
      </c>
      <c r="Q79">
        <v>2010</v>
      </c>
      <c r="R79">
        <v>7</v>
      </c>
      <c r="S79">
        <v>18000</v>
      </c>
      <c r="T79">
        <f>Table_IMDB_Movies[[#This Row],[gross]]-Table_IMDB_Movies[[#This Row],[budget]]</f>
        <v>112057433</v>
      </c>
      <c r="V79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80" spans="1:22" x14ac:dyDescent="0.3">
      <c r="A80" t="s">
        <v>456</v>
      </c>
      <c r="B80">
        <v>416</v>
      </c>
      <c r="C80">
        <v>132</v>
      </c>
      <c r="D80" t="s">
        <v>457</v>
      </c>
      <c r="E80">
        <v>155111815</v>
      </c>
      <c r="F80" t="s">
        <v>458</v>
      </c>
      <c r="G80" t="s">
        <v>75</v>
      </c>
      <c r="H80" t="s">
        <v>459</v>
      </c>
      <c r="I80">
        <v>228554</v>
      </c>
      <c r="J80" t="s">
        <v>125</v>
      </c>
      <c r="K80" t="s">
        <v>460</v>
      </c>
      <c r="L80">
        <v>710</v>
      </c>
      <c r="M80" t="s">
        <v>26</v>
      </c>
      <c r="N80" t="s">
        <v>27</v>
      </c>
      <c r="O80" t="s">
        <v>28</v>
      </c>
      <c r="P80">
        <v>170000000</v>
      </c>
      <c r="Q80">
        <v>2012</v>
      </c>
      <c r="R80">
        <v>6.1</v>
      </c>
      <c r="S80">
        <v>53000</v>
      </c>
      <c r="T80">
        <f>Table_IMDB_Movies[[#This Row],[gross]]-Table_IMDB_Movies[[#This Row],[budget]]</f>
        <v>-14888185</v>
      </c>
      <c r="V8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81" spans="1:22" x14ac:dyDescent="0.3">
      <c r="A81" t="s">
        <v>461</v>
      </c>
      <c r="B81">
        <v>401</v>
      </c>
      <c r="C81">
        <v>97</v>
      </c>
      <c r="D81" t="s">
        <v>462</v>
      </c>
      <c r="E81">
        <v>241407328</v>
      </c>
      <c r="F81" t="s">
        <v>463</v>
      </c>
      <c r="G81" t="s">
        <v>464</v>
      </c>
      <c r="H81" t="s">
        <v>465</v>
      </c>
      <c r="I81">
        <v>252257</v>
      </c>
      <c r="J81" t="s">
        <v>466</v>
      </c>
      <c r="K81" t="s">
        <v>467</v>
      </c>
      <c r="L81">
        <v>634</v>
      </c>
      <c r="M81" t="s">
        <v>26</v>
      </c>
      <c r="N81" t="s">
        <v>27</v>
      </c>
      <c r="O81" t="s">
        <v>72</v>
      </c>
      <c r="P81">
        <v>180000000</v>
      </c>
      <c r="Q81">
        <v>2014</v>
      </c>
      <c r="R81">
        <v>7</v>
      </c>
      <c r="S81">
        <v>89000</v>
      </c>
      <c r="T81">
        <f>Table_IMDB_Movies[[#This Row],[gross]]-Table_IMDB_Movies[[#This Row],[budget]]</f>
        <v>61407328</v>
      </c>
      <c r="V81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82" spans="1:22" x14ac:dyDescent="0.3">
      <c r="A82" t="s">
        <v>468</v>
      </c>
      <c r="B82">
        <v>521</v>
      </c>
      <c r="C82">
        <v>130</v>
      </c>
      <c r="D82" t="s">
        <v>190</v>
      </c>
      <c r="E82">
        <v>208543795</v>
      </c>
      <c r="F82" t="s">
        <v>469</v>
      </c>
      <c r="G82" t="s">
        <v>360</v>
      </c>
      <c r="H82" t="s">
        <v>470</v>
      </c>
      <c r="I82">
        <v>317542</v>
      </c>
      <c r="J82" t="s">
        <v>471</v>
      </c>
      <c r="K82" t="s">
        <v>472</v>
      </c>
      <c r="L82">
        <v>620</v>
      </c>
      <c r="M82" t="s">
        <v>26</v>
      </c>
      <c r="N82" t="s">
        <v>27</v>
      </c>
      <c r="O82" t="s">
        <v>28</v>
      </c>
      <c r="P82">
        <v>170000000</v>
      </c>
      <c r="Q82">
        <v>2014</v>
      </c>
      <c r="R82">
        <v>7.6</v>
      </c>
      <c r="S82">
        <v>45000</v>
      </c>
      <c r="T82">
        <f>Table_IMDB_Movies[[#This Row],[gross]]-Table_IMDB_Movies[[#This Row],[budget]]</f>
        <v>38543795</v>
      </c>
      <c r="V82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83" spans="1:22" x14ac:dyDescent="0.3">
      <c r="A83" t="s">
        <v>477</v>
      </c>
      <c r="B83">
        <v>218</v>
      </c>
      <c r="C83">
        <v>128</v>
      </c>
      <c r="D83" t="s">
        <v>478</v>
      </c>
      <c r="E83">
        <v>38297305</v>
      </c>
      <c r="F83" t="s">
        <v>458</v>
      </c>
      <c r="G83" t="s">
        <v>479</v>
      </c>
      <c r="H83" t="s">
        <v>480</v>
      </c>
      <c r="I83">
        <v>116994</v>
      </c>
      <c r="J83" t="s">
        <v>481</v>
      </c>
      <c r="K83" t="s">
        <v>482</v>
      </c>
      <c r="L83">
        <v>324</v>
      </c>
      <c r="M83" t="s">
        <v>26</v>
      </c>
      <c r="N83" t="s">
        <v>27</v>
      </c>
      <c r="O83" t="s">
        <v>28</v>
      </c>
      <c r="P83">
        <v>175000000</v>
      </c>
      <c r="Q83">
        <v>2013</v>
      </c>
      <c r="R83">
        <v>6.3</v>
      </c>
      <c r="S83">
        <v>35000</v>
      </c>
      <c r="T83">
        <f>Table_IMDB_Movies[[#This Row],[gross]]-Table_IMDB_Movies[[#This Row],[budget]]</f>
        <v>-136702695</v>
      </c>
      <c r="V83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84" spans="1:22" x14ac:dyDescent="0.3">
      <c r="A84" t="s">
        <v>178</v>
      </c>
      <c r="B84">
        <v>576</v>
      </c>
      <c r="C84">
        <v>136</v>
      </c>
      <c r="D84" t="s">
        <v>180</v>
      </c>
      <c r="E84">
        <v>259746958</v>
      </c>
      <c r="F84" t="s">
        <v>53</v>
      </c>
      <c r="G84" t="s">
        <v>77</v>
      </c>
      <c r="H84" t="s">
        <v>483</v>
      </c>
      <c r="I84">
        <v>496749</v>
      </c>
      <c r="J84" t="s">
        <v>484</v>
      </c>
      <c r="K84" t="s">
        <v>485</v>
      </c>
      <c r="L84">
        <v>742</v>
      </c>
      <c r="M84" t="s">
        <v>26</v>
      </c>
      <c r="N84" t="s">
        <v>27</v>
      </c>
      <c r="O84" t="s">
        <v>28</v>
      </c>
      <c r="P84">
        <v>170000000</v>
      </c>
      <c r="Q84">
        <v>2014</v>
      </c>
      <c r="R84">
        <v>7.8</v>
      </c>
      <c r="S84">
        <v>55000</v>
      </c>
      <c r="T84">
        <f>Table_IMDB_Movies[[#This Row],[gross]]-Table_IMDB_Movies[[#This Row],[budget]]</f>
        <v>89746958</v>
      </c>
      <c r="V84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85" spans="1:22" x14ac:dyDescent="0.3">
      <c r="A85" t="s">
        <v>486</v>
      </c>
      <c r="B85">
        <v>226</v>
      </c>
      <c r="C85">
        <v>93</v>
      </c>
      <c r="D85" t="s">
        <v>487</v>
      </c>
      <c r="E85">
        <v>238371987</v>
      </c>
      <c r="F85" t="s">
        <v>221</v>
      </c>
      <c r="G85" t="s">
        <v>488</v>
      </c>
      <c r="H85" t="s">
        <v>489</v>
      </c>
      <c r="I85">
        <v>138661</v>
      </c>
      <c r="J85" t="s">
        <v>490</v>
      </c>
      <c r="K85" t="s">
        <v>491</v>
      </c>
      <c r="L85">
        <v>173</v>
      </c>
      <c r="M85" t="s">
        <v>26</v>
      </c>
      <c r="N85" t="s">
        <v>27</v>
      </c>
      <c r="O85" t="s">
        <v>72</v>
      </c>
      <c r="P85">
        <v>165000000</v>
      </c>
      <c r="Q85">
        <v>2010</v>
      </c>
      <c r="R85">
        <v>6.4</v>
      </c>
      <c r="S85">
        <v>0</v>
      </c>
      <c r="T85">
        <f>Table_IMDB_Movies[[#This Row],[gross]]-Table_IMDB_Movies[[#This Row],[budget]]</f>
        <v>73371987</v>
      </c>
      <c r="V85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86" spans="1:22" x14ac:dyDescent="0.3">
      <c r="A86" t="s">
        <v>492</v>
      </c>
      <c r="B86">
        <v>443</v>
      </c>
      <c r="C86">
        <v>130</v>
      </c>
      <c r="D86" t="s">
        <v>493</v>
      </c>
      <c r="E86">
        <v>93417865</v>
      </c>
      <c r="F86" t="s">
        <v>494</v>
      </c>
      <c r="G86" t="s">
        <v>190</v>
      </c>
      <c r="H86" t="s">
        <v>495</v>
      </c>
      <c r="I86">
        <v>128306</v>
      </c>
      <c r="J86" t="s">
        <v>496</v>
      </c>
      <c r="K86" t="s">
        <v>497</v>
      </c>
      <c r="L86">
        <v>497</v>
      </c>
      <c r="M86" t="s">
        <v>26</v>
      </c>
      <c r="N86" t="s">
        <v>27</v>
      </c>
      <c r="O86" t="s">
        <v>72</v>
      </c>
      <c r="P86">
        <v>190000000</v>
      </c>
      <c r="Q86">
        <v>2015</v>
      </c>
      <c r="R86">
        <v>6.5</v>
      </c>
      <c r="S86">
        <v>37000</v>
      </c>
      <c r="T86">
        <f>Table_IMDB_Movies[[#This Row],[gross]]-Table_IMDB_Movies[[#This Row],[budget]]</f>
        <v>-96582135</v>
      </c>
      <c r="V86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87" spans="1:22" x14ac:dyDescent="0.3">
      <c r="A87" t="s">
        <v>498</v>
      </c>
      <c r="B87">
        <v>384</v>
      </c>
      <c r="C87">
        <v>102</v>
      </c>
      <c r="D87" t="s">
        <v>499</v>
      </c>
      <c r="E87">
        <v>222487711</v>
      </c>
      <c r="F87" t="s">
        <v>500</v>
      </c>
      <c r="G87" t="s">
        <v>501</v>
      </c>
      <c r="H87" t="s">
        <v>502</v>
      </c>
      <c r="I87">
        <v>279093</v>
      </c>
      <c r="J87" t="s">
        <v>503</v>
      </c>
      <c r="K87" t="s">
        <v>504</v>
      </c>
      <c r="L87">
        <v>433</v>
      </c>
      <c r="M87" t="s">
        <v>26</v>
      </c>
      <c r="N87" t="s">
        <v>27</v>
      </c>
      <c r="O87" t="s">
        <v>72</v>
      </c>
      <c r="P87">
        <v>165000000</v>
      </c>
      <c r="Q87">
        <v>2014</v>
      </c>
      <c r="R87">
        <v>7.9</v>
      </c>
      <c r="S87">
        <v>41000</v>
      </c>
      <c r="T87">
        <f>Table_IMDB_Movies[[#This Row],[gross]]-Table_IMDB_Movies[[#This Row],[budget]]</f>
        <v>57487711</v>
      </c>
      <c r="V87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88" spans="1:22" x14ac:dyDescent="0.3">
      <c r="A88" t="s">
        <v>505</v>
      </c>
      <c r="B88">
        <v>377</v>
      </c>
      <c r="C88">
        <v>101</v>
      </c>
      <c r="D88" t="s">
        <v>506</v>
      </c>
      <c r="E88">
        <v>189412677</v>
      </c>
      <c r="F88" t="s">
        <v>507</v>
      </c>
      <c r="G88" t="s">
        <v>508</v>
      </c>
      <c r="H88" t="s">
        <v>509</v>
      </c>
      <c r="I88">
        <v>272534</v>
      </c>
      <c r="J88" t="s">
        <v>510</v>
      </c>
      <c r="K88" t="s">
        <v>511</v>
      </c>
      <c r="L88">
        <v>345</v>
      </c>
      <c r="M88" t="s">
        <v>26</v>
      </c>
      <c r="N88" t="s">
        <v>27</v>
      </c>
      <c r="O88" t="s">
        <v>72</v>
      </c>
      <c r="P88">
        <v>165000000</v>
      </c>
      <c r="Q88">
        <v>2012</v>
      </c>
      <c r="R88">
        <v>7.8</v>
      </c>
      <c r="S88">
        <v>40000</v>
      </c>
      <c r="T88">
        <f>Table_IMDB_Movies[[#This Row],[gross]]-Table_IMDB_Movies[[#This Row],[budget]]</f>
        <v>24412677</v>
      </c>
      <c r="V88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89" spans="1:22" x14ac:dyDescent="0.3">
      <c r="A89" t="s">
        <v>355</v>
      </c>
      <c r="B89">
        <v>188</v>
      </c>
      <c r="C89">
        <v>100</v>
      </c>
      <c r="D89" t="s">
        <v>512</v>
      </c>
      <c r="E89">
        <v>665426</v>
      </c>
      <c r="F89" t="s">
        <v>513</v>
      </c>
      <c r="G89" t="s">
        <v>264</v>
      </c>
      <c r="H89" t="s">
        <v>514</v>
      </c>
      <c r="I89">
        <v>120798</v>
      </c>
      <c r="J89" t="s">
        <v>515</v>
      </c>
      <c r="K89" t="s">
        <v>516</v>
      </c>
      <c r="L89">
        <v>444</v>
      </c>
      <c r="M89" t="s">
        <v>26</v>
      </c>
      <c r="N89" t="s">
        <v>27</v>
      </c>
      <c r="O89" t="s">
        <v>226</v>
      </c>
      <c r="P89">
        <v>165000000</v>
      </c>
      <c r="Q89">
        <v>2004</v>
      </c>
      <c r="R89">
        <v>6.6</v>
      </c>
      <c r="S89">
        <v>10000</v>
      </c>
      <c r="T89">
        <f>Table_IMDB_Movies[[#This Row],[gross]]-Table_IMDB_Movies[[#This Row],[budget]]</f>
        <v>-164334574</v>
      </c>
      <c r="V89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90" spans="1:22" x14ac:dyDescent="0.3">
      <c r="A90" t="s">
        <v>349</v>
      </c>
      <c r="B90">
        <v>286</v>
      </c>
      <c r="C90">
        <v>120</v>
      </c>
      <c r="D90" t="s">
        <v>517</v>
      </c>
      <c r="E90">
        <v>102315545</v>
      </c>
      <c r="F90" t="s">
        <v>53</v>
      </c>
      <c r="G90" t="s">
        <v>518</v>
      </c>
      <c r="H90" t="s">
        <v>519</v>
      </c>
      <c r="I90">
        <v>58137</v>
      </c>
      <c r="J90" t="s">
        <v>520</v>
      </c>
      <c r="K90" t="s">
        <v>521</v>
      </c>
      <c r="L90">
        <v>520</v>
      </c>
      <c r="M90" t="s">
        <v>26</v>
      </c>
      <c r="N90" t="s">
        <v>27</v>
      </c>
      <c r="O90" t="s">
        <v>28</v>
      </c>
      <c r="P90">
        <v>165000000</v>
      </c>
      <c r="Q90">
        <v>2016</v>
      </c>
      <c r="R90">
        <v>5.5</v>
      </c>
      <c r="S90">
        <v>67000</v>
      </c>
      <c r="T90">
        <f>Table_IMDB_Movies[[#This Row],[gross]]-Table_IMDB_Movies[[#This Row],[budget]]</f>
        <v>-62684455</v>
      </c>
      <c r="V9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91" spans="1:22" x14ac:dyDescent="0.3">
      <c r="A91" t="s">
        <v>522</v>
      </c>
      <c r="B91">
        <v>288</v>
      </c>
      <c r="C91">
        <v>98</v>
      </c>
      <c r="D91" t="s">
        <v>523</v>
      </c>
      <c r="E91">
        <v>217387997</v>
      </c>
      <c r="F91" t="s">
        <v>513</v>
      </c>
      <c r="G91" t="s">
        <v>524</v>
      </c>
      <c r="H91" t="s">
        <v>525</v>
      </c>
      <c r="I91">
        <v>485430</v>
      </c>
      <c r="J91" t="s">
        <v>526</v>
      </c>
      <c r="K91" t="s">
        <v>527</v>
      </c>
      <c r="L91">
        <v>492</v>
      </c>
      <c r="M91" t="s">
        <v>26</v>
      </c>
      <c r="N91" t="s">
        <v>27</v>
      </c>
      <c r="O91" t="s">
        <v>72</v>
      </c>
      <c r="P91">
        <v>165000000</v>
      </c>
      <c r="Q91">
        <v>2010</v>
      </c>
      <c r="R91">
        <v>8.1999999999999993</v>
      </c>
      <c r="S91">
        <v>33000</v>
      </c>
      <c r="T91">
        <f>Table_IMDB_Movies[[#This Row],[gross]]-Table_IMDB_Movies[[#This Row],[budget]]</f>
        <v>52387997</v>
      </c>
      <c r="V91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92" spans="1:22" x14ac:dyDescent="0.3">
      <c r="A92" t="s">
        <v>528</v>
      </c>
      <c r="B92">
        <v>280</v>
      </c>
      <c r="C92">
        <v>109</v>
      </c>
      <c r="D92" t="s">
        <v>70</v>
      </c>
      <c r="E92">
        <v>150350192</v>
      </c>
      <c r="F92" t="s">
        <v>529</v>
      </c>
      <c r="G92" t="s">
        <v>530</v>
      </c>
      <c r="H92" t="s">
        <v>531</v>
      </c>
      <c r="I92">
        <v>305340</v>
      </c>
      <c r="J92" t="s">
        <v>532</v>
      </c>
      <c r="K92" t="s">
        <v>533</v>
      </c>
      <c r="L92">
        <v>1676</v>
      </c>
      <c r="M92" t="s">
        <v>26</v>
      </c>
      <c r="N92" t="s">
        <v>27</v>
      </c>
      <c r="O92" t="s">
        <v>476</v>
      </c>
      <c r="P92">
        <v>200000000</v>
      </c>
      <c r="Q92">
        <v>2003</v>
      </c>
      <c r="R92">
        <v>6.4</v>
      </c>
      <c r="S92">
        <v>0</v>
      </c>
      <c r="T92">
        <f>Table_IMDB_Movies[[#This Row],[gross]]-Table_IMDB_Movies[[#This Row],[budget]]</f>
        <v>-49649808</v>
      </c>
      <c r="V92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93" spans="1:22" x14ac:dyDescent="0.3">
      <c r="A93" t="s">
        <v>534</v>
      </c>
      <c r="B93">
        <v>653</v>
      </c>
      <c r="C93">
        <v>121</v>
      </c>
      <c r="D93" t="s">
        <v>277</v>
      </c>
      <c r="E93">
        <v>333130696</v>
      </c>
      <c r="F93" t="s">
        <v>53</v>
      </c>
      <c r="G93" t="s">
        <v>535</v>
      </c>
      <c r="H93" t="s">
        <v>536</v>
      </c>
      <c r="I93">
        <v>682155</v>
      </c>
      <c r="J93" t="s">
        <v>537</v>
      </c>
      <c r="K93" t="s">
        <v>538</v>
      </c>
      <c r="L93">
        <v>1097</v>
      </c>
      <c r="M93" t="s">
        <v>26</v>
      </c>
      <c r="N93" t="s">
        <v>27</v>
      </c>
      <c r="O93" t="s">
        <v>28</v>
      </c>
      <c r="P93">
        <v>170000000</v>
      </c>
      <c r="Q93">
        <v>2014</v>
      </c>
      <c r="R93">
        <v>8.1</v>
      </c>
      <c r="S93">
        <v>96000</v>
      </c>
      <c r="T93">
        <f>Table_IMDB_Movies[[#This Row],[gross]]-Table_IMDB_Movies[[#This Row],[budget]]</f>
        <v>163130696</v>
      </c>
      <c r="V93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94" spans="1:22" x14ac:dyDescent="0.3">
      <c r="A94" t="s">
        <v>42</v>
      </c>
      <c r="B94">
        <v>712</v>
      </c>
      <c r="C94">
        <v>169</v>
      </c>
      <c r="D94" t="s">
        <v>209</v>
      </c>
      <c r="E94">
        <v>187991439</v>
      </c>
      <c r="F94" t="s">
        <v>539</v>
      </c>
      <c r="G94" t="s">
        <v>540</v>
      </c>
      <c r="H94" t="s">
        <v>541</v>
      </c>
      <c r="I94">
        <v>928227</v>
      </c>
      <c r="J94" t="s">
        <v>542</v>
      </c>
      <c r="K94" t="s">
        <v>543</v>
      </c>
      <c r="L94">
        <v>2725</v>
      </c>
      <c r="M94" t="s">
        <v>26</v>
      </c>
      <c r="N94" t="s">
        <v>27</v>
      </c>
      <c r="O94" t="s">
        <v>28</v>
      </c>
      <c r="P94">
        <v>165000000</v>
      </c>
      <c r="Q94">
        <v>2014</v>
      </c>
      <c r="R94">
        <v>8.6</v>
      </c>
      <c r="S94">
        <v>349000</v>
      </c>
      <c r="T94">
        <f>Table_IMDB_Movies[[#This Row],[gross]]-Table_IMDB_Movies[[#This Row],[budget]]</f>
        <v>22991439</v>
      </c>
      <c r="V94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95" spans="1:22" x14ac:dyDescent="0.3">
      <c r="A95" t="s">
        <v>42</v>
      </c>
      <c r="B95">
        <v>642</v>
      </c>
      <c r="C95">
        <v>148</v>
      </c>
      <c r="D95" t="s">
        <v>45</v>
      </c>
      <c r="E95">
        <v>292568851</v>
      </c>
      <c r="F95" t="s">
        <v>184</v>
      </c>
      <c r="G95" t="s">
        <v>174</v>
      </c>
      <c r="H95" t="s">
        <v>544</v>
      </c>
      <c r="I95">
        <v>1468200</v>
      </c>
      <c r="J95" t="s">
        <v>47</v>
      </c>
      <c r="K95" t="s">
        <v>545</v>
      </c>
      <c r="L95">
        <v>2803</v>
      </c>
      <c r="M95" t="s">
        <v>26</v>
      </c>
      <c r="N95" t="s">
        <v>27</v>
      </c>
      <c r="O95" t="s">
        <v>28</v>
      </c>
      <c r="P95">
        <v>160000000</v>
      </c>
      <c r="Q95">
        <v>2010</v>
      </c>
      <c r="R95">
        <v>8.8000000000000007</v>
      </c>
      <c r="S95">
        <v>175000</v>
      </c>
      <c r="T95">
        <f>Table_IMDB_Movies[[#This Row],[gross]]-Table_IMDB_Movies[[#This Row],[budget]]</f>
        <v>132568851</v>
      </c>
      <c r="V95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96" spans="1:22" x14ac:dyDescent="0.3">
      <c r="A96" t="s">
        <v>408</v>
      </c>
      <c r="B96">
        <v>187</v>
      </c>
      <c r="C96">
        <v>106</v>
      </c>
      <c r="D96" t="s">
        <v>277</v>
      </c>
      <c r="E96">
        <v>144512310</v>
      </c>
      <c r="F96" t="s">
        <v>274</v>
      </c>
      <c r="G96" t="s">
        <v>273</v>
      </c>
      <c r="H96" t="s">
        <v>548</v>
      </c>
      <c r="I96">
        <v>272223</v>
      </c>
      <c r="J96" t="s">
        <v>549</v>
      </c>
      <c r="K96" t="s">
        <v>550</v>
      </c>
      <c r="L96">
        <v>988</v>
      </c>
      <c r="M96" t="s">
        <v>26</v>
      </c>
      <c r="N96" t="s">
        <v>27</v>
      </c>
      <c r="O96" t="s">
        <v>28</v>
      </c>
      <c r="P96">
        <v>38000000</v>
      </c>
      <c r="Q96">
        <v>2001</v>
      </c>
      <c r="R96">
        <v>6.7</v>
      </c>
      <c r="S96">
        <v>14000</v>
      </c>
      <c r="T96">
        <f>Table_IMDB_Movies[[#This Row],[gross]]-Table_IMDB_Movies[[#This Row],[budget]]</f>
        <v>106512310</v>
      </c>
      <c r="V96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97" spans="1:22" x14ac:dyDescent="0.3">
      <c r="A97" t="s">
        <v>551</v>
      </c>
      <c r="B97">
        <v>362</v>
      </c>
      <c r="C97">
        <v>166</v>
      </c>
      <c r="D97" t="s">
        <v>552</v>
      </c>
      <c r="E97">
        <v>127490802</v>
      </c>
      <c r="F97" t="s">
        <v>553</v>
      </c>
      <c r="G97" t="s">
        <v>279</v>
      </c>
      <c r="H97" t="s">
        <v>554</v>
      </c>
      <c r="I97">
        <v>459346</v>
      </c>
      <c r="J97" t="s">
        <v>555</v>
      </c>
      <c r="K97" t="s">
        <v>556</v>
      </c>
      <c r="L97">
        <v>822</v>
      </c>
      <c r="M97" t="s">
        <v>26</v>
      </c>
      <c r="N97" t="s">
        <v>27</v>
      </c>
      <c r="O97" t="s">
        <v>28</v>
      </c>
      <c r="P97">
        <v>150000000</v>
      </c>
      <c r="Q97">
        <v>2008</v>
      </c>
      <c r="R97">
        <v>7.8</v>
      </c>
      <c r="S97">
        <v>23000</v>
      </c>
      <c r="T97">
        <f>Table_IMDB_Movies[[#This Row],[gross]]-Table_IMDB_Movies[[#This Row],[budget]]</f>
        <v>-22509198</v>
      </c>
      <c r="V97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98" spans="1:22" x14ac:dyDescent="0.3">
      <c r="A98" t="s">
        <v>557</v>
      </c>
      <c r="B98">
        <v>500</v>
      </c>
      <c r="C98">
        <v>132</v>
      </c>
      <c r="D98" t="s">
        <v>374</v>
      </c>
      <c r="E98">
        <v>146405371</v>
      </c>
      <c r="F98" t="s">
        <v>53</v>
      </c>
      <c r="G98" t="s">
        <v>285</v>
      </c>
      <c r="H98" t="s">
        <v>558</v>
      </c>
      <c r="I98">
        <v>518537</v>
      </c>
      <c r="J98" t="s">
        <v>351</v>
      </c>
      <c r="K98" t="s">
        <v>559</v>
      </c>
      <c r="L98">
        <v>698</v>
      </c>
      <c r="M98" t="s">
        <v>26</v>
      </c>
      <c r="N98" t="s">
        <v>27</v>
      </c>
      <c r="O98" t="s">
        <v>28</v>
      </c>
      <c r="P98">
        <v>160000000</v>
      </c>
      <c r="Q98">
        <v>2011</v>
      </c>
      <c r="R98">
        <v>7.8</v>
      </c>
      <c r="S98">
        <v>54000</v>
      </c>
      <c r="T98">
        <f>Table_IMDB_Movies[[#This Row],[gross]]-Table_IMDB_Movies[[#This Row],[budget]]</f>
        <v>-13594629</v>
      </c>
      <c r="V98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99" spans="1:22" x14ac:dyDescent="0.3">
      <c r="A99" t="s">
        <v>560</v>
      </c>
      <c r="B99">
        <v>389</v>
      </c>
      <c r="C99">
        <v>137</v>
      </c>
      <c r="D99" t="s">
        <v>561</v>
      </c>
      <c r="E99">
        <v>281666058</v>
      </c>
      <c r="F99" t="s">
        <v>562</v>
      </c>
      <c r="G99" t="s">
        <v>285</v>
      </c>
      <c r="H99" t="s">
        <v>563</v>
      </c>
      <c r="I99">
        <v>166137</v>
      </c>
      <c r="J99" t="s">
        <v>564</v>
      </c>
      <c r="K99" t="s">
        <v>565</v>
      </c>
      <c r="L99">
        <v>383</v>
      </c>
      <c r="M99" t="s">
        <v>26</v>
      </c>
      <c r="N99" t="s">
        <v>27</v>
      </c>
      <c r="O99" t="s">
        <v>28</v>
      </c>
      <c r="P99">
        <v>160000000</v>
      </c>
      <c r="Q99">
        <v>2015</v>
      </c>
      <c r="R99">
        <v>6.6</v>
      </c>
      <c r="S99">
        <v>38000</v>
      </c>
      <c r="T99">
        <f>Table_IMDB_Movies[[#This Row],[gross]]-Table_IMDB_Movies[[#This Row],[budget]]</f>
        <v>121666058</v>
      </c>
      <c r="V99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00" spans="1:22" x14ac:dyDescent="0.3">
      <c r="A100" t="s">
        <v>566</v>
      </c>
      <c r="B100">
        <v>235</v>
      </c>
      <c r="C100">
        <v>109</v>
      </c>
      <c r="D100" t="s">
        <v>567</v>
      </c>
      <c r="E100">
        <v>63143812</v>
      </c>
      <c r="F100" t="s">
        <v>117</v>
      </c>
      <c r="G100" t="s">
        <v>568</v>
      </c>
      <c r="H100" t="s">
        <v>569</v>
      </c>
      <c r="I100">
        <v>124185</v>
      </c>
      <c r="J100" t="s">
        <v>570</v>
      </c>
      <c r="K100" t="s">
        <v>571</v>
      </c>
      <c r="L100">
        <v>238</v>
      </c>
      <c r="M100" t="s">
        <v>26</v>
      </c>
      <c r="N100" t="s">
        <v>27</v>
      </c>
      <c r="O100" t="s">
        <v>72</v>
      </c>
      <c r="P100">
        <v>150000000</v>
      </c>
      <c r="Q100">
        <v>2010</v>
      </c>
      <c r="R100">
        <v>6.1</v>
      </c>
      <c r="S100">
        <v>11000</v>
      </c>
      <c r="T100">
        <f>Table_IMDB_Movies[[#This Row],[gross]]-Table_IMDB_Movies[[#This Row],[budget]]</f>
        <v>-86856188</v>
      </c>
      <c r="V10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01" spans="1:22" x14ac:dyDescent="0.3">
      <c r="A101" t="s">
        <v>572</v>
      </c>
      <c r="B101">
        <v>231</v>
      </c>
      <c r="C101">
        <v>98</v>
      </c>
      <c r="D101" t="s">
        <v>573</v>
      </c>
      <c r="E101">
        <v>60655503</v>
      </c>
      <c r="F101" t="s">
        <v>574</v>
      </c>
      <c r="G101" t="s">
        <v>423</v>
      </c>
      <c r="H101" t="s">
        <v>575</v>
      </c>
      <c r="I101">
        <v>82380</v>
      </c>
      <c r="J101" t="s">
        <v>576</v>
      </c>
      <c r="K101" t="s">
        <v>577</v>
      </c>
      <c r="L101">
        <v>629</v>
      </c>
      <c r="M101" t="s">
        <v>26</v>
      </c>
      <c r="N101" t="s">
        <v>27</v>
      </c>
      <c r="O101" t="s">
        <v>28</v>
      </c>
      <c r="P101">
        <v>160000000</v>
      </c>
      <c r="Q101">
        <v>2006</v>
      </c>
      <c r="R101">
        <v>5.6</v>
      </c>
      <c r="S101">
        <v>0</v>
      </c>
      <c r="T101">
        <f>Table_IMDB_Movies[[#This Row],[gross]]-Table_IMDB_Movies[[#This Row],[budget]]</f>
        <v>-99344497</v>
      </c>
      <c r="V101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02" spans="1:22" x14ac:dyDescent="0.3">
      <c r="A102" t="s">
        <v>578</v>
      </c>
      <c r="B102">
        <v>218</v>
      </c>
      <c r="C102">
        <v>113</v>
      </c>
      <c r="D102" t="s">
        <v>82</v>
      </c>
      <c r="E102">
        <v>76846624</v>
      </c>
      <c r="F102" t="s">
        <v>161</v>
      </c>
      <c r="G102" t="s">
        <v>32</v>
      </c>
      <c r="H102" t="s">
        <v>579</v>
      </c>
      <c r="I102">
        <v>21352</v>
      </c>
      <c r="J102" t="s">
        <v>209</v>
      </c>
      <c r="K102" t="s">
        <v>580</v>
      </c>
      <c r="L102">
        <v>131</v>
      </c>
      <c r="M102" t="s">
        <v>26</v>
      </c>
      <c r="N102" t="s">
        <v>27</v>
      </c>
      <c r="O102" t="s">
        <v>72</v>
      </c>
      <c r="P102">
        <v>170000000</v>
      </c>
      <c r="Q102">
        <v>2016</v>
      </c>
      <c r="R102">
        <v>6.4</v>
      </c>
      <c r="S102">
        <v>30000</v>
      </c>
      <c r="T102">
        <f>Table_IMDB_Movies[[#This Row],[gross]]-Table_IMDB_Movies[[#This Row],[budget]]</f>
        <v>-93153376</v>
      </c>
      <c r="V102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03" spans="1:22" x14ac:dyDescent="0.3">
      <c r="A103" t="s">
        <v>581</v>
      </c>
      <c r="B103">
        <v>227</v>
      </c>
      <c r="C103">
        <v>93</v>
      </c>
      <c r="D103" t="s">
        <v>582</v>
      </c>
      <c r="E103">
        <v>320706665</v>
      </c>
      <c r="F103" t="s">
        <v>221</v>
      </c>
      <c r="G103" t="s">
        <v>583</v>
      </c>
      <c r="H103" t="s">
        <v>584</v>
      </c>
      <c r="I103">
        <v>211971</v>
      </c>
      <c r="J103" t="s">
        <v>585</v>
      </c>
      <c r="K103" t="s">
        <v>586</v>
      </c>
      <c r="L103">
        <v>326</v>
      </c>
      <c r="M103" t="s">
        <v>26</v>
      </c>
      <c r="N103" t="s">
        <v>27</v>
      </c>
      <c r="O103" t="s">
        <v>72</v>
      </c>
      <c r="P103">
        <v>160000000</v>
      </c>
      <c r="Q103">
        <v>2007</v>
      </c>
      <c r="R103">
        <v>6.1</v>
      </c>
      <c r="S103">
        <v>0</v>
      </c>
      <c r="T103">
        <f>Table_IMDB_Movies[[#This Row],[gross]]-Table_IMDB_Movies[[#This Row],[budget]]</f>
        <v>160706665</v>
      </c>
      <c r="V103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04" spans="1:22" x14ac:dyDescent="0.3">
      <c r="A104" t="s">
        <v>587</v>
      </c>
      <c r="B104">
        <v>275</v>
      </c>
      <c r="C104">
        <v>123</v>
      </c>
      <c r="D104" t="s">
        <v>588</v>
      </c>
      <c r="E104">
        <v>46978995</v>
      </c>
      <c r="F104" t="s">
        <v>31</v>
      </c>
      <c r="G104" t="s">
        <v>589</v>
      </c>
      <c r="H104" t="s">
        <v>590</v>
      </c>
      <c r="I104">
        <v>111609</v>
      </c>
      <c r="J104" t="s">
        <v>591</v>
      </c>
      <c r="K104" t="s">
        <v>592</v>
      </c>
      <c r="L104">
        <v>781</v>
      </c>
      <c r="M104" t="s">
        <v>26</v>
      </c>
      <c r="N104" t="s">
        <v>27</v>
      </c>
      <c r="O104" t="s">
        <v>28</v>
      </c>
      <c r="P104">
        <v>160000000</v>
      </c>
      <c r="Q104">
        <v>2016</v>
      </c>
      <c r="R104">
        <v>7.3</v>
      </c>
      <c r="S104">
        <v>89000</v>
      </c>
      <c r="T104">
        <f>Table_IMDB_Movies[[#This Row],[gross]]-Table_IMDB_Movies[[#This Row],[budget]]</f>
        <v>-113021005</v>
      </c>
      <c r="V104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05" spans="1:22" x14ac:dyDescent="0.3">
      <c r="A105" t="s">
        <v>593</v>
      </c>
      <c r="B105">
        <v>474</v>
      </c>
      <c r="C105">
        <v>126</v>
      </c>
      <c r="D105" t="s">
        <v>594</v>
      </c>
      <c r="E105">
        <v>89732035</v>
      </c>
      <c r="F105" t="s">
        <v>53</v>
      </c>
      <c r="G105" t="s">
        <v>61</v>
      </c>
      <c r="H105" t="s">
        <v>595</v>
      </c>
      <c r="I105">
        <v>188457</v>
      </c>
      <c r="J105" t="s">
        <v>596</v>
      </c>
      <c r="K105" t="s">
        <v>597</v>
      </c>
      <c r="L105">
        <v>867</v>
      </c>
      <c r="M105" t="s">
        <v>26</v>
      </c>
      <c r="N105" t="s">
        <v>27</v>
      </c>
      <c r="O105" t="s">
        <v>28</v>
      </c>
      <c r="P105">
        <v>155000000</v>
      </c>
      <c r="Q105">
        <v>2015</v>
      </c>
      <c r="R105">
        <v>6.6</v>
      </c>
      <c r="S105">
        <v>82000</v>
      </c>
      <c r="T105">
        <f>Table_IMDB_Movies[[#This Row],[gross]]-Table_IMDB_Movies[[#This Row],[budget]]</f>
        <v>-65267965</v>
      </c>
      <c r="V105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06" spans="1:22" x14ac:dyDescent="0.3">
      <c r="A106" t="s">
        <v>598</v>
      </c>
      <c r="B106">
        <v>228</v>
      </c>
      <c r="C106">
        <v>113</v>
      </c>
      <c r="D106" t="s">
        <v>372</v>
      </c>
      <c r="E106">
        <v>104383624</v>
      </c>
      <c r="F106" t="s">
        <v>161</v>
      </c>
      <c r="G106" t="s">
        <v>599</v>
      </c>
      <c r="H106" t="s">
        <v>600</v>
      </c>
      <c r="I106">
        <v>106446</v>
      </c>
      <c r="J106" t="s">
        <v>601</v>
      </c>
      <c r="K106" t="s">
        <v>602</v>
      </c>
      <c r="L106">
        <v>227</v>
      </c>
      <c r="M106" t="s">
        <v>26</v>
      </c>
      <c r="N106" t="s">
        <v>27</v>
      </c>
      <c r="O106" t="s">
        <v>72</v>
      </c>
      <c r="P106">
        <v>155000000</v>
      </c>
      <c r="Q106">
        <v>2010</v>
      </c>
      <c r="R106">
        <v>6.3</v>
      </c>
      <c r="S106">
        <v>11000</v>
      </c>
      <c r="T106">
        <f>Table_IMDB_Movies[[#This Row],[gross]]-Table_IMDB_Movies[[#This Row],[budget]]</f>
        <v>-50616376</v>
      </c>
      <c r="V106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07" spans="1:22" x14ac:dyDescent="0.3">
      <c r="A107" t="s">
        <v>227</v>
      </c>
      <c r="B107">
        <v>191</v>
      </c>
      <c r="C107">
        <v>184</v>
      </c>
      <c r="D107" t="s">
        <v>603</v>
      </c>
      <c r="E107">
        <v>198539855</v>
      </c>
      <c r="F107" t="s">
        <v>604</v>
      </c>
      <c r="G107" t="s">
        <v>605</v>
      </c>
      <c r="H107" t="s">
        <v>606</v>
      </c>
      <c r="I107">
        <v>254111</v>
      </c>
      <c r="J107" t="s">
        <v>607</v>
      </c>
      <c r="K107" t="s">
        <v>608</v>
      </c>
      <c r="L107">
        <v>1999</v>
      </c>
      <c r="M107" t="s">
        <v>26</v>
      </c>
      <c r="N107" t="s">
        <v>27</v>
      </c>
      <c r="O107" t="s">
        <v>28</v>
      </c>
      <c r="P107">
        <v>140000000</v>
      </c>
      <c r="Q107">
        <v>2001</v>
      </c>
      <c r="R107">
        <v>6.1</v>
      </c>
      <c r="S107">
        <v>0</v>
      </c>
      <c r="T107">
        <f>Table_IMDB_Movies[[#This Row],[gross]]-Table_IMDB_Movies[[#This Row],[budget]]</f>
        <v>58539855</v>
      </c>
      <c r="V107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08" spans="1:22" x14ac:dyDescent="0.3">
      <c r="A108" t="s">
        <v>227</v>
      </c>
      <c r="B108">
        <v>396</v>
      </c>
      <c r="C108">
        <v>144</v>
      </c>
      <c r="D108" t="s">
        <v>609</v>
      </c>
      <c r="E108">
        <v>318759914</v>
      </c>
      <c r="F108" t="s">
        <v>53</v>
      </c>
      <c r="G108" t="s">
        <v>610</v>
      </c>
      <c r="H108" t="s">
        <v>611</v>
      </c>
      <c r="I108">
        <v>513158</v>
      </c>
      <c r="J108" t="s">
        <v>228</v>
      </c>
      <c r="K108" t="s">
        <v>612</v>
      </c>
      <c r="L108">
        <v>1782</v>
      </c>
      <c r="M108" t="s">
        <v>26</v>
      </c>
      <c r="N108" t="s">
        <v>27</v>
      </c>
      <c r="O108" t="s">
        <v>28</v>
      </c>
      <c r="P108">
        <v>150000000</v>
      </c>
      <c r="Q108">
        <v>2007</v>
      </c>
      <c r="R108">
        <v>7.1</v>
      </c>
      <c r="S108">
        <v>8000</v>
      </c>
      <c r="T108">
        <f>Table_IMDB_Movies[[#This Row],[gross]]-Table_IMDB_Movies[[#This Row],[budget]]</f>
        <v>168759914</v>
      </c>
      <c r="V108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09" spans="1:22" x14ac:dyDescent="0.3">
      <c r="A109" t="s">
        <v>613</v>
      </c>
      <c r="B109">
        <v>248</v>
      </c>
      <c r="C109">
        <v>206</v>
      </c>
      <c r="D109" t="s">
        <v>464</v>
      </c>
      <c r="E109">
        <v>34293771</v>
      </c>
      <c r="F109" t="s">
        <v>614</v>
      </c>
      <c r="G109" t="s">
        <v>615</v>
      </c>
      <c r="H109" t="s">
        <v>616</v>
      </c>
      <c r="I109">
        <v>138863</v>
      </c>
      <c r="J109" t="s">
        <v>617</v>
      </c>
      <c r="K109" t="s">
        <v>618</v>
      </c>
      <c r="L109">
        <v>1390</v>
      </c>
      <c r="M109" t="s">
        <v>26</v>
      </c>
      <c r="N109" t="s">
        <v>619</v>
      </c>
      <c r="O109" t="s">
        <v>476</v>
      </c>
      <c r="P109">
        <v>155000000</v>
      </c>
      <c r="Q109">
        <v>2004</v>
      </c>
      <c r="R109">
        <v>5.5</v>
      </c>
      <c r="S109">
        <v>0</v>
      </c>
      <c r="T109">
        <f>Table_IMDB_Movies[[#This Row],[gross]]-Table_IMDB_Movies[[#This Row],[budget]]</f>
        <v>-120706229</v>
      </c>
      <c r="V109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10" spans="1:22" x14ac:dyDescent="0.3">
      <c r="A110" t="s">
        <v>79</v>
      </c>
      <c r="B110">
        <v>329</v>
      </c>
      <c r="C110">
        <v>138</v>
      </c>
      <c r="D110" t="s">
        <v>80</v>
      </c>
      <c r="E110">
        <v>292000866</v>
      </c>
      <c r="F110" t="s">
        <v>81</v>
      </c>
      <c r="G110" t="s">
        <v>620</v>
      </c>
      <c r="H110" t="s">
        <v>621</v>
      </c>
      <c r="I110">
        <v>355137</v>
      </c>
      <c r="J110" t="s">
        <v>622</v>
      </c>
      <c r="K110" t="s">
        <v>623</v>
      </c>
      <c r="L110">
        <v>1108</v>
      </c>
      <c r="M110" t="s">
        <v>26</v>
      </c>
      <c r="N110" t="s">
        <v>41</v>
      </c>
      <c r="O110" t="s">
        <v>28</v>
      </c>
      <c r="P110">
        <v>150000000</v>
      </c>
      <c r="Q110">
        <v>2007</v>
      </c>
      <c r="R110">
        <v>7.5</v>
      </c>
      <c r="S110">
        <v>0</v>
      </c>
      <c r="T110">
        <f>Table_IMDB_Movies[[#This Row],[gross]]-Table_IMDB_Movies[[#This Row],[budget]]</f>
        <v>142000866</v>
      </c>
      <c r="V110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11" spans="1:22" x14ac:dyDescent="0.3">
      <c r="A111" t="s">
        <v>305</v>
      </c>
      <c r="B111">
        <v>295</v>
      </c>
      <c r="C111">
        <v>157</v>
      </c>
      <c r="D111" t="s">
        <v>80</v>
      </c>
      <c r="E111">
        <v>289994397</v>
      </c>
      <c r="F111" t="s">
        <v>81</v>
      </c>
      <c r="G111" t="s">
        <v>620</v>
      </c>
      <c r="H111" t="s">
        <v>624</v>
      </c>
      <c r="I111">
        <v>385670</v>
      </c>
      <c r="J111" t="s">
        <v>84</v>
      </c>
      <c r="K111" t="s">
        <v>625</v>
      </c>
      <c r="L111">
        <v>1896</v>
      </c>
      <c r="M111" t="s">
        <v>26</v>
      </c>
      <c r="N111" t="s">
        <v>41</v>
      </c>
      <c r="O111" t="s">
        <v>28</v>
      </c>
      <c r="P111">
        <v>150000000</v>
      </c>
      <c r="Q111">
        <v>2005</v>
      </c>
      <c r="R111">
        <v>7.6</v>
      </c>
      <c r="S111">
        <v>0</v>
      </c>
      <c r="T111">
        <f>Table_IMDB_Movies[[#This Row],[gross]]-Table_IMDB_Movies[[#This Row],[budget]]</f>
        <v>139994397</v>
      </c>
      <c r="V111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12" spans="1:22" x14ac:dyDescent="0.3">
      <c r="A112" t="s">
        <v>182</v>
      </c>
      <c r="B112">
        <v>318</v>
      </c>
      <c r="C112">
        <v>102</v>
      </c>
      <c r="D112" t="s">
        <v>626</v>
      </c>
      <c r="E112">
        <v>227946274</v>
      </c>
      <c r="F112" t="s">
        <v>627</v>
      </c>
      <c r="G112" t="s">
        <v>132</v>
      </c>
      <c r="H112" t="s">
        <v>628</v>
      </c>
      <c r="I112">
        <v>343648</v>
      </c>
      <c r="J112" t="s">
        <v>295</v>
      </c>
      <c r="K112" t="s">
        <v>629</v>
      </c>
      <c r="L112">
        <v>590</v>
      </c>
      <c r="M112" t="s">
        <v>26</v>
      </c>
      <c r="N112" t="s">
        <v>27</v>
      </c>
      <c r="O112" t="s">
        <v>28</v>
      </c>
      <c r="P112">
        <v>150000000</v>
      </c>
      <c r="Q112">
        <v>2008</v>
      </c>
      <c r="R112">
        <v>6.4</v>
      </c>
      <c r="S112">
        <v>0</v>
      </c>
      <c r="T112">
        <f>Table_IMDB_Movies[[#This Row],[gross]]-Table_IMDB_Movies[[#This Row],[budget]]</f>
        <v>77946274</v>
      </c>
      <c r="V112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13" spans="1:22" x14ac:dyDescent="0.3">
      <c r="A113" t="s">
        <v>560</v>
      </c>
      <c r="B113">
        <v>323</v>
      </c>
      <c r="C113">
        <v>104</v>
      </c>
      <c r="D113" t="s">
        <v>630</v>
      </c>
      <c r="E113">
        <v>256386216</v>
      </c>
      <c r="F113" t="s">
        <v>631</v>
      </c>
      <c r="G113" t="s">
        <v>132</v>
      </c>
      <c r="H113" t="s">
        <v>632</v>
      </c>
      <c r="I113">
        <v>530870</v>
      </c>
      <c r="J113" t="s">
        <v>633</v>
      </c>
      <c r="K113" t="s">
        <v>634</v>
      </c>
      <c r="L113">
        <v>1413</v>
      </c>
      <c r="M113" t="s">
        <v>26</v>
      </c>
      <c r="N113" t="s">
        <v>27</v>
      </c>
      <c r="O113" t="s">
        <v>28</v>
      </c>
      <c r="P113">
        <v>150000000</v>
      </c>
      <c r="Q113">
        <v>2007</v>
      </c>
      <c r="R113">
        <v>7.2</v>
      </c>
      <c r="S113">
        <v>11000</v>
      </c>
      <c r="T113">
        <f>Table_IMDB_Movies[[#This Row],[gross]]-Table_IMDB_Movies[[#This Row],[budget]]</f>
        <v>106386216</v>
      </c>
      <c r="V113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14" spans="1:22" x14ac:dyDescent="0.3">
      <c r="A114" t="s">
        <v>207</v>
      </c>
      <c r="B114">
        <v>276</v>
      </c>
      <c r="C114">
        <v>115</v>
      </c>
      <c r="D114" t="s">
        <v>162</v>
      </c>
      <c r="E114">
        <v>206456431</v>
      </c>
      <c r="F114" t="s">
        <v>635</v>
      </c>
      <c r="G114" t="s">
        <v>32</v>
      </c>
      <c r="H114" t="s">
        <v>636</v>
      </c>
      <c r="I114">
        <v>320284</v>
      </c>
      <c r="J114" t="s">
        <v>637</v>
      </c>
      <c r="K114" t="s">
        <v>638</v>
      </c>
      <c r="L114">
        <v>1361</v>
      </c>
      <c r="M114" t="s">
        <v>26</v>
      </c>
      <c r="N114" t="s">
        <v>27</v>
      </c>
      <c r="O114" t="s">
        <v>72</v>
      </c>
      <c r="P114">
        <v>150000000</v>
      </c>
      <c r="Q114">
        <v>2005</v>
      </c>
      <c r="R114">
        <v>6.7</v>
      </c>
      <c r="S114">
        <v>0</v>
      </c>
      <c r="T114">
        <f>Table_IMDB_Movies[[#This Row],[gross]]-Table_IMDB_Movies[[#This Row],[budget]]</f>
        <v>56456431</v>
      </c>
      <c r="V114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15" spans="1:22" x14ac:dyDescent="0.3">
      <c r="A115" t="s">
        <v>492</v>
      </c>
      <c r="B115">
        <v>318</v>
      </c>
      <c r="C115">
        <v>111</v>
      </c>
      <c r="D115" t="s">
        <v>263</v>
      </c>
      <c r="E115">
        <v>206435493</v>
      </c>
      <c r="F115" t="s">
        <v>639</v>
      </c>
      <c r="G115" t="s">
        <v>640</v>
      </c>
      <c r="H115" t="s">
        <v>641</v>
      </c>
      <c r="I115">
        <v>473887</v>
      </c>
      <c r="J115" t="s">
        <v>642</v>
      </c>
      <c r="K115" t="s">
        <v>643</v>
      </c>
      <c r="L115">
        <v>626</v>
      </c>
      <c r="M115" t="s">
        <v>26</v>
      </c>
      <c r="N115" t="s">
        <v>27</v>
      </c>
      <c r="O115" t="s">
        <v>226</v>
      </c>
      <c r="P115">
        <v>150000000</v>
      </c>
      <c r="Q115">
        <v>2007</v>
      </c>
      <c r="R115">
        <v>8</v>
      </c>
      <c r="S115">
        <v>10000</v>
      </c>
      <c r="T115">
        <f>Table_IMDB_Movies[[#This Row],[gross]]-Table_IMDB_Movies[[#This Row],[budget]]</f>
        <v>56435493</v>
      </c>
      <c r="V115" t="str">
        <f>IF(ISNUMBER(SEARCH("|",Table_IMDB_Movies[[#This Row],[genres]])),LEFT(Table_IMDB_Movies[[#This Row],[genres]],SEARCH("|",Table_IMDB_Movies[[#This Row],[genres]])-1),Table_IMDB_Movies[[#This Row],[genres]])</f>
        <v>Animation</v>
      </c>
    </row>
    <row r="116" spans="1:22" x14ac:dyDescent="0.3">
      <c r="A116" t="s">
        <v>42</v>
      </c>
      <c r="B116">
        <v>478</v>
      </c>
      <c r="C116">
        <v>128</v>
      </c>
      <c r="D116" t="s">
        <v>185</v>
      </c>
      <c r="E116">
        <v>205343774</v>
      </c>
      <c r="F116" t="s">
        <v>100</v>
      </c>
      <c r="G116" t="s">
        <v>43</v>
      </c>
      <c r="H116" t="s">
        <v>644</v>
      </c>
      <c r="I116">
        <v>980946</v>
      </c>
      <c r="J116" t="s">
        <v>381</v>
      </c>
      <c r="K116" t="s">
        <v>645</v>
      </c>
      <c r="L116">
        <v>2685</v>
      </c>
      <c r="M116" t="s">
        <v>26</v>
      </c>
      <c r="N116" t="s">
        <v>27</v>
      </c>
      <c r="O116" t="s">
        <v>28</v>
      </c>
      <c r="P116">
        <v>150000000</v>
      </c>
      <c r="Q116">
        <v>2005</v>
      </c>
      <c r="R116">
        <v>8.3000000000000007</v>
      </c>
      <c r="S116">
        <v>15000</v>
      </c>
      <c r="T116">
        <f>Table_IMDB_Movies[[#This Row],[gross]]-Table_IMDB_Movies[[#This Row],[budget]]</f>
        <v>55343774</v>
      </c>
      <c r="V116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17" spans="1:22" x14ac:dyDescent="0.3">
      <c r="A117" t="s">
        <v>646</v>
      </c>
      <c r="B117">
        <v>167</v>
      </c>
      <c r="C117">
        <v>89</v>
      </c>
      <c r="D117" t="s">
        <v>647</v>
      </c>
      <c r="E117">
        <v>179982968</v>
      </c>
      <c r="F117" t="s">
        <v>648</v>
      </c>
      <c r="G117" t="s">
        <v>649</v>
      </c>
      <c r="H117" t="s">
        <v>650</v>
      </c>
      <c r="I117">
        <v>146019</v>
      </c>
      <c r="J117" t="s">
        <v>651</v>
      </c>
      <c r="K117" t="s">
        <v>652</v>
      </c>
      <c r="L117">
        <v>119</v>
      </c>
      <c r="M117" t="s">
        <v>26</v>
      </c>
      <c r="N117" t="s">
        <v>27</v>
      </c>
      <c r="O117" t="s">
        <v>72</v>
      </c>
      <c r="P117">
        <v>150000000</v>
      </c>
      <c r="Q117">
        <v>2008</v>
      </c>
      <c r="R117">
        <v>6.7</v>
      </c>
      <c r="S117">
        <v>0</v>
      </c>
      <c r="T117">
        <f>Table_IMDB_Movies[[#This Row],[gross]]-Table_IMDB_Movies[[#This Row],[budget]]</f>
        <v>29982968</v>
      </c>
      <c r="V117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18" spans="1:22" x14ac:dyDescent="0.3">
      <c r="A118" t="s">
        <v>653</v>
      </c>
      <c r="B118">
        <v>185</v>
      </c>
      <c r="C118">
        <v>105</v>
      </c>
      <c r="D118" t="s">
        <v>654</v>
      </c>
      <c r="E118">
        <v>177243721</v>
      </c>
      <c r="F118" t="s">
        <v>635</v>
      </c>
      <c r="G118" t="s">
        <v>655</v>
      </c>
      <c r="H118" t="s">
        <v>656</v>
      </c>
      <c r="I118">
        <v>130272</v>
      </c>
      <c r="J118" t="s">
        <v>657</v>
      </c>
      <c r="K118" t="s">
        <v>658</v>
      </c>
      <c r="L118">
        <v>209</v>
      </c>
      <c r="M118" t="s">
        <v>26</v>
      </c>
      <c r="N118" t="s">
        <v>27</v>
      </c>
      <c r="O118" t="s">
        <v>72</v>
      </c>
      <c r="P118">
        <v>150000000</v>
      </c>
      <c r="Q118">
        <v>2009</v>
      </c>
      <c r="R118">
        <v>5.9</v>
      </c>
      <c r="S118">
        <v>2000</v>
      </c>
      <c r="T118">
        <f>Table_IMDB_Movies[[#This Row],[gross]]-Table_IMDB_Movies[[#This Row],[budget]]</f>
        <v>27243721</v>
      </c>
      <c r="V118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19" spans="1:22" x14ac:dyDescent="0.3">
      <c r="A119" t="s">
        <v>659</v>
      </c>
      <c r="B119">
        <v>350</v>
      </c>
      <c r="C119">
        <v>119</v>
      </c>
      <c r="D119" t="s">
        <v>258</v>
      </c>
      <c r="E119">
        <v>179883016</v>
      </c>
      <c r="F119" t="s">
        <v>213</v>
      </c>
      <c r="G119" t="s">
        <v>214</v>
      </c>
      <c r="H119" t="s">
        <v>660</v>
      </c>
      <c r="I119">
        <v>361924</v>
      </c>
      <c r="J119" t="s">
        <v>661</v>
      </c>
      <c r="K119" t="s">
        <v>662</v>
      </c>
      <c r="L119">
        <v>641</v>
      </c>
      <c r="M119" t="s">
        <v>26</v>
      </c>
      <c r="N119" t="s">
        <v>27</v>
      </c>
      <c r="O119" t="s">
        <v>28</v>
      </c>
      <c r="P119">
        <v>150000000</v>
      </c>
      <c r="Q119">
        <v>2009</v>
      </c>
      <c r="R119">
        <v>6.7</v>
      </c>
      <c r="S119">
        <v>0</v>
      </c>
      <c r="T119">
        <f>Table_IMDB_Movies[[#This Row],[gross]]-Table_IMDB_Movies[[#This Row],[budget]]</f>
        <v>29883016</v>
      </c>
      <c r="V119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20" spans="1:22" x14ac:dyDescent="0.3">
      <c r="A120" t="s">
        <v>362</v>
      </c>
      <c r="B120">
        <v>245</v>
      </c>
      <c r="C120">
        <v>129</v>
      </c>
      <c r="D120" t="s">
        <v>663</v>
      </c>
      <c r="E120">
        <v>139259759</v>
      </c>
      <c r="F120" t="s">
        <v>529</v>
      </c>
      <c r="G120" t="s">
        <v>664</v>
      </c>
      <c r="H120" t="s">
        <v>665</v>
      </c>
      <c r="I120">
        <v>364948</v>
      </c>
      <c r="J120" t="s">
        <v>666</v>
      </c>
      <c r="K120" t="s">
        <v>667</v>
      </c>
      <c r="L120">
        <v>2121</v>
      </c>
      <c r="M120" t="s">
        <v>26</v>
      </c>
      <c r="N120" t="s">
        <v>304</v>
      </c>
      <c r="O120" t="s">
        <v>476</v>
      </c>
      <c r="P120">
        <v>150000000</v>
      </c>
      <c r="Q120">
        <v>2003</v>
      </c>
      <c r="R120">
        <v>6.7</v>
      </c>
      <c r="S120">
        <v>0</v>
      </c>
      <c r="T120">
        <f>Table_IMDB_Movies[[#This Row],[gross]]-Table_IMDB_Movies[[#This Row],[budget]]</f>
        <v>-10740241</v>
      </c>
      <c r="V12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21" spans="1:22" x14ac:dyDescent="0.3">
      <c r="A121" t="s">
        <v>668</v>
      </c>
      <c r="B121">
        <v>406</v>
      </c>
      <c r="C121">
        <v>102</v>
      </c>
      <c r="D121" t="s">
        <v>669</v>
      </c>
      <c r="E121">
        <v>400736600</v>
      </c>
      <c r="F121" t="s">
        <v>670</v>
      </c>
      <c r="G121" t="s">
        <v>671</v>
      </c>
      <c r="H121" t="s">
        <v>672</v>
      </c>
      <c r="I121">
        <v>421658</v>
      </c>
      <c r="J121" t="s">
        <v>673</v>
      </c>
      <c r="K121" t="s">
        <v>674</v>
      </c>
      <c r="L121">
        <v>904</v>
      </c>
      <c r="M121" t="s">
        <v>26</v>
      </c>
      <c r="N121" t="s">
        <v>27</v>
      </c>
      <c r="O121" t="s">
        <v>72</v>
      </c>
      <c r="P121">
        <v>150000000</v>
      </c>
      <c r="Q121">
        <v>2013</v>
      </c>
      <c r="R121">
        <v>7.6</v>
      </c>
      <c r="S121">
        <v>58000</v>
      </c>
      <c r="T121">
        <f>Table_IMDB_Movies[[#This Row],[gross]]-Table_IMDB_Movies[[#This Row],[budget]]</f>
        <v>250736600</v>
      </c>
      <c r="V121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22" spans="1:22" x14ac:dyDescent="0.3">
      <c r="A122" t="s">
        <v>362</v>
      </c>
      <c r="B122">
        <v>275</v>
      </c>
      <c r="C122">
        <v>138</v>
      </c>
      <c r="D122" t="s">
        <v>675</v>
      </c>
      <c r="E122">
        <v>281492479</v>
      </c>
      <c r="F122" t="s">
        <v>529</v>
      </c>
      <c r="G122" t="s">
        <v>676</v>
      </c>
      <c r="H122" t="s">
        <v>677</v>
      </c>
      <c r="I122">
        <v>421818</v>
      </c>
      <c r="J122" t="s">
        <v>678</v>
      </c>
      <c r="K122" t="s">
        <v>679</v>
      </c>
      <c r="L122">
        <v>2789</v>
      </c>
      <c r="M122" t="s">
        <v>26</v>
      </c>
      <c r="N122" t="s">
        <v>27</v>
      </c>
      <c r="O122" t="s">
        <v>476</v>
      </c>
      <c r="P122">
        <v>150000000</v>
      </c>
      <c r="Q122">
        <v>2003</v>
      </c>
      <c r="R122">
        <v>7.2</v>
      </c>
      <c r="S122">
        <v>0</v>
      </c>
      <c r="T122">
        <f>Table_IMDB_Movies[[#This Row],[gross]]-Table_IMDB_Movies[[#This Row],[budget]]</f>
        <v>131492479</v>
      </c>
      <c r="V122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23" spans="1:22" x14ac:dyDescent="0.3">
      <c r="A123" t="s">
        <v>593</v>
      </c>
      <c r="B123">
        <v>486</v>
      </c>
      <c r="C123">
        <v>112</v>
      </c>
      <c r="D123" t="s">
        <v>680</v>
      </c>
      <c r="E123">
        <v>206360018</v>
      </c>
      <c r="F123" t="s">
        <v>31</v>
      </c>
      <c r="G123" t="s">
        <v>75</v>
      </c>
      <c r="H123" t="s">
        <v>681</v>
      </c>
      <c r="I123">
        <v>414070</v>
      </c>
      <c r="J123" t="s">
        <v>615</v>
      </c>
      <c r="K123" t="s">
        <v>682</v>
      </c>
      <c r="L123">
        <v>532</v>
      </c>
      <c r="M123" t="s">
        <v>26</v>
      </c>
      <c r="N123" t="s">
        <v>27</v>
      </c>
      <c r="O123" t="s">
        <v>28</v>
      </c>
      <c r="P123">
        <v>170000000</v>
      </c>
      <c r="Q123">
        <v>2013</v>
      </c>
      <c r="R123">
        <v>7.1</v>
      </c>
      <c r="S123">
        <v>63000</v>
      </c>
      <c r="T123">
        <f>Table_IMDB_Movies[[#This Row],[gross]]-Table_IMDB_Movies[[#This Row],[budget]]</f>
        <v>36360018</v>
      </c>
      <c r="V123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24" spans="1:22" x14ac:dyDescent="0.3">
      <c r="A124" t="s">
        <v>683</v>
      </c>
      <c r="B124">
        <v>739</v>
      </c>
      <c r="C124">
        <v>120</v>
      </c>
      <c r="D124" t="s">
        <v>626</v>
      </c>
      <c r="E124">
        <v>153629485</v>
      </c>
      <c r="F124" t="s">
        <v>184</v>
      </c>
      <c r="G124" t="s">
        <v>45</v>
      </c>
      <c r="H124" t="s">
        <v>684</v>
      </c>
      <c r="I124">
        <v>552503</v>
      </c>
      <c r="J124" t="s">
        <v>685</v>
      </c>
      <c r="K124" t="s">
        <v>686</v>
      </c>
      <c r="L124">
        <v>1588</v>
      </c>
      <c r="M124" t="s">
        <v>26</v>
      </c>
      <c r="N124" t="s">
        <v>304</v>
      </c>
      <c r="O124" t="s">
        <v>476</v>
      </c>
      <c r="P124">
        <v>150000000</v>
      </c>
      <c r="Q124">
        <v>2015</v>
      </c>
      <c r="R124">
        <v>8.1</v>
      </c>
      <c r="S124">
        <v>191000</v>
      </c>
      <c r="T124">
        <f>Table_IMDB_Movies[[#This Row],[gross]]-Table_IMDB_Movies[[#This Row],[budget]]</f>
        <v>3629485</v>
      </c>
      <c r="V124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25" spans="1:22" x14ac:dyDescent="0.3">
      <c r="A125" t="s">
        <v>687</v>
      </c>
      <c r="B125">
        <v>298</v>
      </c>
      <c r="C125">
        <v>146</v>
      </c>
      <c r="D125" t="s">
        <v>688</v>
      </c>
      <c r="E125">
        <v>133375846</v>
      </c>
      <c r="F125" t="s">
        <v>689</v>
      </c>
      <c r="G125" t="s">
        <v>264</v>
      </c>
      <c r="H125" t="s">
        <v>690</v>
      </c>
      <c r="I125">
        <v>207839</v>
      </c>
      <c r="J125" t="s">
        <v>691</v>
      </c>
      <c r="K125" t="s">
        <v>692</v>
      </c>
      <c r="L125">
        <v>435</v>
      </c>
      <c r="M125" t="s">
        <v>26</v>
      </c>
      <c r="N125" t="s">
        <v>27</v>
      </c>
      <c r="O125" t="s">
        <v>28</v>
      </c>
      <c r="P125">
        <v>150000000</v>
      </c>
      <c r="Q125">
        <v>2009</v>
      </c>
      <c r="R125">
        <v>6.7</v>
      </c>
      <c r="S125">
        <v>0</v>
      </c>
      <c r="T125">
        <f>Table_IMDB_Movies[[#This Row],[gross]]-Table_IMDB_Movies[[#This Row],[budget]]</f>
        <v>-16624154</v>
      </c>
      <c r="V125" t="str">
        <f>IF(ISNUMBER(SEARCH("|",Table_IMDB_Movies[[#This Row],[genres]])),LEFT(Table_IMDB_Movies[[#This Row],[genres]],SEARCH("|",Table_IMDB_Movies[[#This Row],[genres]])-1),Table_IMDB_Movies[[#This Row],[genres]])</f>
        <v>Mystery</v>
      </c>
    </row>
    <row r="126" spans="1:22" x14ac:dyDescent="0.3">
      <c r="A126" t="s">
        <v>693</v>
      </c>
      <c r="B126">
        <v>516</v>
      </c>
      <c r="C126">
        <v>115</v>
      </c>
      <c r="D126" t="s">
        <v>680</v>
      </c>
      <c r="E126">
        <v>181015141</v>
      </c>
      <c r="F126" t="s">
        <v>31</v>
      </c>
      <c r="G126" t="s">
        <v>75</v>
      </c>
      <c r="H126" t="s">
        <v>694</v>
      </c>
      <c r="I126">
        <v>536314</v>
      </c>
      <c r="J126" t="s">
        <v>615</v>
      </c>
      <c r="K126" t="s">
        <v>695</v>
      </c>
      <c r="L126">
        <v>738</v>
      </c>
      <c r="M126" t="s">
        <v>26</v>
      </c>
      <c r="N126" t="s">
        <v>27</v>
      </c>
      <c r="O126" t="s">
        <v>28</v>
      </c>
      <c r="P126">
        <v>150000000</v>
      </c>
      <c r="Q126">
        <v>2011</v>
      </c>
      <c r="R126">
        <v>7</v>
      </c>
      <c r="S126">
        <v>63000</v>
      </c>
      <c r="T126">
        <f>Table_IMDB_Movies[[#This Row],[gross]]-Table_IMDB_Movies[[#This Row],[budget]]</f>
        <v>31015141</v>
      </c>
      <c r="V126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27" spans="1:22" x14ac:dyDescent="0.3">
      <c r="A127" t="s">
        <v>696</v>
      </c>
      <c r="B127">
        <v>225</v>
      </c>
      <c r="C127">
        <v>96</v>
      </c>
      <c r="D127" t="s">
        <v>697</v>
      </c>
      <c r="E127">
        <v>114053579</v>
      </c>
      <c r="F127" t="s">
        <v>698</v>
      </c>
      <c r="G127" t="s">
        <v>400</v>
      </c>
      <c r="H127" t="s">
        <v>699</v>
      </c>
      <c r="I127">
        <v>146766</v>
      </c>
      <c r="J127" t="s">
        <v>700</v>
      </c>
      <c r="K127" t="s">
        <v>701</v>
      </c>
      <c r="L127">
        <v>178</v>
      </c>
      <c r="M127" t="s">
        <v>26</v>
      </c>
      <c r="N127" t="s">
        <v>27</v>
      </c>
      <c r="O127" t="s">
        <v>72</v>
      </c>
      <c r="P127">
        <v>150000000</v>
      </c>
      <c r="Q127">
        <v>2008</v>
      </c>
      <c r="R127">
        <v>6.9</v>
      </c>
      <c r="S127">
        <v>0</v>
      </c>
      <c r="T127">
        <f>Table_IMDB_Movies[[#This Row],[gross]]-Table_IMDB_Movies[[#This Row],[budget]]</f>
        <v>-35946421</v>
      </c>
      <c r="V127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28" spans="1:22" x14ac:dyDescent="0.3">
      <c r="A128" t="s">
        <v>702</v>
      </c>
      <c r="B128">
        <v>145</v>
      </c>
      <c r="C128">
        <v>88</v>
      </c>
      <c r="D128" t="s">
        <v>703</v>
      </c>
      <c r="E128">
        <v>119420252</v>
      </c>
      <c r="F128" t="s">
        <v>704</v>
      </c>
      <c r="G128" t="s">
        <v>705</v>
      </c>
      <c r="H128" t="s">
        <v>706</v>
      </c>
      <c r="I128">
        <v>33042</v>
      </c>
      <c r="J128" t="s">
        <v>707</v>
      </c>
      <c r="K128" t="s">
        <v>708</v>
      </c>
      <c r="L128">
        <v>90</v>
      </c>
      <c r="M128" t="s">
        <v>26</v>
      </c>
      <c r="N128" t="s">
        <v>27</v>
      </c>
      <c r="O128" t="s">
        <v>72</v>
      </c>
      <c r="P128">
        <v>150000000</v>
      </c>
      <c r="Q128">
        <v>2009</v>
      </c>
      <c r="R128">
        <v>5.0999999999999996</v>
      </c>
      <c r="S128">
        <v>0</v>
      </c>
      <c r="T128">
        <f>Table_IMDB_Movies[[#This Row],[gross]]-Table_IMDB_Movies[[#This Row],[budget]]</f>
        <v>-30579748</v>
      </c>
      <c r="V128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29" spans="1:22" x14ac:dyDescent="0.3">
      <c r="A129" t="s">
        <v>709</v>
      </c>
      <c r="B129">
        <v>310</v>
      </c>
      <c r="C129">
        <v>99</v>
      </c>
      <c r="D129" t="s">
        <v>710</v>
      </c>
      <c r="E129">
        <v>83640426</v>
      </c>
      <c r="F129" t="s">
        <v>31</v>
      </c>
      <c r="G129" t="s">
        <v>185</v>
      </c>
      <c r="H129" t="s">
        <v>711</v>
      </c>
      <c r="I129">
        <v>152826</v>
      </c>
      <c r="J129" t="s">
        <v>712</v>
      </c>
      <c r="K129" t="s">
        <v>713</v>
      </c>
      <c r="L129">
        <v>253</v>
      </c>
      <c r="M129" t="s">
        <v>26</v>
      </c>
      <c r="N129" t="s">
        <v>27</v>
      </c>
      <c r="O129" t="s">
        <v>28</v>
      </c>
      <c r="P129">
        <v>150000000</v>
      </c>
      <c r="Q129">
        <v>2012</v>
      </c>
      <c r="R129">
        <v>5.8</v>
      </c>
      <c r="S129">
        <v>19000</v>
      </c>
      <c r="T129">
        <f>Table_IMDB_Movies[[#This Row],[gross]]-Table_IMDB_Movies[[#This Row],[budget]]</f>
        <v>-66359574</v>
      </c>
      <c r="V129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30" spans="1:22" x14ac:dyDescent="0.3">
      <c r="A130" t="s">
        <v>207</v>
      </c>
      <c r="B130">
        <v>526</v>
      </c>
      <c r="C130">
        <v>113</v>
      </c>
      <c r="D130" t="s">
        <v>400</v>
      </c>
      <c r="E130">
        <v>79711678</v>
      </c>
      <c r="F130" t="s">
        <v>714</v>
      </c>
      <c r="G130" t="s">
        <v>32</v>
      </c>
      <c r="H130" t="s">
        <v>715</v>
      </c>
      <c r="I130">
        <v>199039</v>
      </c>
      <c r="J130" t="s">
        <v>162</v>
      </c>
      <c r="K130" t="s">
        <v>716</v>
      </c>
      <c r="L130">
        <v>479</v>
      </c>
      <c r="M130" t="s">
        <v>26</v>
      </c>
      <c r="N130" t="s">
        <v>27</v>
      </c>
      <c r="O130" t="s">
        <v>28</v>
      </c>
      <c r="P130">
        <v>100000000</v>
      </c>
      <c r="Q130">
        <v>2012</v>
      </c>
      <c r="R130">
        <v>6.2</v>
      </c>
      <c r="S130">
        <v>82000</v>
      </c>
      <c r="T130">
        <f>Table_IMDB_Movies[[#This Row],[gross]]-Table_IMDB_Movies[[#This Row],[budget]]</f>
        <v>-20288322</v>
      </c>
      <c r="V130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31" spans="1:22" x14ac:dyDescent="0.3">
      <c r="A131" t="s">
        <v>717</v>
      </c>
      <c r="B131">
        <v>465</v>
      </c>
      <c r="C131">
        <v>131</v>
      </c>
      <c r="D131" t="s">
        <v>718</v>
      </c>
      <c r="E131">
        <v>195000874</v>
      </c>
      <c r="F131" t="s">
        <v>36</v>
      </c>
      <c r="G131" t="s">
        <v>429</v>
      </c>
      <c r="H131" t="s">
        <v>719</v>
      </c>
      <c r="I131">
        <v>232187</v>
      </c>
      <c r="J131" t="s">
        <v>720</v>
      </c>
      <c r="K131" t="s">
        <v>721</v>
      </c>
      <c r="L131">
        <v>440</v>
      </c>
      <c r="M131" t="s">
        <v>26</v>
      </c>
      <c r="N131" t="s">
        <v>722</v>
      </c>
      <c r="O131" t="s">
        <v>28</v>
      </c>
      <c r="P131">
        <v>150000000</v>
      </c>
      <c r="Q131">
        <v>2015</v>
      </c>
      <c r="R131">
        <v>7.4</v>
      </c>
      <c r="S131">
        <v>47000</v>
      </c>
      <c r="T131">
        <f>Table_IMDB_Movies[[#This Row],[gross]]-Table_IMDB_Movies[[#This Row],[budget]]</f>
        <v>45000874</v>
      </c>
      <c r="V131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32" spans="1:22" x14ac:dyDescent="0.3">
      <c r="A132" t="s">
        <v>723</v>
      </c>
      <c r="B132">
        <v>357</v>
      </c>
      <c r="C132">
        <v>119</v>
      </c>
      <c r="D132" t="s">
        <v>724</v>
      </c>
      <c r="E132">
        <v>61937495</v>
      </c>
      <c r="F132" t="s">
        <v>725</v>
      </c>
      <c r="G132" t="s">
        <v>615</v>
      </c>
      <c r="H132" t="s">
        <v>726</v>
      </c>
      <c r="I132">
        <v>89442</v>
      </c>
      <c r="J132" t="s">
        <v>727</v>
      </c>
      <c r="K132" t="s">
        <v>728</v>
      </c>
      <c r="L132">
        <v>432</v>
      </c>
      <c r="M132" t="s">
        <v>26</v>
      </c>
      <c r="N132" t="s">
        <v>27</v>
      </c>
      <c r="O132" t="s">
        <v>476</v>
      </c>
      <c r="P132">
        <v>150000000</v>
      </c>
      <c r="Q132">
        <v>2010</v>
      </c>
      <c r="R132">
        <v>5.8</v>
      </c>
      <c r="S132">
        <v>0</v>
      </c>
      <c r="T132">
        <f>Table_IMDB_Movies[[#This Row],[gross]]-Table_IMDB_Movies[[#This Row],[budget]]</f>
        <v>-88062505</v>
      </c>
      <c r="V132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33" spans="1:22" x14ac:dyDescent="0.3">
      <c r="A133" t="s">
        <v>729</v>
      </c>
      <c r="B133">
        <v>194</v>
      </c>
      <c r="C133">
        <v>91</v>
      </c>
      <c r="D133" t="s">
        <v>730</v>
      </c>
      <c r="E133">
        <v>126597121</v>
      </c>
      <c r="F133" t="s">
        <v>385</v>
      </c>
      <c r="G133" t="s">
        <v>731</v>
      </c>
      <c r="H133" t="s">
        <v>732</v>
      </c>
      <c r="I133">
        <v>105902</v>
      </c>
      <c r="J133" t="s">
        <v>733</v>
      </c>
      <c r="K133" t="s">
        <v>734</v>
      </c>
      <c r="L133">
        <v>206</v>
      </c>
      <c r="M133" t="s">
        <v>26</v>
      </c>
      <c r="N133" t="s">
        <v>27</v>
      </c>
      <c r="O133" t="s">
        <v>72</v>
      </c>
      <c r="P133">
        <v>150000000</v>
      </c>
      <c r="Q133">
        <v>2007</v>
      </c>
      <c r="R133">
        <v>6.2</v>
      </c>
      <c r="S133">
        <v>0</v>
      </c>
      <c r="T133">
        <f>Table_IMDB_Movies[[#This Row],[gross]]-Table_IMDB_Movies[[#This Row],[budget]]</f>
        <v>-23402879</v>
      </c>
      <c r="V133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34" spans="1:22" x14ac:dyDescent="0.3">
      <c r="A134" t="s">
        <v>735</v>
      </c>
      <c r="B134">
        <v>284</v>
      </c>
      <c r="C134">
        <v>90</v>
      </c>
      <c r="D134" t="s">
        <v>360</v>
      </c>
      <c r="E134">
        <v>165230261</v>
      </c>
      <c r="F134" t="s">
        <v>648</v>
      </c>
      <c r="G134" t="s">
        <v>464</v>
      </c>
      <c r="H134" t="s">
        <v>736</v>
      </c>
      <c r="I134">
        <v>182718</v>
      </c>
      <c r="J134" t="s">
        <v>737</v>
      </c>
      <c r="K134" t="s">
        <v>738</v>
      </c>
      <c r="L134">
        <v>209</v>
      </c>
      <c r="M134" t="s">
        <v>26</v>
      </c>
      <c r="N134" t="s">
        <v>27</v>
      </c>
      <c r="O134" t="s">
        <v>72</v>
      </c>
      <c r="P134">
        <v>150000000</v>
      </c>
      <c r="Q134">
        <v>2011</v>
      </c>
      <c r="R134">
        <v>7.3</v>
      </c>
      <c r="S134">
        <v>20000</v>
      </c>
      <c r="T134">
        <f>Table_IMDB_Movies[[#This Row],[gross]]-Table_IMDB_Movies[[#This Row],[budget]]</f>
        <v>15230261</v>
      </c>
      <c r="V134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35" spans="1:22" x14ac:dyDescent="0.3">
      <c r="A135" t="s">
        <v>739</v>
      </c>
      <c r="B135">
        <v>280</v>
      </c>
      <c r="C135">
        <v>103</v>
      </c>
      <c r="D135" t="s">
        <v>740</v>
      </c>
      <c r="E135">
        <v>131564731</v>
      </c>
      <c r="F135" t="s">
        <v>117</v>
      </c>
      <c r="G135" t="s">
        <v>741</v>
      </c>
      <c r="H135" t="s">
        <v>742</v>
      </c>
      <c r="I135">
        <v>118951</v>
      </c>
      <c r="J135" t="s">
        <v>743</v>
      </c>
      <c r="K135" t="s">
        <v>744</v>
      </c>
      <c r="L135">
        <v>1382</v>
      </c>
      <c r="M135" t="s">
        <v>26</v>
      </c>
      <c r="N135" t="s">
        <v>27</v>
      </c>
      <c r="O135" t="s">
        <v>72</v>
      </c>
      <c r="P135">
        <v>150000000</v>
      </c>
      <c r="Q135">
        <v>2010</v>
      </c>
      <c r="R135">
        <v>4.2</v>
      </c>
      <c r="S135">
        <v>18000</v>
      </c>
      <c r="T135">
        <f>Table_IMDB_Movies[[#This Row],[gross]]-Table_IMDB_Movies[[#This Row],[budget]]</f>
        <v>-18435269</v>
      </c>
      <c r="V135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36" spans="1:22" x14ac:dyDescent="0.3">
      <c r="A136" t="s">
        <v>288</v>
      </c>
      <c r="B136">
        <v>310</v>
      </c>
      <c r="C136">
        <v>124</v>
      </c>
      <c r="D136" t="s">
        <v>429</v>
      </c>
      <c r="E136">
        <v>133382309</v>
      </c>
      <c r="F136" t="s">
        <v>36</v>
      </c>
      <c r="G136" t="s">
        <v>561</v>
      </c>
      <c r="H136" t="s">
        <v>745</v>
      </c>
      <c r="I136">
        <v>256695</v>
      </c>
      <c r="J136" t="s">
        <v>295</v>
      </c>
      <c r="K136" t="s">
        <v>746</v>
      </c>
      <c r="L136">
        <v>871</v>
      </c>
      <c r="M136" t="s">
        <v>26</v>
      </c>
      <c r="N136" t="s">
        <v>27</v>
      </c>
      <c r="O136" t="s">
        <v>28</v>
      </c>
      <c r="P136">
        <v>150000000</v>
      </c>
      <c r="Q136">
        <v>2006</v>
      </c>
      <c r="R136">
        <v>6.9</v>
      </c>
      <c r="S136">
        <v>0</v>
      </c>
      <c r="T136">
        <f>Table_IMDB_Movies[[#This Row],[gross]]-Table_IMDB_Movies[[#This Row],[budget]]</f>
        <v>-16617691</v>
      </c>
      <c r="V136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37" spans="1:22" x14ac:dyDescent="0.3">
      <c r="A137" t="s">
        <v>349</v>
      </c>
      <c r="B137">
        <v>339</v>
      </c>
      <c r="C137">
        <v>131</v>
      </c>
      <c r="D137" t="s">
        <v>747</v>
      </c>
      <c r="E137">
        <v>73103784</v>
      </c>
      <c r="F137" t="s">
        <v>748</v>
      </c>
      <c r="G137" t="s">
        <v>363</v>
      </c>
      <c r="H137" t="s">
        <v>749</v>
      </c>
      <c r="I137">
        <v>164238</v>
      </c>
      <c r="J137" t="s">
        <v>750</v>
      </c>
      <c r="K137" t="s">
        <v>751</v>
      </c>
      <c r="L137">
        <v>434</v>
      </c>
      <c r="M137" t="s">
        <v>26</v>
      </c>
      <c r="N137" t="s">
        <v>27</v>
      </c>
      <c r="O137" t="s">
        <v>28</v>
      </c>
      <c r="P137">
        <v>150000000</v>
      </c>
      <c r="Q137">
        <v>2013</v>
      </c>
      <c r="R137">
        <v>6.4</v>
      </c>
      <c r="S137">
        <v>33000</v>
      </c>
      <c r="T137">
        <f>Table_IMDB_Movies[[#This Row],[gross]]-Table_IMDB_Movies[[#This Row],[budget]]</f>
        <v>-76896216</v>
      </c>
      <c r="V137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38" spans="1:22" x14ac:dyDescent="0.3">
      <c r="A138" t="s">
        <v>752</v>
      </c>
      <c r="B138">
        <v>132</v>
      </c>
      <c r="C138">
        <v>88</v>
      </c>
      <c r="D138" t="s">
        <v>753</v>
      </c>
      <c r="E138">
        <v>21379315</v>
      </c>
      <c r="F138" t="s">
        <v>391</v>
      </c>
      <c r="G138" t="s">
        <v>754</v>
      </c>
      <c r="H138" t="s">
        <v>755</v>
      </c>
      <c r="I138">
        <v>17590</v>
      </c>
      <c r="J138" t="s">
        <v>756</v>
      </c>
      <c r="K138" t="s">
        <v>757</v>
      </c>
      <c r="L138">
        <v>112</v>
      </c>
      <c r="M138" t="s">
        <v>26</v>
      </c>
      <c r="N138" t="s">
        <v>27</v>
      </c>
      <c r="O138" t="s">
        <v>72</v>
      </c>
      <c r="P138">
        <v>150000000</v>
      </c>
      <c r="Q138">
        <v>2011</v>
      </c>
      <c r="R138">
        <v>5.4</v>
      </c>
      <c r="S138">
        <v>0</v>
      </c>
      <c r="T138">
        <f>Table_IMDB_Movies[[#This Row],[gross]]-Table_IMDB_Movies[[#This Row],[budget]]</f>
        <v>-128620685</v>
      </c>
      <c r="V138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39" spans="1:22" x14ac:dyDescent="0.3">
      <c r="A139" t="s">
        <v>758</v>
      </c>
      <c r="B139">
        <v>135</v>
      </c>
      <c r="C139">
        <v>85</v>
      </c>
      <c r="D139" t="s">
        <v>172</v>
      </c>
      <c r="E139">
        <v>64459316</v>
      </c>
      <c r="F139" t="s">
        <v>385</v>
      </c>
      <c r="G139" t="s">
        <v>214</v>
      </c>
      <c r="H139" t="s">
        <v>759</v>
      </c>
      <c r="I139">
        <v>85086</v>
      </c>
      <c r="J139" t="s">
        <v>760</v>
      </c>
      <c r="K139" t="s">
        <v>761</v>
      </c>
      <c r="L139">
        <v>122</v>
      </c>
      <c r="M139" t="s">
        <v>26</v>
      </c>
      <c r="N139" t="s">
        <v>41</v>
      </c>
      <c r="O139" t="s">
        <v>72</v>
      </c>
      <c r="P139">
        <v>149000000</v>
      </c>
      <c r="Q139">
        <v>2006</v>
      </c>
      <c r="R139">
        <v>6.7</v>
      </c>
      <c r="S139">
        <v>0</v>
      </c>
      <c r="T139">
        <f>Table_IMDB_Movies[[#This Row],[gross]]-Table_IMDB_Movies[[#This Row],[budget]]</f>
        <v>-84540684</v>
      </c>
      <c r="V139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40" spans="1:22" x14ac:dyDescent="0.3">
      <c r="A140" t="s">
        <v>762</v>
      </c>
      <c r="B140">
        <v>256</v>
      </c>
      <c r="C140">
        <v>111</v>
      </c>
      <c r="D140" t="s">
        <v>763</v>
      </c>
      <c r="E140">
        <v>34964818</v>
      </c>
      <c r="F140" t="s">
        <v>161</v>
      </c>
      <c r="G140" t="s">
        <v>214</v>
      </c>
      <c r="H140" t="s">
        <v>764</v>
      </c>
      <c r="I140">
        <v>39956</v>
      </c>
      <c r="J140" t="s">
        <v>765</v>
      </c>
      <c r="K140" t="s">
        <v>766</v>
      </c>
      <c r="L140">
        <v>186</v>
      </c>
      <c r="M140" t="s">
        <v>26</v>
      </c>
      <c r="N140" t="s">
        <v>27</v>
      </c>
      <c r="O140" t="s">
        <v>72</v>
      </c>
      <c r="P140">
        <v>150000000</v>
      </c>
      <c r="Q140">
        <v>2015</v>
      </c>
      <c r="R140">
        <v>5.8</v>
      </c>
      <c r="S140">
        <v>24000</v>
      </c>
      <c r="T140">
        <f>Table_IMDB_Movies[[#This Row],[gross]]-Table_IMDB_Movies[[#This Row],[budget]]</f>
        <v>-115035182</v>
      </c>
      <c r="V140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41" spans="1:22" x14ac:dyDescent="0.3">
      <c r="A141" t="s">
        <v>767</v>
      </c>
      <c r="B141">
        <v>196</v>
      </c>
      <c r="C141">
        <v>92</v>
      </c>
      <c r="D141" t="s">
        <v>768</v>
      </c>
      <c r="E141">
        <v>111505642</v>
      </c>
      <c r="F141" t="s">
        <v>507</v>
      </c>
      <c r="G141" t="s">
        <v>769</v>
      </c>
      <c r="H141" t="s">
        <v>770</v>
      </c>
      <c r="I141">
        <v>47900</v>
      </c>
      <c r="J141" t="s">
        <v>771</v>
      </c>
      <c r="K141" t="s">
        <v>772</v>
      </c>
      <c r="L141">
        <v>130</v>
      </c>
      <c r="M141" t="s">
        <v>26</v>
      </c>
      <c r="N141" t="s">
        <v>27</v>
      </c>
      <c r="O141" t="s">
        <v>72</v>
      </c>
      <c r="P141">
        <v>145000000</v>
      </c>
      <c r="Q141">
        <v>2014</v>
      </c>
      <c r="R141">
        <v>6.9</v>
      </c>
      <c r="S141">
        <v>11000</v>
      </c>
      <c r="T141">
        <f>Table_IMDB_Movies[[#This Row],[gross]]-Table_IMDB_Movies[[#This Row],[budget]]</f>
        <v>-33494358</v>
      </c>
      <c r="V141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42" spans="1:22" x14ac:dyDescent="0.3">
      <c r="A142" t="s">
        <v>572</v>
      </c>
      <c r="B142">
        <v>220</v>
      </c>
      <c r="C142">
        <v>196</v>
      </c>
      <c r="D142" t="s">
        <v>30</v>
      </c>
      <c r="E142">
        <v>133228348</v>
      </c>
      <c r="F142" t="s">
        <v>773</v>
      </c>
      <c r="G142" t="s">
        <v>279</v>
      </c>
      <c r="H142" t="s">
        <v>774</v>
      </c>
      <c r="I142">
        <v>381672</v>
      </c>
      <c r="J142" t="s">
        <v>775</v>
      </c>
      <c r="K142" t="s">
        <v>776</v>
      </c>
      <c r="L142">
        <v>1694</v>
      </c>
      <c r="M142" t="s">
        <v>26</v>
      </c>
      <c r="N142" t="s">
        <v>27</v>
      </c>
      <c r="O142" t="s">
        <v>476</v>
      </c>
      <c r="P142">
        <v>175000000</v>
      </c>
      <c r="Q142">
        <v>2004</v>
      </c>
      <c r="R142">
        <v>7.2</v>
      </c>
      <c r="S142">
        <v>0</v>
      </c>
      <c r="T142">
        <f>Table_IMDB_Movies[[#This Row],[gross]]-Table_IMDB_Movies[[#This Row],[budget]]</f>
        <v>-41771652</v>
      </c>
      <c r="V142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43" spans="1:22" x14ac:dyDescent="0.3">
      <c r="A143" t="s">
        <v>646</v>
      </c>
      <c r="B143">
        <v>211</v>
      </c>
      <c r="C143">
        <v>93</v>
      </c>
      <c r="D143" t="s">
        <v>777</v>
      </c>
      <c r="E143">
        <v>216366733</v>
      </c>
      <c r="F143" t="s">
        <v>385</v>
      </c>
      <c r="G143" t="s">
        <v>647</v>
      </c>
      <c r="H143" t="s">
        <v>778</v>
      </c>
      <c r="I143">
        <v>119213</v>
      </c>
      <c r="J143" t="s">
        <v>651</v>
      </c>
      <c r="K143" t="s">
        <v>779</v>
      </c>
      <c r="L143">
        <v>154</v>
      </c>
      <c r="M143" t="s">
        <v>26</v>
      </c>
      <c r="N143" t="s">
        <v>27</v>
      </c>
      <c r="O143" t="s">
        <v>72</v>
      </c>
      <c r="P143">
        <v>145000000</v>
      </c>
      <c r="Q143">
        <v>2012</v>
      </c>
      <c r="R143">
        <v>6.9</v>
      </c>
      <c r="S143">
        <v>17000</v>
      </c>
      <c r="T143">
        <f>Table_IMDB_Movies[[#This Row],[gross]]-Table_IMDB_Movies[[#This Row],[budget]]</f>
        <v>71366733</v>
      </c>
      <c r="V143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44" spans="1:22" x14ac:dyDescent="0.3">
      <c r="A144" t="s">
        <v>780</v>
      </c>
      <c r="B144">
        <v>264</v>
      </c>
      <c r="C144">
        <v>133</v>
      </c>
      <c r="D144" t="s">
        <v>781</v>
      </c>
      <c r="E144">
        <v>160201106</v>
      </c>
      <c r="F144" t="s">
        <v>36</v>
      </c>
      <c r="G144" t="s">
        <v>782</v>
      </c>
      <c r="H144" t="s">
        <v>783</v>
      </c>
      <c r="I144">
        <v>169914</v>
      </c>
      <c r="J144" t="s">
        <v>784</v>
      </c>
      <c r="K144" t="s">
        <v>785</v>
      </c>
      <c r="L144">
        <v>1185</v>
      </c>
      <c r="M144" t="s">
        <v>26</v>
      </c>
      <c r="N144" t="s">
        <v>41</v>
      </c>
      <c r="O144" t="s">
        <v>28</v>
      </c>
      <c r="P144">
        <v>142000000</v>
      </c>
      <c r="Q144">
        <v>2002</v>
      </c>
      <c r="R144">
        <v>6.1</v>
      </c>
      <c r="S144">
        <v>0</v>
      </c>
      <c r="T144">
        <f>Table_IMDB_Movies[[#This Row],[gross]]-Table_IMDB_Movies[[#This Row],[budget]]</f>
        <v>18201106</v>
      </c>
      <c r="V144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45" spans="1:22" x14ac:dyDescent="0.3">
      <c r="A145" t="s">
        <v>786</v>
      </c>
      <c r="B145">
        <v>464</v>
      </c>
      <c r="C145">
        <v>116</v>
      </c>
      <c r="D145" t="s">
        <v>787</v>
      </c>
      <c r="E145">
        <v>118099659</v>
      </c>
      <c r="F145" t="s">
        <v>788</v>
      </c>
      <c r="G145" t="s">
        <v>789</v>
      </c>
      <c r="H145" t="s">
        <v>790</v>
      </c>
      <c r="I145">
        <v>69757</v>
      </c>
      <c r="J145" t="s">
        <v>791</v>
      </c>
      <c r="K145" t="s">
        <v>792</v>
      </c>
      <c r="L145">
        <v>1211</v>
      </c>
      <c r="M145" t="s">
        <v>26</v>
      </c>
      <c r="N145" t="s">
        <v>27</v>
      </c>
      <c r="O145" t="s">
        <v>28</v>
      </c>
      <c r="P145">
        <v>144000000</v>
      </c>
      <c r="Q145">
        <v>2016</v>
      </c>
      <c r="R145">
        <v>5.5</v>
      </c>
      <c r="S145">
        <v>62000</v>
      </c>
      <c r="T145">
        <f>Table_IMDB_Movies[[#This Row],[gross]]-Table_IMDB_Movies[[#This Row],[budget]]</f>
        <v>-25900341</v>
      </c>
      <c r="V145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46" spans="1:22" x14ac:dyDescent="0.3">
      <c r="A146" t="s">
        <v>227</v>
      </c>
      <c r="B146">
        <v>167</v>
      </c>
      <c r="C146">
        <v>153</v>
      </c>
      <c r="D146" t="s">
        <v>222</v>
      </c>
      <c r="E146">
        <v>201573391</v>
      </c>
      <c r="F146" t="s">
        <v>184</v>
      </c>
      <c r="G146" t="s">
        <v>793</v>
      </c>
      <c r="H146" t="s">
        <v>794</v>
      </c>
      <c r="I146">
        <v>322395</v>
      </c>
      <c r="J146" t="s">
        <v>795</v>
      </c>
      <c r="K146" t="s">
        <v>796</v>
      </c>
      <c r="L146">
        <v>1171</v>
      </c>
      <c r="M146" t="s">
        <v>26</v>
      </c>
      <c r="N146" t="s">
        <v>27</v>
      </c>
      <c r="O146" t="s">
        <v>28</v>
      </c>
      <c r="P146">
        <v>140000000</v>
      </c>
      <c r="Q146">
        <v>1998</v>
      </c>
      <c r="R146">
        <v>6.6</v>
      </c>
      <c r="S146">
        <v>11000</v>
      </c>
      <c r="T146">
        <f>Table_IMDB_Movies[[#This Row],[gross]]-Table_IMDB_Movies[[#This Row],[budget]]</f>
        <v>61573391</v>
      </c>
      <c r="V146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47" spans="1:22" x14ac:dyDescent="0.3">
      <c r="A147" t="s">
        <v>129</v>
      </c>
      <c r="B147">
        <v>208</v>
      </c>
      <c r="C147">
        <v>88</v>
      </c>
      <c r="D147" t="s">
        <v>797</v>
      </c>
      <c r="E147">
        <v>190418803</v>
      </c>
      <c r="F147" t="s">
        <v>798</v>
      </c>
      <c r="G147" t="s">
        <v>132</v>
      </c>
      <c r="H147" t="s">
        <v>799</v>
      </c>
      <c r="I147">
        <v>270207</v>
      </c>
      <c r="J147" t="s">
        <v>733</v>
      </c>
      <c r="K147" t="s">
        <v>800</v>
      </c>
      <c r="L147">
        <v>606</v>
      </c>
      <c r="M147" t="s">
        <v>26</v>
      </c>
      <c r="N147" t="s">
        <v>27</v>
      </c>
      <c r="O147" t="s">
        <v>28</v>
      </c>
      <c r="P147">
        <v>140000000</v>
      </c>
      <c r="Q147">
        <v>2002</v>
      </c>
      <c r="R147">
        <v>6.1</v>
      </c>
      <c r="S147">
        <v>2000</v>
      </c>
      <c r="T147">
        <f>Table_IMDB_Movies[[#This Row],[gross]]-Table_IMDB_Movies[[#This Row],[budget]]</f>
        <v>50418803</v>
      </c>
      <c r="V147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48" spans="1:22" x14ac:dyDescent="0.3">
      <c r="A148" t="s">
        <v>355</v>
      </c>
      <c r="B148">
        <v>287</v>
      </c>
      <c r="C148">
        <v>115</v>
      </c>
      <c r="D148" t="s">
        <v>615</v>
      </c>
      <c r="E148">
        <v>82161969</v>
      </c>
      <c r="F148" t="s">
        <v>801</v>
      </c>
      <c r="G148" t="s">
        <v>358</v>
      </c>
      <c r="H148" t="s">
        <v>802</v>
      </c>
      <c r="I148">
        <v>142440</v>
      </c>
      <c r="J148" t="s">
        <v>803</v>
      </c>
      <c r="K148" t="s">
        <v>804</v>
      </c>
      <c r="L148">
        <v>505</v>
      </c>
      <c r="M148" t="s">
        <v>26</v>
      </c>
      <c r="N148" t="s">
        <v>27</v>
      </c>
      <c r="O148" t="s">
        <v>28</v>
      </c>
      <c r="P148">
        <v>150000000</v>
      </c>
      <c r="Q148">
        <v>2007</v>
      </c>
      <c r="R148">
        <v>6.3</v>
      </c>
      <c r="S148">
        <v>3000</v>
      </c>
      <c r="T148">
        <f>Table_IMDB_Movies[[#This Row],[gross]]-Table_IMDB_Movies[[#This Row],[budget]]</f>
        <v>-67838031</v>
      </c>
      <c r="V148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49" spans="1:22" x14ac:dyDescent="0.3">
      <c r="A149" t="s">
        <v>805</v>
      </c>
      <c r="B149">
        <v>210</v>
      </c>
      <c r="C149">
        <v>95</v>
      </c>
      <c r="D149" t="s">
        <v>464</v>
      </c>
      <c r="E149">
        <v>143523463</v>
      </c>
      <c r="F149" t="s">
        <v>648</v>
      </c>
      <c r="G149" t="s">
        <v>61</v>
      </c>
      <c r="H149" t="s">
        <v>806</v>
      </c>
      <c r="I149">
        <v>64322</v>
      </c>
      <c r="J149" t="s">
        <v>807</v>
      </c>
      <c r="K149" t="s">
        <v>808</v>
      </c>
      <c r="L149">
        <v>145</v>
      </c>
      <c r="M149" t="s">
        <v>26</v>
      </c>
      <c r="N149" t="s">
        <v>27</v>
      </c>
      <c r="O149" t="s">
        <v>72</v>
      </c>
      <c r="P149">
        <v>145000000</v>
      </c>
      <c r="Q149">
        <v>2016</v>
      </c>
      <c r="R149">
        <v>7.2</v>
      </c>
      <c r="S149">
        <v>24000</v>
      </c>
      <c r="T149">
        <f>Table_IMDB_Movies[[#This Row],[gross]]-Table_IMDB_Movies[[#This Row],[budget]]</f>
        <v>-1476537</v>
      </c>
      <c r="V149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50" spans="1:22" x14ac:dyDescent="0.3">
      <c r="A150" t="s">
        <v>492</v>
      </c>
      <c r="B150">
        <v>432</v>
      </c>
      <c r="C150">
        <v>133</v>
      </c>
      <c r="D150" t="s">
        <v>718</v>
      </c>
      <c r="E150">
        <v>209364921</v>
      </c>
      <c r="F150" t="s">
        <v>36</v>
      </c>
      <c r="G150" t="s">
        <v>429</v>
      </c>
      <c r="H150" t="s">
        <v>809</v>
      </c>
      <c r="I150">
        <v>365104</v>
      </c>
      <c r="J150" t="s">
        <v>810</v>
      </c>
      <c r="K150" t="s">
        <v>811</v>
      </c>
      <c r="L150">
        <v>512</v>
      </c>
      <c r="M150" t="s">
        <v>26</v>
      </c>
      <c r="N150" t="s">
        <v>27</v>
      </c>
      <c r="O150" t="s">
        <v>28</v>
      </c>
      <c r="P150">
        <v>145000000</v>
      </c>
      <c r="Q150">
        <v>2011</v>
      </c>
      <c r="R150">
        <v>7.4</v>
      </c>
      <c r="S150">
        <v>35000</v>
      </c>
      <c r="T150">
        <f>Table_IMDB_Movies[[#This Row],[gross]]-Table_IMDB_Movies[[#This Row],[budget]]</f>
        <v>64364921</v>
      </c>
      <c r="V15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51" spans="1:22" x14ac:dyDescent="0.3">
      <c r="A151" t="s">
        <v>812</v>
      </c>
      <c r="B151">
        <v>256</v>
      </c>
      <c r="C151">
        <v>97</v>
      </c>
      <c r="D151" t="s">
        <v>813</v>
      </c>
      <c r="E151">
        <v>103400692</v>
      </c>
      <c r="F151" t="s">
        <v>513</v>
      </c>
      <c r="G151" t="s">
        <v>214</v>
      </c>
      <c r="H151" t="s">
        <v>814</v>
      </c>
      <c r="I151">
        <v>123553</v>
      </c>
      <c r="J151" t="s">
        <v>815</v>
      </c>
      <c r="K151" t="s">
        <v>816</v>
      </c>
      <c r="L151">
        <v>174</v>
      </c>
      <c r="M151" t="s">
        <v>26</v>
      </c>
      <c r="N151" t="s">
        <v>27</v>
      </c>
      <c r="O151" t="s">
        <v>72</v>
      </c>
      <c r="P151">
        <v>145000000</v>
      </c>
      <c r="Q151">
        <v>2012</v>
      </c>
      <c r="R151">
        <v>7.3</v>
      </c>
      <c r="S151">
        <v>25000</v>
      </c>
      <c r="T151">
        <f>Table_IMDB_Movies[[#This Row],[gross]]-Table_IMDB_Movies[[#This Row],[budget]]</f>
        <v>-41599308</v>
      </c>
      <c r="V151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52" spans="1:22" x14ac:dyDescent="0.3">
      <c r="A152" t="s">
        <v>817</v>
      </c>
      <c r="B152">
        <v>135</v>
      </c>
      <c r="C152">
        <v>90</v>
      </c>
      <c r="D152" t="s">
        <v>818</v>
      </c>
      <c r="E152">
        <v>110332737</v>
      </c>
      <c r="F152" t="s">
        <v>819</v>
      </c>
      <c r="G152" t="s">
        <v>820</v>
      </c>
      <c r="H152" t="s">
        <v>821</v>
      </c>
      <c r="I152">
        <v>110788</v>
      </c>
      <c r="J152" t="s">
        <v>822</v>
      </c>
      <c r="K152" t="s">
        <v>823</v>
      </c>
      <c r="L152">
        <v>258</v>
      </c>
      <c r="M152" t="s">
        <v>26</v>
      </c>
      <c r="N152" t="s">
        <v>27</v>
      </c>
      <c r="O152" t="s">
        <v>28</v>
      </c>
      <c r="P152">
        <v>100000000</v>
      </c>
      <c r="Q152">
        <v>2005</v>
      </c>
      <c r="R152">
        <v>6.1</v>
      </c>
      <c r="S152">
        <v>2000</v>
      </c>
      <c r="T152">
        <f>Table_IMDB_Movies[[#This Row],[gross]]-Table_IMDB_Movies[[#This Row],[budget]]</f>
        <v>10332737</v>
      </c>
      <c r="V152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53" spans="1:22" x14ac:dyDescent="0.3">
      <c r="A153" t="s">
        <v>824</v>
      </c>
      <c r="B153">
        <v>190</v>
      </c>
      <c r="C153">
        <v>154</v>
      </c>
      <c r="D153" t="s">
        <v>825</v>
      </c>
      <c r="E153">
        <v>111110575</v>
      </c>
      <c r="F153" t="s">
        <v>826</v>
      </c>
      <c r="G153" t="s">
        <v>429</v>
      </c>
      <c r="H153" t="s">
        <v>827</v>
      </c>
      <c r="I153">
        <v>317166</v>
      </c>
      <c r="J153" t="s">
        <v>828</v>
      </c>
      <c r="K153" t="s">
        <v>829</v>
      </c>
      <c r="L153">
        <v>928</v>
      </c>
      <c r="M153" t="s">
        <v>26</v>
      </c>
      <c r="N153" t="s">
        <v>27</v>
      </c>
      <c r="O153" t="s">
        <v>476</v>
      </c>
      <c r="P153">
        <v>140000000</v>
      </c>
      <c r="Q153">
        <v>2003</v>
      </c>
      <c r="R153">
        <v>7.7</v>
      </c>
      <c r="S153">
        <v>0</v>
      </c>
      <c r="T153">
        <f>Table_IMDB_Movies[[#This Row],[gross]]-Table_IMDB_Movies[[#This Row],[budget]]</f>
        <v>-28889425</v>
      </c>
      <c r="V153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54" spans="1:22" x14ac:dyDescent="0.3">
      <c r="A154" t="s">
        <v>150</v>
      </c>
      <c r="B154">
        <v>314</v>
      </c>
      <c r="C154">
        <v>150</v>
      </c>
      <c r="D154" t="s">
        <v>830</v>
      </c>
      <c r="E154">
        <v>65007045</v>
      </c>
      <c r="F154" t="s">
        <v>831</v>
      </c>
      <c r="G154" t="s">
        <v>43</v>
      </c>
      <c r="H154" t="s">
        <v>832</v>
      </c>
      <c r="I154">
        <v>128682</v>
      </c>
      <c r="J154" t="s">
        <v>833</v>
      </c>
      <c r="K154" t="s">
        <v>834</v>
      </c>
      <c r="L154">
        <v>657</v>
      </c>
      <c r="M154" t="s">
        <v>26</v>
      </c>
      <c r="N154" t="s">
        <v>41</v>
      </c>
      <c r="O154" t="s">
        <v>28</v>
      </c>
      <c r="P154">
        <v>140000000</v>
      </c>
      <c r="Q154">
        <v>2014</v>
      </c>
      <c r="R154">
        <v>6.1</v>
      </c>
      <c r="S154">
        <v>51000</v>
      </c>
      <c r="T154">
        <f>Table_IMDB_Movies[[#This Row],[gross]]-Table_IMDB_Movies[[#This Row],[budget]]</f>
        <v>-74992955</v>
      </c>
      <c r="V154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55" spans="1:22" x14ac:dyDescent="0.3">
      <c r="A155" t="s">
        <v>288</v>
      </c>
      <c r="B155">
        <v>518</v>
      </c>
      <c r="C155">
        <v>127</v>
      </c>
      <c r="D155" t="s">
        <v>835</v>
      </c>
      <c r="E155">
        <v>257704099</v>
      </c>
      <c r="F155" t="s">
        <v>53</v>
      </c>
      <c r="G155" t="s">
        <v>75</v>
      </c>
      <c r="H155" t="s">
        <v>836</v>
      </c>
      <c r="I155">
        <v>504419</v>
      </c>
      <c r="J155" t="s">
        <v>289</v>
      </c>
      <c r="K155" t="s">
        <v>837</v>
      </c>
      <c r="L155">
        <v>1559</v>
      </c>
      <c r="M155" t="s">
        <v>26</v>
      </c>
      <c r="N155" t="s">
        <v>27</v>
      </c>
      <c r="O155" t="s">
        <v>28</v>
      </c>
      <c r="P155">
        <v>150000000</v>
      </c>
      <c r="Q155">
        <v>2009</v>
      </c>
      <c r="R155">
        <v>8</v>
      </c>
      <c r="S155">
        <v>19000</v>
      </c>
      <c r="T155">
        <f>Table_IMDB_Movies[[#This Row],[gross]]-Table_IMDB_Movies[[#This Row],[budget]]</f>
        <v>107704099</v>
      </c>
      <c r="V155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56" spans="1:22" x14ac:dyDescent="0.3">
      <c r="A156" t="s">
        <v>58</v>
      </c>
      <c r="B156">
        <v>291</v>
      </c>
      <c r="C156">
        <v>121</v>
      </c>
      <c r="D156" t="s">
        <v>59</v>
      </c>
      <c r="E156">
        <v>403706375</v>
      </c>
      <c r="F156" t="s">
        <v>199</v>
      </c>
      <c r="G156" t="s">
        <v>61</v>
      </c>
      <c r="H156" t="s">
        <v>838</v>
      </c>
      <c r="I156">
        <v>544665</v>
      </c>
      <c r="J156" t="s">
        <v>63</v>
      </c>
      <c r="K156" t="s">
        <v>839</v>
      </c>
      <c r="L156">
        <v>2012</v>
      </c>
      <c r="M156" t="s">
        <v>26</v>
      </c>
      <c r="N156" t="s">
        <v>27</v>
      </c>
      <c r="O156" t="s">
        <v>28</v>
      </c>
      <c r="P156">
        <v>139000000</v>
      </c>
      <c r="Q156">
        <v>2002</v>
      </c>
      <c r="R156">
        <v>7.3</v>
      </c>
      <c r="S156">
        <v>5000</v>
      </c>
      <c r="T156">
        <f>Table_IMDB_Movies[[#This Row],[gross]]-Table_IMDB_Movies[[#This Row],[budget]]</f>
        <v>264706375</v>
      </c>
      <c r="V156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57" spans="1:22" x14ac:dyDescent="0.3">
      <c r="A157" t="s">
        <v>522</v>
      </c>
      <c r="B157">
        <v>292</v>
      </c>
      <c r="C157">
        <v>102</v>
      </c>
      <c r="D157" t="s">
        <v>537</v>
      </c>
      <c r="E157">
        <v>176997107</v>
      </c>
      <c r="F157" t="s">
        <v>840</v>
      </c>
      <c r="G157" t="s">
        <v>524</v>
      </c>
      <c r="H157" t="s">
        <v>841</v>
      </c>
      <c r="I157">
        <v>221128</v>
      </c>
      <c r="J157" t="s">
        <v>523</v>
      </c>
      <c r="K157" t="s">
        <v>842</v>
      </c>
      <c r="L157">
        <v>343</v>
      </c>
      <c r="M157" t="s">
        <v>26</v>
      </c>
      <c r="N157" t="s">
        <v>27</v>
      </c>
      <c r="O157" t="s">
        <v>72</v>
      </c>
      <c r="P157">
        <v>145000000</v>
      </c>
      <c r="Q157">
        <v>2014</v>
      </c>
      <c r="R157">
        <v>7.9</v>
      </c>
      <c r="S157">
        <v>46000</v>
      </c>
      <c r="T157">
        <f>Table_IMDB_Movies[[#This Row],[gross]]-Table_IMDB_Movies[[#This Row],[budget]]</f>
        <v>31997107</v>
      </c>
      <c r="V157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58" spans="1:22" x14ac:dyDescent="0.3">
      <c r="A158" t="s">
        <v>843</v>
      </c>
      <c r="B158">
        <v>184</v>
      </c>
      <c r="C158">
        <v>126</v>
      </c>
      <c r="D158" t="s">
        <v>844</v>
      </c>
      <c r="E158">
        <v>31141074</v>
      </c>
      <c r="F158" t="s">
        <v>31</v>
      </c>
      <c r="G158" t="s">
        <v>524</v>
      </c>
      <c r="H158" t="s">
        <v>845</v>
      </c>
      <c r="I158">
        <v>51892</v>
      </c>
      <c r="J158" t="s">
        <v>846</v>
      </c>
      <c r="K158" t="s">
        <v>847</v>
      </c>
      <c r="L158">
        <v>273</v>
      </c>
      <c r="M158" t="s">
        <v>26</v>
      </c>
      <c r="N158" t="s">
        <v>27</v>
      </c>
      <c r="O158" t="s">
        <v>28</v>
      </c>
      <c r="P158">
        <v>140000000</v>
      </c>
      <c r="Q158">
        <v>2016</v>
      </c>
      <c r="R158">
        <v>5.5</v>
      </c>
      <c r="S158">
        <v>24000</v>
      </c>
      <c r="T158">
        <f>Table_IMDB_Movies[[#This Row],[gross]]-Table_IMDB_Movies[[#This Row],[budget]]</f>
        <v>-108858926</v>
      </c>
      <c r="V158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59" spans="1:22" x14ac:dyDescent="0.3">
      <c r="A159" t="s">
        <v>408</v>
      </c>
      <c r="B159">
        <v>145</v>
      </c>
      <c r="C159">
        <v>121</v>
      </c>
      <c r="D159" t="s">
        <v>848</v>
      </c>
      <c r="E159">
        <v>31704416</v>
      </c>
      <c r="F159" t="s">
        <v>184</v>
      </c>
      <c r="G159" t="s">
        <v>849</v>
      </c>
      <c r="H159" t="s">
        <v>850</v>
      </c>
      <c r="I159">
        <v>45455</v>
      </c>
      <c r="J159" t="s">
        <v>851</v>
      </c>
      <c r="K159" t="s">
        <v>852</v>
      </c>
      <c r="L159">
        <v>388</v>
      </c>
      <c r="M159" t="s">
        <v>26</v>
      </c>
      <c r="N159" t="s">
        <v>27</v>
      </c>
      <c r="O159" t="s">
        <v>28</v>
      </c>
      <c r="P159">
        <v>135000000</v>
      </c>
      <c r="Q159">
        <v>2005</v>
      </c>
      <c r="R159">
        <v>5</v>
      </c>
      <c r="S159">
        <v>0</v>
      </c>
      <c r="T159">
        <f>Table_IMDB_Movies[[#This Row],[gross]]-Table_IMDB_Movies[[#This Row],[budget]]</f>
        <v>-103295584</v>
      </c>
      <c r="V159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60" spans="1:22" x14ac:dyDescent="0.3">
      <c r="A160" t="s">
        <v>86</v>
      </c>
      <c r="B160">
        <v>451</v>
      </c>
      <c r="C160">
        <v>215</v>
      </c>
      <c r="D160" t="s">
        <v>853</v>
      </c>
      <c r="E160">
        <v>107503316</v>
      </c>
      <c r="F160" t="s">
        <v>854</v>
      </c>
      <c r="G160" t="s">
        <v>855</v>
      </c>
      <c r="H160" t="s">
        <v>856</v>
      </c>
      <c r="I160">
        <v>392474</v>
      </c>
      <c r="J160" t="s">
        <v>857</v>
      </c>
      <c r="K160" t="s">
        <v>858</v>
      </c>
      <c r="L160">
        <v>1229</v>
      </c>
      <c r="M160" t="s">
        <v>26</v>
      </c>
      <c r="N160" t="s">
        <v>27</v>
      </c>
      <c r="O160" t="s">
        <v>476</v>
      </c>
      <c r="P160">
        <v>130000000</v>
      </c>
      <c r="Q160">
        <v>2009</v>
      </c>
      <c r="R160">
        <v>7.7</v>
      </c>
      <c r="S160">
        <v>18000</v>
      </c>
      <c r="T160">
        <f>Table_IMDB_Movies[[#This Row],[gross]]-Table_IMDB_Movies[[#This Row],[budget]]</f>
        <v>-22496684</v>
      </c>
      <c r="V16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61" spans="1:22" x14ac:dyDescent="0.3">
      <c r="A161" t="s">
        <v>859</v>
      </c>
      <c r="B161">
        <v>141</v>
      </c>
      <c r="C161">
        <v>127</v>
      </c>
      <c r="D161" t="s">
        <v>860</v>
      </c>
      <c r="E161">
        <v>129734803</v>
      </c>
      <c r="F161" t="s">
        <v>274</v>
      </c>
      <c r="G161" t="s">
        <v>411</v>
      </c>
      <c r="H161" t="s">
        <v>861</v>
      </c>
      <c r="I161">
        <v>127497</v>
      </c>
      <c r="J161" t="s">
        <v>862</v>
      </c>
      <c r="K161" t="s">
        <v>863</v>
      </c>
      <c r="L161">
        <v>287</v>
      </c>
      <c r="M161" t="s">
        <v>26</v>
      </c>
      <c r="N161" t="s">
        <v>27</v>
      </c>
      <c r="O161" t="s">
        <v>476</v>
      </c>
      <c r="P161">
        <v>140000000</v>
      </c>
      <c r="Q161">
        <v>1998</v>
      </c>
      <c r="R161">
        <v>6.6</v>
      </c>
      <c r="S161">
        <v>0</v>
      </c>
      <c r="T161">
        <f>Table_IMDB_Movies[[#This Row],[gross]]-Table_IMDB_Movies[[#This Row],[budget]]</f>
        <v>-10265197</v>
      </c>
      <c r="V161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62" spans="1:22" x14ac:dyDescent="0.3">
      <c r="A162" t="s">
        <v>864</v>
      </c>
      <c r="B162">
        <v>267</v>
      </c>
      <c r="C162">
        <v>138</v>
      </c>
      <c r="D162" t="s">
        <v>865</v>
      </c>
      <c r="E162">
        <v>132122995</v>
      </c>
      <c r="F162" t="s">
        <v>529</v>
      </c>
      <c r="G162" t="s">
        <v>866</v>
      </c>
      <c r="H162" t="s">
        <v>867</v>
      </c>
      <c r="I162">
        <v>212106</v>
      </c>
      <c r="J162" t="s">
        <v>868</v>
      </c>
      <c r="K162" t="s">
        <v>869</v>
      </c>
      <c r="L162">
        <v>1445</v>
      </c>
      <c r="M162" t="s">
        <v>26</v>
      </c>
      <c r="N162" t="s">
        <v>27</v>
      </c>
      <c r="O162" t="s">
        <v>28</v>
      </c>
      <c r="P162">
        <v>137000000</v>
      </c>
      <c r="Q162">
        <v>2003</v>
      </c>
      <c r="R162">
        <v>5.7</v>
      </c>
      <c r="S162">
        <v>0</v>
      </c>
      <c r="T162">
        <f>Table_IMDB_Movies[[#This Row],[gross]]-Table_IMDB_Movies[[#This Row],[budget]]</f>
        <v>-4877005</v>
      </c>
      <c r="V162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63" spans="1:22" x14ac:dyDescent="0.3">
      <c r="A163" t="s">
        <v>870</v>
      </c>
      <c r="B163">
        <v>351</v>
      </c>
      <c r="C163">
        <v>122</v>
      </c>
      <c r="D163" t="s">
        <v>871</v>
      </c>
      <c r="E163">
        <v>122512052</v>
      </c>
      <c r="F163" t="s">
        <v>184</v>
      </c>
      <c r="G163" t="s">
        <v>363</v>
      </c>
      <c r="H163" t="s">
        <v>872</v>
      </c>
      <c r="I163">
        <v>146352</v>
      </c>
      <c r="J163" t="s">
        <v>844</v>
      </c>
      <c r="K163" t="s">
        <v>873</v>
      </c>
      <c r="L163">
        <v>288</v>
      </c>
      <c r="M163" t="s">
        <v>26</v>
      </c>
      <c r="N163" t="s">
        <v>27</v>
      </c>
      <c r="O163" t="s">
        <v>28</v>
      </c>
      <c r="P163">
        <v>130000000</v>
      </c>
      <c r="Q163">
        <v>2013</v>
      </c>
      <c r="R163">
        <v>5.8</v>
      </c>
      <c r="S163">
        <v>42000</v>
      </c>
      <c r="T163">
        <f>Table_IMDB_Movies[[#This Row],[gross]]-Table_IMDB_Movies[[#This Row],[budget]]</f>
        <v>-7487948</v>
      </c>
      <c r="V163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64" spans="1:22" x14ac:dyDescent="0.3">
      <c r="A164" t="s">
        <v>874</v>
      </c>
      <c r="B164">
        <v>163</v>
      </c>
      <c r="C164">
        <v>124</v>
      </c>
      <c r="D164" t="s">
        <v>390</v>
      </c>
      <c r="E164">
        <v>68642452</v>
      </c>
      <c r="F164" t="s">
        <v>875</v>
      </c>
      <c r="G164" t="s">
        <v>540</v>
      </c>
      <c r="H164" t="s">
        <v>876</v>
      </c>
      <c r="I164">
        <v>77673</v>
      </c>
      <c r="J164" t="s">
        <v>384</v>
      </c>
      <c r="K164" t="s">
        <v>877</v>
      </c>
      <c r="L164">
        <v>463</v>
      </c>
      <c r="M164" t="s">
        <v>26</v>
      </c>
      <c r="N164" t="s">
        <v>41</v>
      </c>
      <c r="O164" t="s">
        <v>28</v>
      </c>
      <c r="P164">
        <v>130000000</v>
      </c>
      <c r="Q164">
        <v>2005</v>
      </c>
      <c r="R164">
        <v>6</v>
      </c>
      <c r="S164">
        <v>0</v>
      </c>
      <c r="T164">
        <f>Table_IMDB_Movies[[#This Row],[gross]]-Table_IMDB_Movies[[#This Row],[budget]]</f>
        <v>-61357548</v>
      </c>
      <c r="V164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65" spans="1:22" x14ac:dyDescent="0.3">
      <c r="A165" t="s">
        <v>878</v>
      </c>
      <c r="B165">
        <v>166</v>
      </c>
      <c r="C165">
        <v>106</v>
      </c>
      <c r="D165" t="s">
        <v>879</v>
      </c>
      <c r="E165">
        <v>32131830</v>
      </c>
      <c r="F165" t="s">
        <v>880</v>
      </c>
      <c r="G165" t="s">
        <v>222</v>
      </c>
      <c r="H165" t="s">
        <v>881</v>
      </c>
      <c r="I165">
        <v>72259</v>
      </c>
      <c r="J165" t="s">
        <v>882</v>
      </c>
      <c r="K165" t="s">
        <v>883</v>
      </c>
      <c r="L165">
        <v>788</v>
      </c>
      <c r="M165" t="s">
        <v>26</v>
      </c>
      <c r="N165" t="s">
        <v>27</v>
      </c>
      <c r="O165" t="s">
        <v>28</v>
      </c>
      <c r="P165">
        <v>137000000</v>
      </c>
      <c r="Q165">
        <v>2001</v>
      </c>
      <c r="R165">
        <v>6.4</v>
      </c>
      <c r="S165">
        <v>0</v>
      </c>
      <c r="T165">
        <f>Table_IMDB_Movies[[#This Row],[gross]]-Table_IMDB_Movies[[#This Row],[budget]]</f>
        <v>-104868170</v>
      </c>
      <c r="V165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66" spans="1:22" x14ac:dyDescent="0.3">
      <c r="A166" t="s">
        <v>723</v>
      </c>
      <c r="B166">
        <v>510</v>
      </c>
      <c r="C166">
        <v>124</v>
      </c>
      <c r="D166" t="s">
        <v>589</v>
      </c>
      <c r="E166">
        <v>176636816</v>
      </c>
      <c r="F166" t="s">
        <v>53</v>
      </c>
      <c r="G166" t="s">
        <v>180</v>
      </c>
      <c r="H166" t="s">
        <v>884</v>
      </c>
      <c r="I166">
        <v>508818</v>
      </c>
      <c r="J166" t="s">
        <v>484</v>
      </c>
      <c r="K166" t="s">
        <v>885</v>
      </c>
      <c r="L166">
        <v>679</v>
      </c>
      <c r="M166" t="s">
        <v>26</v>
      </c>
      <c r="N166" t="s">
        <v>27</v>
      </c>
      <c r="O166" t="s">
        <v>28</v>
      </c>
      <c r="P166">
        <v>140000000</v>
      </c>
      <c r="Q166">
        <v>2011</v>
      </c>
      <c r="R166">
        <v>6.9</v>
      </c>
      <c r="S166">
        <v>46000</v>
      </c>
      <c r="T166">
        <f>Table_IMDB_Movies[[#This Row],[gross]]-Table_IMDB_Movies[[#This Row],[budget]]</f>
        <v>36636816</v>
      </c>
      <c r="V166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67" spans="1:22" x14ac:dyDescent="0.3">
      <c r="A167" t="s">
        <v>598</v>
      </c>
      <c r="B167">
        <v>197</v>
      </c>
      <c r="C167">
        <v>128</v>
      </c>
      <c r="D167" t="s">
        <v>886</v>
      </c>
      <c r="E167">
        <v>126930660</v>
      </c>
      <c r="F167" t="s">
        <v>36</v>
      </c>
      <c r="G167" t="s">
        <v>781</v>
      </c>
      <c r="H167" t="s">
        <v>887</v>
      </c>
      <c r="I167">
        <v>157519</v>
      </c>
      <c r="J167" t="s">
        <v>888</v>
      </c>
      <c r="K167" t="s">
        <v>889</v>
      </c>
      <c r="L167">
        <v>683</v>
      </c>
      <c r="M167" t="s">
        <v>26</v>
      </c>
      <c r="N167" t="s">
        <v>41</v>
      </c>
      <c r="O167" t="s">
        <v>28</v>
      </c>
      <c r="P167">
        <v>135000000</v>
      </c>
      <c r="Q167">
        <v>1999</v>
      </c>
      <c r="R167">
        <v>6.4</v>
      </c>
      <c r="S167">
        <v>2000</v>
      </c>
      <c r="T167">
        <f>Table_IMDB_Movies[[#This Row],[gross]]-Table_IMDB_Movies[[#This Row],[budget]]</f>
        <v>-8069340</v>
      </c>
      <c r="V167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68" spans="1:22" x14ac:dyDescent="0.3">
      <c r="A168" t="s">
        <v>890</v>
      </c>
      <c r="B168">
        <v>244</v>
      </c>
      <c r="C168">
        <v>138</v>
      </c>
      <c r="D168" t="s">
        <v>891</v>
      </c>
      <c r="E168">
        <v>93926386</v>
      </c>
      <c r="F168" t="s">
        <v>892</v>
      </c>
      <c r="G168" t="s">
        <v>893</v>
      </c>
      <c r="H168" t="s">
        <v>894</v>
      </c>
      <c r="I168">
        <v>168207</v>
      </c>
      <c r="J168" t="s">
        <v>895</v>
      </c>
      <c r="K168" t="s">
        <v>896</v>
      </c>
      <c r="L168">
        <v>684</v>
      </c>
      <c r="M168" t="s">
        <v>26</v>
      </c>
      <c r="N168" t="s">
        <v>27</v>
      </c>
      <c r="O168" t="s">
        <v>28</v>
      </c>
      <c r="P168">
        <v>150000000</v>
      </c>
      <c r="Q168">
        <v>2003</v>
      </c>
      <c r="R168">
        <v>7.4</v>
      </c>
      <c r="S168">
        <v>0</v>
      </c>
      <c r="T168">
        <f>Table_IMDB_Movies[[#This Row],[gross]]-Table_IMDB_Movies[[#This Row],[budget]]</f>
        <v>-56073614</v>
      </c>
      <c r="V168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69" spans="1:22" x14ac:dyDescent="0.3">
      <c r="A169" t="s">
        <v>897</v>
      </c>
      <c r="B169">
        <v>322</v>
      </c>
      <c r="C169">
        <v>115</v>
      </c>
      <c r="D169" t="s">
        <v>457</v>
      </c>
      <c r="E169">
        <v>292298923</v>
      </c>
      <c r="F169" t="s">
        <v>898</v>
      </c>
      <c r="G169" t="s">
        <v>620</v>
      </c>
      <c r="H169" t="s">
        <v>899</v>
      </c>
      <c r="I169">
        <v>185394</v>
      </c>
      <c r="J169" t="s">
        <v>900</v>
      </c>
      <c r="K169" t="s">
        <v>901</v>
      </c>
      <c r="L169">
        <v>329</v>
      </c>
      <c r="M169" t="s">
        <v>26</v>
      </c>
      <c r="N169" t="s">
        <v>27</v>
      </c>
      <c r="O169" t="s">
        <v>28</v>
      </c>
      <c r="P169">
        <v>120000000</v>
      </c>
      <c r="Q169">
        <v>2012</v>
      </c>
      <c r="R169">
        <v>5.5</v>
      </c>
      <c r="S169">
        <v>65000</v>
      </c>
      <c r="T169">
        <f>Table_IMDB_Movies[[#This Row],[gross]]-Table_IMDB_Movies[[#This Row],[budget]]</f>
        <v>172298923</v>
      </c>
      <c r="V169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70" spans="1:22" x14ac:dyDescent="0.3">
      <c r="A170" t="s">
        <v>683</v>
      </c>
      <c r="B170">
        <v>156</v>
      </c>
      <c r="C170">
        <v>100</v>
      </c>
      <c r="D170" t="s">
        <v>279</v>
      </c>
      <c r="E170">
        <v>63992328</v>
      </c>
      <c r="F170" t="s">
        <v>902</v>
      </c>
      <c r="G170" t="s">
        <v>655</v>
      </c>
      <c r="H170" t="s">
        <v>903</v>
      </c>
      <c r="I170">
        <v>32399</v>
      </c>
      <c r="J170" t="s">
        <v>270</v>
      </c>
      <c r="K170" t="s">
        <v>904</v>
      </c>
      <c r="L170">
        <v>79</v>
      </c>
      <c r="M170" t="s">
        <v>26</v>
      </c>
      <c r="N170" t="s">
        <v>304</v>
      </c>
      <c r="O170" t="s">
        <v>72</v>
      </c>
      <c r="P170">
        <v>135000000</v>
      </c>
      <c r="Q170">
        <v>2011</v>
      </c>
      <c r="R170">
        <v>5.9</v>
      </c>
      <c r="S170">
        <v>0</v>
      </c>
      <c r="T170">
        <f>Table_IMDB_Movies[[#This Row],[gross]]-Table_IMDB_Movies[[#This Row],[budget]]</f>
        <v>-71007672</v>
      </c>
      <c r="V170" t="str">
        <f>IF(ISNUMBER(SEARCH("|",Table_IMDB_Movies[[#This Row],[genres]])),LEFT(Table_IMDB_Movies[[#This Row],[genres]],SEARCH("|",Table_IMDB_Movies[[#This Row],[genres]])-1),Table_IMDB_Movies[[#This Row],[genres]])</f>
        <v>Animation</v>
      </c>
    </row>
    <row r="171" spans="1:22" x14ac:dyDescent="0.3">
      <c r="A171" t="s">
        <v>905</v>
      </c>
      <c r="B171">
        <v>354</v>
      </c>
      <c r="C171">
        <v>135</v>
      </c>
      <c r="D171" t="s">
        <v>906</v>
      </c>
      <c r="E171">
        <v>134518390</v>
      </c>
      <c r="F171" t="s">
        <v>53</v>
      </c>
      <c r="G171" t="s">
        <v>769</v>
      </c>
      <c r="H171" t="s">
        <v>907</v>
      </c>
      <c r="I171">
        <v>326286</v>
      </c>
      <c r="J171" t="s">
        <v>151</v>
      </c>
      <c r="K171" t="s">
        <v>908</v>
      </c>
      <c r="L171">
        <v>643</v>
      </c>
      <c r="M171" t="s">
        <v>26</v>
      </c>
      <c r="N171" t="s">
        <v>27</v>
      </c>
      <c r="O171" t="s">
        <v>28</v>
      </c>
      <c r="P171">
        <v>150000000</v>
      </c>
      <c r="Q171">
        <v>2008</v>
      </c>
      <c r="R171">
        <v>6.8</v>
      </c>
      <c r="S171">
        <v>0</v>
      </c>
      <c r="T171">
        <f>Table_IMDB_Movies[[#This Row],[gross]]-Table_IMDB_Movies[[#This Row],[budget]]</f>
        <v>-15481610</v>
      </c>
      <c r="V171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72" spans="1:22" x14ac:dyDescent="0.3">
      <c r="A172" t="s">
        <v>320</v>
      </c>
      <c r="B172">
        <v>252</v>
      </c>
      <c r="C172">
        <v>117</v>
      </c>
      <c r="D172" t="s">
        <v>911</v>
      </c>
      <c r="E172">
        <v>52792307</v>
      </c>
      <c r="F172" t="s">
        <v>161</v>
      </c>
      <c r="G172" t="s">
        <v>912</v>
      </c>
      <c r="H172" t="s">
        <v>913</v>
      </c>
      <c r="I172">
        <v>12572</v>
      </c>
      <c r="J172" t="s">
        <v>914</v>
      </c>
      <c r="K172" t="s">
        <v>915</v>
      </c>
      <c r="L172">
        <v>106</v>
      </c>
      <c r="M172" t="s">
        <v>26</v>
      </c>
      <c r="N172" t="s">
        <v>41</v>
      </c>
      <c r="O172" t="s">
        <v>72</v>
      </c>
      <c r="P172">
        <v>140000000</v>
      </c>
      <c r="Q172">
        <v>2016</v>
      </c>
      <c r="R172">
        <v>6.8</v>
      </c>
      <c r="S172">
        <v>27000</v>
      </c>
      <c r="T172">
        <f>Table_IMDB_Movies[[#This Row],[gross]]-Table_IMDB_Movies[[#This Row],[budget]]</f>
        <v>-87207693</v>
      </c>
      <c r="V172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73" spans="1:22" x14ac:dyDescent="0.3">
      <c r="A173" t="s">
        <v>916</v>
      </c>
      <c r="B173">
        <v>556</v>
      </c>
      <c r="C173">
        <v>156</v>
      </c>
      <c r="D173" t="s">
        <v>45</v>
      </c>
      <c r="E173">
        <v>183635922</v>
      </c>
      <c r="F173" t="s">
        <v>917</v>
      </c>
      <c r="G173" t="s">
        <v>174</v>
      </c>
      <c r="H173" t="s">
        <v>918</v>
      </c>
      <c r="I173">
        <v>406020</v>
      </c>
      <c r="J173" t="s">
        <v>919</v>
      </c>
      <c r="K173" t="s">
        <v>920</v>
      </c>
      <c r="L173">
        <v>1188</v>
      </c>
      <c r="M173" t="s">
        <v>26</v>
      </c>
      <c r="N173" t="s">
        <v>27</v>
      </c>
      <c r="O173" t="s">
        <v>476</v>
      </c>
      <c r="P173">
        <v>135000000</v>
      </c>
      <c r="Q173">
        <v>2015</v>
      </c>
      <c r="R173">
        <v>8.1</v>
      </c>
      <c r="S173">
        <v>190000</v>
      </c>
      <c r="T173">
        <f>Table_IMDB_Movies[[#This Row],[gross]]-Table_IMDB_Movies[[#This Row],[budget]]</f>
        <v>48635922</v>
      </c>
      <c r="V173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74" spans="1:22" x14ac:dyDescent="0.3">
      <c r="A174" t="s">
        <v>921</v>
      </c>
      <c r="B174">
        <v>166</v>
      </c>
      <c r="C174">
        <v>96</v>
      </c>
      <c r="D174" t="s">
        <v>922</v>
      </c>
      <c r="E174">
        <v>83024900</v>
      </c>
      <c r="F174" t="s">
        <v>251</v>
      </c>
      <c r="G174" t="s">
        <v>258</v>
      </c>
      <c r="H174" t="s">
        <v>923</v>
      </c>
      <c r="I174">
        <v>62424</v>
      </c>
      <c r="J174" t="s">
        <v>924</v>
      </c>
      <c r="K174" t="s">
        <v>925</v>
      </c>
      <c r="L174">
        <v>90</v>
      </c>
      <c r="M174" t="s">
        <v>26</v>
      </c>
      <c r="N174" t="s">
        <v>27</v>
      </c>
      <c r="O174" t="s">
        <v>72</v>
      </c>
      <c r="P174">
        <v>135000000</v>
      </c>
      <c r="Q174">
        <v>2013</v>
      </c>
      <c r="R174">
        <v>6.5</v>
      </c>
      <c r="S174">
        <v>13000</v>
      </c>
      <c r="T174">
        <f>Table_IMDB_Movies[[#This Row],[gross]]-Table_IMDB_Movies[[#This Row],[budget]]</f>
        <v>-51975100</v>
      </c>
      <c r="V174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75" spans="1:22" x14ac:dyDescent="0.3">
      <c r="A175" t="s">
        <v>29</v>
      </c>
      <c r="B175">
        <v>362</v>
      </c>
      <c r="C175">
        <v>107</v>
      </c>
      <c r="D175" t="s">
        <v>321</v>
      </c>
      <c r="E175">
        <v>123207194</v>
      </c>
      <c r="F175" t="s">
        <v>926</v>
      </c>
      <c r="G175" t="s">
        <v>32</v>
      </c>
      <c r="H175" t="s">
        <v>927</v>
      </c>
      <c r="I175">
        <v>183208</v>
      </c>
      <c r="J175" t="s">
        <v>928</v>
      </c>
      <c r="K175" t="s">
        <v>929</v>
      </c>
      <c r="L175">
        <v>337</v>
      </c>
      <c r="M175" t="s">
        <v>26</v>
      </c>
      <c r="N175" t="s">
        <v>27</v>
      </c>
      <c r="O175" t="s">
        <v>72</v>
      </c>
      <c r="P175">
        <v>135000000</v>
      </c>
      <c r="Q175">
        <v>2011</v>
      </c>
      <c r="R175">
        <v>7.2</v>
      </c>
      <c r="S175">
        <v>26000</v>
      </c>
      <c r="T175">
        <f>Table_IMDB_Movies[[#This Row],[gross]]-Table_IMDB_Movies[[#This Row],[budget]]</f>
        <v>-11792806</v>
      </c>
      <c r="V175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76" spans="1:22" x14ac:dyDescent="0.3">
      <c r="A176" t="s">
        <v>646</v>
      </c>
      <c r="B176">
        <v>153</v>
      </c>
      <c r="C176">
        <v>92</v>
      </c>
      <c r="D176" t="s">
        <v>930</v>
      </c>
      <c r="E176">
        <v>83348920</v>
      </c>
      <c r="F176" t="s">
        <v>385</v>
      </c>
      <c r="G176" t="s">
        <v>290</v>
      </c>
      <c r="H176" t="s">
        <v>931</v>
      </c>
      <c r="I176">
        <v>60230</v>
      </c>
      <c r="J176" t="s">
        <v>932</v>
      </c>
      <c r="K176" t="s">
        <v>933</v>
      </c>
      <c r="L176">
        <v>118</v>
      </c>
      <c r="M176" t="s">
        <v>26</v>
      </c>
      <c r="N176" t="s">
        <v>27</v>
      </c>
      <c r="O176" t="s">
        <v>72</v>
      </c>
      <c r="P176">
        <v>132000000</v>
      </c>
      <c r="Q176">
        <v>2014</v>
      </c>
      <c r="R176">
        <v>6.7</v>
      </c>
      <c r="S176">
        <v>11000</v>
      </c>
      <c r="T176">
        <f>Table_IMDB_Movies[[#This Row],[gross]]-Table_IMDB_Movies[[#This Row],[budget]]</f>
        <v>-48651080</v>
      </c>
      <c r="V176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77" spans="1:22" x14ac:dyDescent="0.3">
      <c r="A177" t="s">
        <v>934</v>
      </c>
      <c r="B177">
        <v>329</v>
      </c>
      <c r="C177">
        <v>115</v>
      </c>
      <c r="D177" t="s">
        <v>710</v>
      </c>
      <c r="E177">
        <v>227137090</v>
      </c>
      <c r="F177" t="s">
        <v>935</v>
      </c>
      <c r="G177" t="s">
        <v>936</v>
      </c>
      <c r="H177" t="s">
        <v>937</v>
      </c>
      <c r="I177">
        <v>491077</v>
      </c>
      <c r="J177" t="s">
        <v>196</v>
      </c>
      <c r="K177" t="s">
        <v>938</v>
      </c>
      <c r="L177">
        <v>820</v>
      </c>
      <c r="M177" t="s">
        <v>26</v>
      </c>
      <c r="N177" t="s">
        <v>27</v>
      </c>
      <c r="O177" t="s">
        <v>28</v>
      </c>
      <c r="P177">
        <v>110000000</v>
      </c>
      <c r="Q177">
        <v>2007</v>
      </c>
      <c r="R177">
        <v>8.1</v>
      </c>
      <c r="S177">
        <v>0</v>
      </c>
      <c r="T177">
        <f>Table_IMDB_Movies[[#This Row],[gross]]-Table_IMDB_Movies[[#This Row],[budget]]</f>
        <v>117137090</v>
      </c>
      <c r="V177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78" spans="1:22" x14ac:dyDescent="0.3">
      <c r="A178" t="s">
        <v>939</v>
      </c>
      <c r="B178">
        <v>266</v>
      </c>
      <c r="C178">
        <v>92</v>
      </c>
      <c r="D178" t="s">
        <v>807</v>
      </c>
      <c r="E178">
        <v>215395021</v>
      </c>
      <c r="F178" t="s">
        <v>648</v>
      </c>
      <c r="G178" t="s">
        <v>464</v>
      </c>
      <c r="H178" t="s">
        <v>940</v>
      </c>
      <c r="I178">
        <v>307029</v>
      </c>
      <c r="J178" t="s">
        <v>753</v>
      </c>
      <c r="K178" t="s">
        <v>941</v>
      </c>
      <c r="L178">
        <v>360</v>
      </c>
      <c r="M178" t="s">
        <v>26</v>
      </c>
      <c r="N178" t="s">
        <v>27</v>
      </c>
      <c r="O178" t="s">
        <v>72</v>
      </c>
      <c r="P178">
        <v>130000000</v>
      </c>
      <c r="Q178">
        <v>2008</v>
      </c>
      <c r="R178">
        <v>7.6</v>
      </c>
      <c r="S178">
        <v>6000</v>
      </c>
      <c r="T178">
        <f>Table_IMDB_Movies[[#This Row],[gross]]-Table_IMDB_Movies[[#This Row],[budget]]</f>
        <v>85395021</v>
      </c>
      <c r="V178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79" spans="1:22" x14ac:dyDescent="0.3">
      <c r="A179" t="s">
        <v>942</v>
      </c>
      <c r="B179">
        <v>517</v>
      </c>
      <c r="C179">
        <v>117</v>
      </c>
      <c r="D179" t="s">
        <v>484</v>
      </c>
      <c r="E179">
        <v>180191634</v>
      </c>
      <c r="F179" t="s">
        <v>417</v>
      </c>
      <c r="G179" t="s">
        <v>190</v>
      </c>
      <c r="H179" t="s">
        <v>943</v>
      </c>
      <c r="I179">
        <v>313866</v>
      </c>
      <c r="J179" t="s">
        <v>944</v>
      </c>
      <c r="K179" t="s">
        <v>945</v>
      </c>
      <c r="L179">
        <v>549</v>
      </c>
      <c r="M179" t="s">
        <v>26</v>
      </c>
      <c r="N179" t="s">
        <v>27</v>
      </c>
      <c r="O179" t="s">
        <v>28</v>
      </c>
      <c r="P179">
        <v>130000000</v>
      </c>
      <c r="Q179">
        <v>2015</v>
      </c>
      <c r="R179">
        <v>7.4</v>
      </c>
      <c r="S179">
        <v>61000</v>
      </c>
      <c r="T179">
        <f>Table_IMDB_Movies[[#This Row],[gross]]-Table_IMDB_Movies[[#This Row],[budget]]</f>
        <v>50191634</v>
      </c>
      <c r="V179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80" spans="1:22" x14ac:dyDescent="0.3">
      <c r="A180" t="s">
        <v>560</v>
      </c>
      <c r="B180">
        <v>502</v>
      </c>
      <c r="C180">
        <v>146</v>
      </c>
      <c r="D180" t="s">
        <v>564</v>
      </c>
      <c r="E180">
        <v>424645577</v>
      </c>
      <c r="F180" t="s">
        <v>946</v>
      </c>
      <c r="G180" t="s">
        <v>285</v>
      </c>
      <c r="H180" t="s">
        <v>947</v>
      </c>
      <c r="I180">
        <v>498397</v>
      </c>
      <c r="J180" t="s">
        <v>948</v>
      </c>
      <c r="K180" t="s">
        <v>949</v>
      </c>
      <c r="L180">
        <v>706</v>
      </c>
      <c r="M180" t="s">
        <v>26</v>
      </c>
      <c r="N180" t="s">
        <v>27</v>
      </c>
      <c r="O180" t="s">
        <v>28</v>
      </c>
      <c r="P180">
        <v>130000000</v>
      </c>
      <c r="Q180">
        <v>2013</v>
      </c>
      <c r="R180">
        <v>7.6</v>
      </c>
      <c r="S180">
        <v>82000</v>
      </c>
      <c r="T180">
        <f>Table_IMDB_Movies[[#This Row],[gross]]-Table_IMDB_Movies[[#This Row],[budget]]</f>
        <v>294645577</v>
      </c>
      <c r="V180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81" spans="1:22" x14ac:dyDescent="0.3">
      <c r="A181" t="s">
        <v>950</v>
      </c>
      <c r="B181">
        <v>165</v>
      </c>
      <c r="C181">
        <v>94</v>
      </c>
      <c r="D181" t="s">
        <v>951</v>
      </c>
      <c r="E181">
        <v>177343675</v>
      </c>
      <c r="F181" t="s">
        <v>952</v>
      </c>
      <c r="G181" t="s">
        <v>953</v>
      </c>
      <c r="H181" t="s">
        <v>954</v>
      </c>
      <c r="I181">
        <v>70121</v>
      </c>
      <c r="J181" t="s">
        <v>955</v>
      </c>
      <c r="K181" t="s">
        <v>956</v>
      </c>
      <c r="L181">
        <v>214</v>
      </c>
      <c r="M181" t="s">
        <v>26</v>
      </c>
      <c r="N181" t="s">
        <v>27</v>
      </c>
      <c r="O181" t="s">
        <v>72</v>
      </c>
      <c r="P181">
        <v>135000000</v>
      </c>
      <c r="Q181">
        <v>2015</v>
      </c>
      <c r="R181">
        <v>6.7</v>
      </c>
      <c r="S181">
        <v>26000</v>
      </c>
      <c r="T181">
        <f>Table_IMDB_Movies[[#This Row],[gross]]-Table_IMDB_Movies[[#This Row],[budget]]</f>
        <v>42343675</v>
      </c>
      <c r="V181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82" spans="1:22" x14ac:dyDescent="0.3">
      <c r="A182" t="s">
        <v>320</v>
      </c>
      <c r="B182">
        <v>401</v>
      </c>
      <c r="C182">
        <v>116</v>
      </c>
      <c r="D182" t="s">
        <v>957</v>
      </c>
      <c r="E182">
        <v>234277056</v>
      </c>
      <c r="F182" t="s">
        <v>946</v>
      </c>
      <c r="G182" t="s">
        <v>429</v>
      </c>
      <c r="H182" t="s">
        <v>958</v>
      </c>
      <c r="I182">
        <v>334345</v>
      </c>
      <c r="J182" t="s">
        <v>959</v>
      </c>
      <c r="K182" t="s">
        <v>960</v>
      </c>
      <c r="L182">
        <v>2741</v>
      </c>
      <c r="M182" t="s">
        <v>26</v>
      </c>
      <c r="N182" t="s">
        <v>27</v>
      </c>
      <c r="O182" t="s">
        <v>28</v>
      </c>
      <c r="P182">
        <v>132000000</v>
      </c>
      <c r="Q182">
        <v>2005</v>
      </c>
      <c r="R182">
        <v>6.5</v>
      </c>
      <c r="S182">
        <v>0</v>
      </c>
      <c r="T182">
        <f>Table_IMDB_Movies[[#This Row],[gross]]-Table_IMDB_Movies[[#This Row],[budget]]</f>
        <v>102277056</v>
      </c>
      <c r="V182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83" spans="1:22" x14ac:dyDescent="0.3">
      <c r="A183" t="s">
        <v>227</v>
      </c>
      <c r="B183">
        <v>94</v>
      </c>
      <c r="C183">
        <v>147</v>
      </c>
      <c r="D183" t="s">
        <v>961</v>
      </c>
      <c r="E183">
        <v>138396624</v>
      </c>
      <c r="F183" t="s">
        <v>344</v>
      </c>
      <c r="G183" t="s">
        <v>132</v>
      </c>
      <c r="H183" t="s">
        <v>962</v>
      </c>
      <c r="I183">
        <v>178126</v>
      </c>
      <c r="J183" t="s">
        <v>963</v>
      </c>
      <c r="K183" t="s">
        <v>964</v>
      </c>
      <c r="L183">
        <v>511</v>
      </c>
      <c r="M183" t="s">
        <v>26</v>
      </c>
      <c r="N183" t="s">
        <v>27</v>
      </c>
      <c r="O183" t="s">
        <v>476</v>
      </c>
      <c r="P183">
        <v>130000000</v>
      </c>
      <c r="Q183">
        <v>2003</v>
      </c>
      <c r="R183">
        <v>6.6</v>
      </c>
      <c r="S183">
        <v>0</v>
      </c>
      <c r="T183">
        <f>Table_IMDB_Movies[[#This Row],[gross]]-Table_IMDB_Movies[[#This Row],[budget]]</f>
        <v>8396624</v>
      </c>
      <c r="V183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84" spans="1:22" x14ac:dyDescent="0.3">
      <c r="A184" t="s">
        <v>581</v>
      </c>
      <c r="B184">
        <v>246</v>
      </c>
      <c r="C184">
        <v>90</v>
      </c>
      <c r="D184" t="s">
        <v>965</v>
      </c>
      <c r="E184">
        <v>149234747</v>
      </c>
      <c r="F184" t="s">
        <v>840</v>
      </c>
      <c r="G184" t="s">
        <v>403</v>
      </c>
      <c r="H184" t="s">
        <v>966</v>
      </c>
      <c r="I184">
        <v>114287</v>
      </c>
      <c r="J184" t="s">
        <v>967</v>
      </c>
      <c r="K184" t="s">
        <v>968</v>
      </c>
      <c r="L184">
        <v>137</v>
      </c>
      <c r="M184" t="s">
        <v>26</v>
      </c>
      <c r="N184" t="s">
        <v>27</v>
      </c>
      <c r="O184" t="s">
        <v>72</v>
      </c>
      <c r="P184">
        <v>130000000</v>
      </c>
      <c r="Q184">
        <v>2011</v>
      </c>
      <c r="R184">
        <v>6.7</v>
      </c>
      <c r="S184">
        <v>16000</v>
      </c>
      <c r="T184">
        <f>Table_IMDB_Movies[[#This Row],[gross]]-Table_IMDB_Movies[[#This Row],[budget]]</f>
        <v>19234747</v>
      </c>
      <c r="V184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85" spans="1:22" x14ac:dyDescent="0.3">
      <c r="A185" t="s">
        <v>969</v>
      </c>
      <c r="B185">
        <v>330</v>
      </c>
      <c r="C185">
        <v>101</v>
      </c>
      <c r="D185" t="s">
        <v>576</v>
      </c>
      <c r="E185">
        <v>118311368</v>
      </c>
      <c r="F185" t="s">
        <v>970</v>
      </c>
      <c r="G185" t="s">
        <v>464</v>
      </c>
      <c r="H185" t="s">
        <v>971</v>
      </c>
      <c r="I185">
        <v>245621</v>
      </c>
      <c r="J185" t="s">
        <v>972</v>
      </c>
      <c r="K185" t="s">
        <v>973</v>
      </c>
      <c r="L185">
        <v>514</v>
      </c>
      <c r="M185" t="s">
        <v>26</v>
      </c>
      <c r="N185" t="s">
        <v>27</v>
      </c>
      <c r="O185" t="s">
        <v>28</v>
      </c>
      <c r="P185">
        <v>110000000</v>
      </c>
      <c r="Q185">
        <v>2010</v>
      </c>
      <c r="R185">
        <v>6.4</v>
      </c>
      <c r="S185">
        <v>23000</v>
      </c>
      <c r="T185">
        <f>Table_IMDB_Movies[[#This Row],[gross]]-Table_IMDB_Movies[[#This Row],[budget]]</f>
        <v>8311368</v>
      </c>
      <c r="V185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86" spans="1:22" x14ac:dyDescent="0.3">
      <c r="A186" t="s">
        <v>974</v>
      </c>
      <c r="B186">
        <v>434</v>
      </c>
      <c r="C186">
        <v>138</v>
      </c>
      <c r="D186" t="s">
        <v>975</v>
      </c>
      <c r="E186">
        <v>101160529</v>
      </c>
      <c r="F186" t="s">
        <v>831</v>
      </c>
      <c r="G186" t="s">
        <v>615</v>
      </c>
      <c r="H186" t="s">
        <v>976</v>
      </c>
      <c r="I186">
        <v>200022</v>
      </c>
      <c r="J186" t="s">
        <v>977</v>
      </c>
      <c r="K186" t="s">
        <v>978</v>
      </c>
      <c r="L186">
        <v>1240</v>
      </c>
      <c r="M186" t="s">
        <v>26</v>
      </c>
      <c r="N186" t="s">
        <v>27</v>
      </c>
      <c r="O186" t="s">
        <v>28</v>
      </c>
      <c r="P186">
        <v>125000000</v>
      </c>
      <c r="Q186">
        <v>2014</v>
      </c>
      <c r="R186">
        <v>5.8</v>
      </c>
      <c r="S186">
        <v>71000</v>
      </c>
      <c r="T186">
        <f>Table_IMDB_Movies[[#This Row],[gross]]-Table_IMDB_Movies[[#This Row],[budget]]</f>
        <v>-23839471</v>
      </c>
      <c r="V186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87" spans="1:22" x14ac:dyDescent="0.3">
      <c r="A187" t="s">
        <v>320</v>
      </c>
      <c r="B187">
        <v>440</v>
      </c>
      <c r="C187">
        <v>107</v>
      </c>
      <c r="D187" t="s">
        <v>979</v>
      </c>
      <c r="E187">
        <v>77564037</v>
      </c>
      <c r="F187" t="s">
        <v>980</v>
      </c>
      <c r="G187" t="s">
        <v>981</v>
      </c>
      <c r="H187" t="s">
        <v>982</v>
      </c>
      <c r="I187">
        <v>177383</v>
      </c>
      <c r="J187" t="s">
        <v>983</v>
      </c>
      <c r="K187" t="s">
        <v>984</v>
      </c>
      <c r="L187">
        <v>447</v>
      </c>
      <c r="M187" t="s">
        <v>26</v>
      </c>
      <c r="N187" t="s">
        <v>27</v>
      </c>
      <c r="O187" t="s">
        <v>72</v>
      </c>
      <c r="P187">
        <v>135000000</v>
      </c>
      <c r="Q187">
        <v>2011</v>
      </c>
      <c r="R187">
        <v>7.4</v>
      </c>
      <c r="S187">
        <v>44000</v>
      </c>
      <c r="T187">
        <f>Table_IMDB_Movies[[#This Row],[gross]]-Table_IMDB_Movies[[#This Row],[budget]]</f>
        <v>-57435963</v>
      </c>
      <c r="V187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88" spans="1:22" x14ac:dyDescent="0.3">
      <c r="A188" t="s">
        <v>985</v>
      </c>
      <c r="B188">
        <v>274</v>
      </c>
      <c r="C188">
        <v>142</v>
      </c>
      <c r="D188" t="s">
        <v>360</v>
      </c>
      <c r="E188">
        <v>249358727</v>
      </c>
      <c r="F188" t="s">
        <v>81</v>
      </c>
      <c r="G188" t="s">
        <v>80</v>
      </c>
      <c r="H188" t="s">
        <v>986</v>
      </c>
      <c r="I188">
        <v>382255</v>
      </c>
      <c r="J188" t="s">
        <v>84</v>
      </c>
      <c r="K188" t="s">
        <v>987</v>
      </c>
      <c r="L188">
        <v>1504</v>
      </c>
      <c r="M188" t="s">
        <v>26</v>
      </c>
      <c r="N188" t="s">
        <v>41</v>
      </c>
      <c r="O188" t="s">
        <v>72</v>
      </c>
      <c r="P188">
        <v>130000000</v>
      </c>
      <c r="Q188">
        <v>2004</v>
      </c>
      <c r="R188">
        <v>7.8</v>
      </c>
      <c r="S188">
        <v>11000</v>
      </c>
      <c r="T188">
        <f>Table_IMDB_Movies[[#This Row],[gross]]-Table_IMDB_Movies[[#This Row],[budget]]</f>
        <v>119358727</v>
      </c>
      <c r="V188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89" spans="1:22" x14ac:dyDescent="0.3">
      <c r="A189" t="s">
        <v>299</v>
      </c>
      <c r="B189">
        <v>245</v>
      </c>
      <c r="C189">
        <v>165</v>
      </c>
      <c r="D189" t="s">
        <v>846</v>
      </c>
      <c r="E189">
        <v>49551662</v>
      </c>
      <c r="F189" t="s">
        <v>988</v>
      </c>
      <c r="G189" t="s">
        <v>664</v>
      </c>
      <c r="H189" t="s">
        <v>989</v>
      </c>
      <c r="I189">
        <v>102338</v>
      </c>
      <c r="J189" t="s">
        <v>990</v>
      </c>
      <c r="K189" t="s">
        <v>991</v>
      </c>
      <c r="L189">
        <v>450</v>
      </c>
      <c r="M189" t="s">
        <v>26</v>
      </c>
      <c r="N189" t="s">
        <v>304</v>
      </c>
      <c r="O189" t="s">
        <v>28</v>
      </c>
      <c r="P189">
        <v>130000000</v>
      </c>
      <c r="Q189">
        <v>2008</v>
      </c>
      <c r="R189">
        <v>6.6</v>
      </c>
      <c r="S189">
        <v>0</v>
      </c>
      <c r="T189">
        <f>Table_IMDB_Movies[[#This Row],[gross]]-Table_IMDB_Movies[[#This Row],[budget]]</f>
        <v>-80448338</v>
      </c>
      <c r="V189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90" spans="1:22" x14ac:dyDescent="0.3">
      <c r="A190" t="s">
        <v>739</v>
      </c>
      <c r="B190">
        <v>349</v>
      </c>
      <c r="C190">
        <v>100</v>
      </c>
      <c r="D190" t="s">
        <v>685</v>
      </c>
      <c r="E190">
        <v>60522097</v>
      </c>
      <c r="F190" t="s">
        <v>53</v>
      </c>
      <c r="G190" t="s">
        <v>132</v>
      </c>
      <c r="H190" t="s">
        <v>992</v>
      </c>
      <c r="I190">
        <v>158720</v>
      </c>
      <c r="J190" t="s">
        <v>229</v>
      </c>
      <c r="K190" t="s">
        <v>993</v>
      </c>
      <c r="L190">
        <v>744</v>
      </c>
      <c r="M190" t="s">
        <v>26</v>
      </c>
      <c r="N190" t="s">
        <v>27</v>
      </c>
      <c r="O190" t="s">
        <v>28</v>
      </c>
      <c r="P190">
        <v>130000000</v>
      </c>
      <c r="Q190">
        <v>2013</v>
      </c>
      <c r="R190">
        <v>4.9000000000000004</v>
      </c>
      <c r="S190">
        <v>37000</v>
      </c>
      <c r="T190">
        <f>Table_IMDB_Movies[[#This Row],[gross]]-Table_IMDB_Movies[[#This Row],[budget]]</f>
        <v>-69477903</v>
      </c>
      <c r="V19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91" spans="1:22" x14ac:dyDescent="0.3">
      <c r="A191" t="s">
        <v>994</v>
      </c>
      <c r="B191">
        <v>145</v>
      </c>
      <c r="C191">
        <v>82</v>
      </c>
      <c r="D191" t="s">
        <v>995</v>
      </c>
      <c r="E191">
        <v>137748063</v>
      </c>
      <c r="F191" t="s">
        <v>996</v>
      </c>
      <c r="G191" t="s">
        <v>997</v>
      </c>
      <c r="H191" t="s">
        <v>998</v>
      </c>
      <c r="I191">
        <v>38438</v>
      </c>
      <c r="J191" t="s">
        <v>999</v>
      </c>
      <c r="K191" t="s">
        <v>1000</v>
      </c>
      <c r="L191">
        <v>241</v>
      </c>
      <c r="M191" t="s">
        <v>26</v>
      </c>
      <c r="N191" t="s">
        <v>27</v>
      </c>
      <c r="O191" t="s">
        <v>72</v>
      </c>
      <c r="P191">
        <v>127500000</v>
      </c>
      <c r="Q191">
        <v>2000</v>
      </c>
      <c r="R191">
        <v>6.5</v>
      </c>
      <c r="S191">
        <v>0</v>
      </c>
      <c r="T191">
        <f>Table_IMDB_Movies[[#This Row],[gross]]-Table_IMDB_Movies[[#This Row],[budget]]</f>
        <v>10248063</v>
      </c>
      <c r="V191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92" spans="1:22" x14ac:dyDescent="0.3">
      <c r="A192" t="s">
        <v>653</v>
      </c>
      <c r="B192">
        <v>154</v>
      </c>
      <c r="C192">
        <v>98</v>
      </c>
      <c r="D192" t="s">
        <v>654</v>
      </c>
      <c r="E192">
        <v>113733726</v>
      </c>
      <c r="F192" t="s">
        <v>635</v>
      </c>
      <c r="G192" t="s">
        <v>655</v>
      </c>
      <c r="H192" t="s">
        <v>1004</v>
      </c>
      <c r="I192">
        <v>67223</v>
      </c>
      <c r="J192" t="s">
        <v>657</v>
      </c>
      <c r="K192" t="s">
        <v>1005</v>
      </c>
      <c r="L192">
        <v>126</v>
      </c>
      <c r="M192" t="s">
        <v>26</v>
      </c>
      <c r="N192" t="s">
        <v>27</v>
      </c>
      <c r="O192" t="s">
        <v>72</v>
      </c>
      <c r="P192">
        <v>127000000</v>
      </c>
      <c r="Q192">
        <v>2014</v>
      </c>
      <c r="R192">
        <v>6.2</v>
      </c>
      <c r="S192">
        <v>11000</v>
      </c>
      <c r="T192">
        <f>Table_IMDB_Movies[[#This Row],[gross]]-Table_IMDB_Movies[[#This Row],[budget]]</f>
        <v>-13266274</v>
      </c>
      <c r="V192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93" spans="1:22" x14ac:dyDescent="0.3">
      <c r="A193" t="s">
        <v>1006</v>
      </c>
      <c r="B193">
        <v>233</v>
      </c>
      <c r="C193">
        <v>95</v>
      </c>
      <c r="D193" t="s">
        <v>279</v>
      </c>
      <c r="E193">
        <v>148337537</v>
      </c>
      <c r="F193" t="s">
        <v>1007</v>
      </c>
      <c r="G193" t="s">
        <v>61</v>
      </c>
      <c r="H193" t="s">
        <v>1008</v>
      </c>
      <c r="I193">
        <v>172754</v>
      </c>
      <c r="J193" t="s">
        <v>1009</v>
      </c>
      <c r="K193" t="s">
        <v>1010</v>
      </c>
      <c r="L193">
        <v>187</v>
      </c>
      <c r="M193" t="s">
        <v>26</v>
      </c>
      <c r="N193" t="s">
        <v>27</v>
      </c>
      <c r="O193" t="s">
        <v>72</v>
      </c>
      <c r="P193">
        <v>130000000</v>
      </c>
      <c r="Q193">
        <v>2010</v>
      </c>
      <c r="R193">
        <v>7.3</v>
      </c>
      <c r="S193">
        <v>13000</v>
      </c>
      <c r="T193">
        <f>Table_IMDB_Movies[[#This Row],[gross]]-Table_IMDB_Movies[[#This Row],[budget]]</f>
        <v>18337537</v>
      </c>
      <c r="V193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94" spans="1:22" x14ac:dyDescent="0.3">
      <c r="A194" t="s">
        <v>1011</v>
      </c>
      <c r="B194">
        <v>258</v>
      </c>
      <c r="C194">
        <v>159</v>
      </c>
      <c r="D194" t="s">
        <v>622</v>
      </c>
      <c r="E194">
        <v>317557891</v>
      </c>
      <c r="F194" t="s">
        <v>161</v>
      </c>
      <c r="G194" t="s">
        <v>80</v>
      </c>
      <c r="H194" t="s">
        <v>1012</v>
      </c>
      <c r="I194">
        <v>444683</v>
      </c>
      <c r="J194" t="s">
        <v>1013</v>
      </c>
      <c r="K194" t="s">
        <v>1014</v>
      </c>
      <c r="L194">
        <v>1571</v>
      </c>
      <c r="M194" t="s">
        <v>26</v>
      </c>
      <c r="N194" t="s">
        <v>41</v>
      </c>
      <c r="O194" t="s">
        <v>72</v>
      </c>
      <c r="P194">
        <v>125000000</v>
      </c>
      <c r="Q194">
        <v>2001</v>
      </c>
      <c r="R194">
        <v>7.5</v>
      </c>
      <c r="S194">
        <v>16000</v>
      </c>
      <c r="T194">
        <f>Table_IMDB_Movies[[#This Row],[gross]]-Table_IMDB_Movies[[#This Row],[budget]]</f>
        <v>192557891</v>
      </c>
      <c r="V194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95" spans="1:22" x14ac:dyDescent="0.3">
      <c r="A195" t="s">
        <v>1015</v>
      </c>
      <c r="B195">
        <v>208</v>
      </c>
      <c r="C195">
        <v>96</v>
      </c>
      <c r="D195" t="s">
        <v>246</v>
      </c>
      <c r="E195">
        <v>33592415</v>
      </c>
      <c r="F195" t="s">
        <v>1016</v>
      </c>
      <c r="G195" t="s">
        <v>258</v>
      </c>
      <c r="H195" t="s">
        <v>1017</v>
      </c>
      <c r="I195">
        <v>91640</v>
      </c>
      <c r="J195" t="s">
        <v>1018</v>
      </c>
      <c r="K195" t="s">
        <v>1019</v>
      </c>
      <c r="L195">
        <v>210</v>
      </c>
      <c r="M195" t="s">
        <v>26</v>
      </c>
      <c r="N195" t="s">
        <v>27</v>
      </c>
      <c r="O195" t="s">
        <v>28</v>
      </c>
      <c r="P195">
        <v>130000000</v>
      </c>
      <c r="Q195">
        <v>2013</v>
      </c>
      <c r="R195">
        <v>5.6</v>
      </c>
      <c r="S195">
        <v>20000</v>
      </c>
      <c r="T195">
        <f>Table_IMDB_Movies[[#This Row],[gross]]-Table_IMDB_Movies[[#This Row],[budget]]</f>
        <v>-96407585</v>
      </c>
      <c r="V195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96" spans="1:22" x14ac:dyDescent="0.3">
      <c r="A196" t="s">
        <v>29</v>
      </c>
      <c r="B196">
        <v>271</v>
      </c>
      <c r="C196">
        <v>143</v>
      </c>
      <c r="D196" t="s">
        <v>30</v>
      </c>
      <c r="E196">
        <v>305388685</v>
      </c>
      <c r="F196" t="s">
        <v>31</v>
      </c>
      <c r="G196" t="s">
        <v>32</v>
      </c>
      <c r="H196" t="s">
        <v>1020</v>
      </c>
      <c r="I196">
        <v>809474</v>
      </c>
      <c r="J196" t="s">
        <v>33</v>
      </c>
      <c r="K196" t="s">
        <v>1021</v>
      </c>
      <c r="L196">
        <v>2113</v>
      </c>
      <c r="M196" t="s">
        <v>26</v>
      </c>
      <c r="N196" t="s">
        <v>27</v>
      </c>
      <c r="O196" t="s">
        <v>28</v>
      </c>
      <c r="P196">
        <v>140000000</v>
      </c>
      <c r="Q196">
        <v>2003</v>
      </c>
      <c r="R196">
        <v>8.1</v>
      </c>
      <c r="S196">
        <v>10000</v>
      </c>
      <c r="T196">
        <f>Table_IMDB_Movies[[#This Row],[gross]]-Table_IMDB_Movies[[#This Row],[budget]]</f>
        <v>165388685</v>
      </c>
      <c r="V196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97" spans="1:22" x14ac:dyDescent="0.3">
      <c r="A197" t="s">
        <v>560</v>
      </c>
      <c r="B197">
        <v>403</v>
      </c>
      <c r="C197">
        <v>123</v>
      </c>
      <c r="D197" t="s">
        <v>561</v>
      </c>
      <c r="E197">
        <v>337103873</v>
      </c>
      <c r="F197" t="s">
        <v>946</v>
      </c>
      <c r="G197" t="s">
        <v>285</v>
      </c>
      <c r="H197" t="s">
        <v>1022</v>
      </c>
      <c r="I197">
        <v>305008</v>
      </c>
      <c r="J197" t="s">
        <v>564</v>
      </c>
      <c r="K197" t="s">
        <v>1023</v>
      </c>
      <c r="L197">
        <v>591</v>
      </c>
      <c r="M197" t="s">
        <v>26</v>
      </c>
      <c r="N197" t="s">
        <v>27</v>
      </c>
      <c r="O197" t="s">
        <v>28</v>
      </c>
      <c r="P197">
        <v>125000000</v>
      </c>
      <c r="Q197">
        <v>2014</v>
      </c>
      <c r="R197">
        <v>6.7</v>
      </c>
      <c r="S197">
        <v>52000</v>
      </c>
      <c r="T197">
        <f>Table_IMDB_Movies[[#This Row],[gross]]-Table_IMDB_Movies[[#This Row],[budget]]</f>
        <v>212103873</v>
      </c>
      <c r="V197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98" spans="1:22" x14ac:dyDescent="0.3">
      <c r="A198" t="s">
        <v>687</v>
      </c>
      <c r="B198">
        <v>294</v>
      </c>
      <c r="C198">
        <v>174</v>
      </c>
      <c r="D198" t="s">
        <v>1024</v>
      </c>
      <c r="E198">
        <v>217536138</v>
      </c>
      <c r="F198" t="s">
        <v>689</v>
      </c>
      <c r="G198" t="s">
        <v>264</v>
      </c>
      <c r="H198" t="s">
        <v>1025</v>
      </c>
      <c r="I198">
        <v>314253</v>
      </c>
      <c r="J198" t="s">
        <v>1026</v>
      </c>
      <c r="K198" t="s">
        <v>1027</v>
      </c>
      <c r="L198">
        <v>1966</v>
      </c>
      <c r="M198" t="s">
        <v>26</v>
      </c>
      <c r="N198" t="s">
        <v>27</v>
      </c>
      <c r="O198" t="s">
        <v>28</v>
      </c>
      <c r="P198">
        <v>125000000</v>
      </c>
      <c r="Q198">
        <v>2006</v>
      </c>
      <c r="R198">
        <v>6.6</v>
      </c>
      <c r="S198">
        <v>0</v>
      </c>
      <c r="T198">
        <f>Table_IMDB_Movies[[#This Row],[gross]]-Table_IMDB_Movies[[#This Row],[budget]]</f>
        <v>92536138</v>
      </c>
      <c r="V198" t="str">
        <f>IF(ISNUMBER(SEARCH("|",Table_IMDB_Movies[[#This Row],[genres]])),LEFT(Table_IMDB_Movies[[#This Row],[genres]],SEARCH("|",Table_IMDB_Movies[[#This Row],[genres]])-1),Table_IMDB_Movies[[#This Row],[genres]])</f>
        <v>Mystery</v>
      </c>
    </row>
    <row r="199" spans="1:22" x14ac:dyDescent="0.3">
      <c r="A199" t="s">
        <v>1028</v>
      </c>
      <c r="B199">
        <v>159</v>
      </c>
      <c r="C199">
        <v>101</v>
      </c>
      <c r="D199" t="s">
        <v>1029</v>
      </c>
      <c r="E199">
        <v>131536019</v>
      </c>
      <c r="F199" t="s">
        <v>1030</v>
      </c>
      <c r="G199" t="s">
        <v>1031</v>
      </c>
      <c r="H199" t="s">
        <v>1032</v>
      </c>
      <c r="I199">
        <v>58498</v>
      </c>
      <c r="J199" t="s">
        <v>1033</v>
      </c>
      <c r="K199" t="s">
        <v>1034</v>
      </c>
      <c r="L199">
        <v>99</v>
      </c>
      <c r="M199" t="s">
        <v>26</v>
      </c>
      <c r="N199" t="s">
        <v>27</v>
      </c>
      <c r="O199" t="s">
        <v>226</v>
      </c>
      <c r="P199">
        <v>103000000</v>
      </c>
      <c r="Q199">
        <v>2014</v>
      </c>
      <c r="R199">
        <v>6.4</v>
      </c>
      <c r="S199">
        <v>0</v>
      </c>
      <c r="T199">
        <f>Table_IMDB_Movies[[#This Row],[gross]]-Table_IMDB_Movies[[#This Row],[budget]]</f>
        <v>28536019</v>
      </c>
      <c r="V199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200" spans="1:22" x14ac:dyDescent="0.3">
      <c r="A200" t="s">
        <v>92</v>
      </c>
      <c r="B200">
        <v>289</v>
      </c>
      <c r="C200">
        <v>134</v>
      </c>
      <c r="D200" t="s">
        <v>1035</v>
      </c>
      <c r="E200">
        <v>214948780</v>
      </c>
      <c r="F200" t="s">
        <v>213</v>
      </c>
      <c r="G200" t="s">
        <v>214</v>
      </c>
      <c r="H200" t="s">
        <v>1036</v>
      </c>
      <c r="I200">
        <v>405973</v>
      </c>
      <c r="J200" t="s">
        <v>1037</v>
      </c>
      <c r="K200" t="s">
        <v>1038</v>
      </c>
      <c r="L200">
        <v>1055</v>
      </c>
      <c r="M200" t="s">
        <v>26</v>
      </c>
      <c r="N200" t="s">
        <v>218</v>
      </c>
      <c r="O200" t="s">
        <v>28</v>
      </c>
      <c r="P200">
        <v>110000000</v>
      </c>
      <c r="Q200">
        <v>2003</v>
      </c>
      <c r="R200">
        <v>7.5</v>
      </c>
      <c r="S200">
        <v>0</v>
      </c>
      <c r="T200">
        <f>Table_IMDB_Movies[[#This Row],[gross]]-Table_IMDB_Movies[[#This Row],[budget]]</f>
        <v>104948780</v>
      </c>
      <c r="V20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01" spans="1:22" x14ac:dyDescent="0.3">
      <c r="A201" t="s">
        <v>332</v>
      </c>
      <c r="B201">
        <v>342</v>
      </c>
      <c r="C201">
        <v>132</v>
      </c>
      <c r="D201" t="s">
        <v>277</v>
      </c>
      <c r="E201">
        <v>209805005</v>
      </c>
      <c r="F201" t="s">
        <v>274</v>
      </c>
      <c r="G201" t="s">
        <v>273</v>
      </c>
      <c r="H201" t="s">
        <v>1039</v>
      </c>
      <c r="I201">
        <v>284792</v>
      </c>
      <c r="J201" t="s">
        <v>871</v>
      </c>
      <c r="K201" t="s">
        <v>1040</v>
      </c>
      <c r="L201">
        <v>366</v>
      </c>
      <c r="M201" t="s">
        <v>26</v>
      </c>
      <c r="N201" t="s">
        <v>27</v>
      </c>
      <c r="O201" t="s">
        <v>28</v>
      </c>
      <c r="P201">
        <v>125000000</v>
      </c>
      <c r="Q201">
        <v>2011</v>
      </c>
      <c r="R201">
        <v>7.3</v>
      </c>
      <c r="S201">
        <v>54000</v>
      </c>
      <c r="T201">
        <f>Table_IMDB_Movies[[#This Row],[gross]]-Table_IMDB_Movies[[#This Row],[budget]]</f>
        <v>84805005</v>
      </c>
      <c r="V201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02" spans="1:22" x14ac:dyDescent="0.3">
      <c r="A202" t="s">
        <v>1041</v>
      </c>
      <c r="B202">
        <v>382</v>
      </c>
      <c r="C202">
        <v>129</v>
      </c>
      <c r="D202" t="s">
        <v>295</v>
      </c>
      <c r="E202">
        <v>186830669</v>
      </c>
      <c r="F202" t="s">
        <v>1042</v>
      </c>
      <c r="G202" t="s">
        <v>74</v>
      </c>
      <c r="H202" t="s">
        <v>1043</v>
      </c>
      <c r="I202">
        <v>338635</v>
      </c>
      <c r="J202" t="s">
        <v>1044</v>
      </c>
      <c r="K202" t="s">
        <v>1045</v>
      </c>
      <c r="L202">
        <v>412</v>
      </c>
      <c r="M202" t="s">
        <v>26</v>
      </c>
      <c r="N202" t="s">
        <v>27</v>
      </c>
      <c r="O202" t="s">
        <v>28</v>
      </c>
      <c r="P202">
        <v>125000000</v>
      </c>
      <c r="Q202">
        <v>2011</v>
      </c>
      <c r="R202">
        <v>7.5</v>
      </c>
      <c r="S202">
        <v>39000</v>
      </c>
      <c r="T202">
        <f>Table_IMDB_Movies[[#This Row],[gross]]-Table_IMDB_Movies[[#This Row],[budget]]</f>
        <v>61830669</v>
      </c>
      <c r="V202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03" spans="1:22" x14ac:dyDescent="0.3">
      <c r="A203" t="s">
        <v>905</v>
      </c>
      <c r="B203">
        <v>344</v>
      </c>
      <c r="C203">
        <v>106</v>
      </c>
      <c r="D203" t="s">
        <v>552</v>
      </c>
      <c r="E203">
        <v>163192114</v>
      </c>
      <c r="F203" t="s">
        <v>31</v>
      </c>
      <c r="G203" t="s">
        <v>185</v>
      </c>
      <c r="H203" t="s">
        <v>1046</v>
      </c>
      <c r="I203">
        <v>229679</v>
      </c>
      <c r="J203" t="s">
        <v>1047</v>
      </c>
      <c r="K203" t="s">
        <v>1048</v>
      </c>
      <c r="L203">
        <v>637</v>
      </c>
      <c r="M203" t="s">
        <v>26</v>
      </c>
      <c r="N203" t="s">
        <v>27</v>
      </c>
      <c r="O203" t="s">
        <v>28</v>
      </c>
      <c r="P203">
        <v>125000000</v>
      </c>
      <c r="Q203">
        <v>2010</v>
      </c>
      <c r="R203">
        <v>5.8</v>
      </c>
      <c r="S203">
        <v>15000</v>
      </c>
      <c r="T203">
        <f>Table_IMDB_Movies[[#This Row],[gross]]-Table_IMDB_Movies[[#This Row],[budget]]</f>
        <v>38192114</v>
      </c>
      <c r="V203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04" spans="1:22" x14ac:dyDescent="0.3">
      <c r="A204" t="s">
        <v>1049</v>
      </c>
      <c r="B204">
        <v>196</v>
      </c>
      <c r="C204">
        <v>113</v>
      </c>
      <c r="D204" t="s">
        <v>1050</v>
      </c>
      <c r="E204">
        <v>119412921</v>
      </c>
      <c r="F204" t="s">
        <v>529</v>
      </c>
      <c r="G204" t="s">
        <v>1051</v>
      </c>
      <c r="H204" t="s">
        <v>1052</v>
      </c>
      <c r="I204">
        <v>240241</v>
      </c>
      <c r="J204" t="s">
        <v>1053</v>
      </c>
      <c r="K204" t="s">
        <v>1054</v>
      </c>
      <c r="L204">
        <v>391</v>
      </c>
      <c r="M204" t="s">
        <v>26</v>
      </c>
      <c r="N204" t="s">
        <v>27</v>
      </c>
      <c r="O204" t="s">
        <v>476</v>
      </c>
      <c r="P204">
        <v>65000000</v>
      </c>
      <c r="Q204">
        <v>1990</v>
      </c>
      <c r="R204">
        <v>7.5</v>
      </c>
      <c r="S204">
        <v>0</v>
      </c>
      <c r="T204">
        <f>Table_IMDB_Movies[[#This Row],[gross]]-Table_IMDB_Movies[[#This Row],[budget]]</f>
        <v>54412921</v>
      </c>
      <c r="V204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05" spans="1:22" x14ac:dyDescent="0.3">
      <c r="A205" t="s">
        <v>1055</v>
      </c>
      <c r="B205">
        <v>85</v>
      </c>
      <c r="C205">
        <v>102</v>
      </c>
      <c r="D205" t="s">
        <v>1056</v>
      </c>
      <c r="E205">
        <v>32694788</v>
      </c>
      <c r="F205" t="s">
        <v>1057</v>
      </c>
      <c r="G205" t="s">
        <v>983</v>
      </c>
      <c r="H205" t="s">
        <v>1058</v>
      </c>
      <c r="I205">
        <v>101411</v>
      </c>
      <c r="J205" t="s">
        <v>1059</v>
      </c>
      <c r="K205" t="s">
        <v>1060</v>
      </c>
      <c r="L205">
        <v>546</v>
      </c>
      <c r="M205" t="s">
        <v>26</v>
      </c>
      <c r="N205" t="s">
        <v>27</v>
      </c>
      <c r="O205" t="s">
        <v>476</v>
      </c>
      <c r="P205">
        <v>85000000</v>
      </c>
      <c r="Q205">
        <v>1999</v>
      </c>
      <c r="R205">
        <v>6.6</v>
      </c>
      <c r="S205">
        <v>0</v>
      </c>
      <c r="T205">
        <f>Table_IMDB_Movies[[#This Row],[gross]]-Table_IMDB_Movies[[#This Row],[budget]]</f>
        <v>-52305212</v>
      </c>
      <c r="V205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06" spans="1:22" x14ac:dyDescent="0.3">
      <c r="A206" t="s">
        <v>1061</v>
      </c>
      <c r="B206">
        <v>436</v>
      </c>
      <c r="C206">
        <v>135</v>
      </c>
      <c r="D206" t="s">
        <v>1062</v>
      </c>
      <c r="E206">
        <v>113165635</v>
      </c>
      <c r="F206" t="s">
        <v>36</v>
      </c>
      <c r="G206" t="s">
        <v>718</v>
      </c>
      <c r="H206" t="s">
        <v>1063</v>
      </c>
      <c r="I206">
        <v>229823</v>
      </c>
      <c r="J206" t="s">
        <v>1064</v>
      </c>
      <c r="K206" t="s">
        <v>1065</v>
      </c>
      <c r="L206">
        <v>504</v>
      </c>
      <c r="M206" t="s">
        <v>26</v>
      </c>
      <c r="N206" t="s">
        <v>27</v>
      </c>
      <c r="O206" t="s">
        <v>28</v>
      </c>
      <c r="P206">
        <v>125000000</v>
      </c>
      <c r="Q206">
        <v>2012</v>
      </c>
      <c r="R206">
        <v>6.7</v>
      </c>
      <c r="S206">
        <v>31000</v>
      </c>
      <c r="T206">
        <f>Table_IMDB_Movies[[#This Row],[gross]]-Table_IMDB_Movies[[#This Row],[budget]]</f>
        <v>-11834365</v>
      </c>
      <c r="V206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07" spans="1:22" x14ac:dyDescent="0.3">
      <c r="A207" t="s">
        <v>1066</v>
      </c>
      <c r="B207">
        <v>183</v>
      </c>
      <c r="C207">
        <v>125</v>
      </c>
      <c r="D207" t="s">
        <v>518</v>
      </c>
      <c r="E207">
        <v>107285004</v>
      </c>
      <c r="F207" t="s">
        <v>1067</v>
      </c>
      <c r="G207" t="s">
        <v>1068</v>
      </c>
      <c r="H207" t="s">
        <v>1069</v>
      </c>
      <c r="I207">
        <v>189855</v>
      </c>
      <c r="J207" t="s">
        <v>1070</v>
      </c>
      <c r="K207" t="s">
        <v>1071</v>
      </c>
      <c r="L207">
        <v>1018</v>
      </c>
      <c r="M207" t="s">
        <v>26</v>
      </c>
      <c r="N207" t="s">
        <v>27</v>
      </c>
      <c r="O207" t="s">
        <v>28</v>
      </c>
      <c r="P207">
        <v>125000000</v>
      </c>
      <c r="Q207">
        <v>1997</v>
      </c>
      <c r="R207">
        <v>3.7</v>
      </c>
      <c r="S207">
        <v>0</v>
      </c>
      <c r="T207">
        <f>Table_IMDB_Movies[[#This Row],[gross]]-Table_IMDB_Movies[[#This Row],[budget]]</f>
        <v>-17714996</v>
      </c>
      <c r="V207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08" spans="1:22" x14ac:dyDescent="0.3">
      <c r="A208" t="s">
        <v>687</v>
      </c>
      <c r="B208">
        <v>175</v>
      </c>
      <c r="C208">
        <v>110</v>
      </c>
      <c r="D208" t="s">
        <v>1072</v>
      </c>
      <c r="E208">
        <v>260031035</v>
      </c>
      <c r="F208" t="s">
        <v>422</v>
      </c>
      <c r="G208" t="s">
        <v>1073</v>
      </c>
      <c r="H208" t="s">
        <v>1074</v>
      </c>
      <c r="I208">
        <v>141414</v>
      </c>
      <c r="J208" t="s">
        <v>1075</v>
      </c>
      <c r="K208" t="s">
        <v>1076</v>
      </c>
      <c r="L208">
        <v>482</v>
      </c>
      <c r="M208" t="s">
        <v>26</v>
      </c>
      <c r="N208" t="s">
        <v>27</v>
      </c>
      <c r="O208" t="s">
        <v>72</v>
      </c>
      <c r="P208">
        <v>123000000</v>
      </c>
      <c r="Q208">
        <v>2000</v>
      </c>
      <c r="R208">
        <v>6</v>
      </c>
      <c r="S208">
        <v>0</v>
      </c>
      <c r="T208">
        <f>Table_IMDB_Movies[[#This Row],[gross]]-Table_IMDB_Movies[[#This Row],[budget]]</f>
        <v>137031035</v>
      </c>
      <c r="V208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09" spans="1:22" x14ac:dyDescent="0.3">
      <c r="A209" t="s">
        <v>349</v>
      </c>
      <c r="B209">
        <v>239</v>
      </c>
      <c r="C209">
        <v>124</v>
      </c>
      <c r="D209" t="s">
        <v>440</v>
      </c>
      <c r="E209">
        <v>186739919</v>
      </c>
      <c r="F209" t="s">
        <v>184</v>
      </c>
      <c r="G209" t="s">
        <v>307</v>
      </c>
      <c r="H209" t="s">
        <v>1077</v>
      </c>
      <c r="I209">
        <v>333248</v>
      </c>
      <c r="J209" t="s">
        <v>517</v>
      </c>
      <c r="K209" t="s">
        <v>1078</v>
      </c>
      <c r="L209">
        <v>1159</v>
      </c>
      <c r="M209" t="s">
        <v>26</v>
      </c>
      <c r="N209" t="s">
        <v>27</v>
      </c>
      <c r="O209" t="s">
        <v>28</v>
      </c>
      <c r="P209">
        <v>125000000</v>
      </c>
      <c r="Q209">
        <v>2004</v>
      </c>
      <c r="R209">
        <v>6.4</v>
      </c>
      <c r="S209">
        <v>19000</v>
      </c>
      <c r="T209">
        <f>Table_IMDB_Movies[[#This Row],[gross]]-Table_IMDB_Movies[[#This Row],[budget]]</f>
        <v>61739919</v>
      </c>
      <c r="V209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10" spans="1:22" x14ac:dyDescent="0.3">
      <c r="A210" t="s">
        <v>1079</v>
      </c>
      <c r="B210">
        <v>237</v>
      </c>
      <c r="C210">
        <v>123</v>
      </c>
      <c r="D210" t="s">
        <v>1080</v>
      </c>
      <c r="E210">
        <v>215397307</v>
      </c>
      <c r="F210" t="s">
        <v>36</v>
      </c>
      <c r="G210" t="s">
        <v>429</v>
      </c>
      <c r="H210" t="s">
        <v>1081</v>
      </c>
      <c r="I210">
        <v>242188</v>
      </c>
      <c r="J210" t="s">
        <v>851</v>
      </c>
      <c r="K210" t="s">
        <v>1082</v>
      </c>
      <c r="L210">
        <v>1426</v>
      </c>
      <c r="M210" t="s">
        <v>26</v>
      </c>
      <c r="N210" t="s">
        <v>27</v>
      </c>
      <c r="O210" t="s">
        <v>28</v>
      </c>
      <c r="P210">
        <v>125000000</v>
      </c>
      <c r="Q210">
        <v>2000</v>
      </c>
      <c r="R210">
        <v>6.1</v>
      </c>
      <c r="S210">
        <v>0</v>
      </c>
      <c r="T210">
        <f>Table_IMDB_Movies[[#This Row],[gross]]-Table_IMDB_Movies[[#This Row],[budget]]</f>
        <v>90397307</v>
      </c>
      <c r="V21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11" spans="1:22" x14ac:dyDescent="0.3">
      <c r="A211" t="s">
        <v>572</v>
      </c>
      <c r="B211">
        <v>231</v>
      </c>
      <c r="C211">
        <v>130</v>
      </c>
      <c r="D211" t="s">
        <v>1083</v>
      </c>
      <c r="E211">
        <v>182618434</v>
      </c>
      <c r="F211" t="s">
        <v>574</v>
      </c>
      <c r="G211" t="s">
        <v>1084</v>
      </c>
      <c r="H211" t="s">
        <v>1085</v>
      </c>
      <c r="I211">
        <v>133076</v>
      </c>
      <c r="J211" t="s">
        <v>1086</v>
      </c>
      <c r="K211" t="s">
        <v>1087</v>
      </c>
      <c r="L211">
        <v>779</v>
      </c>
      <c r="M211" t="s">
        <v>26</v>
      </c>
      <c r="N211" t="s">
        <v>27</v>
      </c>
      <c r="O211" t="s">
        <v>28</v>
      </c>
      <c r="P211">
        <v>140000000</v>
      </c>
      <c r="Q211">
        <v>2000</v>
      </c>
      <c r="R211">
        <v>6.4</v>
      </c>
      <c r="S211">
        <v>0</v>
      </c>
      <c r="T211">
        <f>Table_IMDB_Movies[[#This Row],[gross]]-Table_IMDB_Movies[[#This Row],[budget]]</f>
        <v>42618434</v>
      </c>
      <c r="V211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12" spans="1:22" x14ac:dyDescent="0.3">
      <c r="A212" t="s">
        <v>1088</v>
      </c>
      <c r="B212">
        <v>262</v>
      </c>
      <c r="C212">
        <v>92</v>
      </c>
      <c r="D212" t="s">
        <v>1089</v>
      </c>
      <c r="E212">
        <v>131920333</v>
      </c>
      <c r="F212" t="s">
        <v>184</v>
      </c>
      <c r="G212" t="s">
        <v>180</v>
      </c>
      <c r="H212" t="s">
        <v>1090</v>
      </c>
      <c r="I212">
        <v>213275</v>
      </c>
      <c r="J212" t="s">
        <v>576</v>
      </c>
      <c r="K212" t="s">
        <v>1091</v>
      </c>
      <c r="L212">
        <v>436</v>
      </c>
      <c r="M212" t="s">
        <v>26</v>
      </c>
      <c r="N212" t="s">
        <v>27</v>
      </c>
      <c r="O212" t="s">
        <v>72</v>
      </c>
      <c r="P212">
        <v>130000000</v>
      </c>
      <c r="Q212">
        <v>2007</v>
      </c>
      <c r="R212">
        <v>5.6</v>
      </c>
      <c r="S212">
        <v>0</v>
      </c>
      <c r="T212">
        <f>Table_IMDB_Movies[[#This Row],[gross]]-Table_IMDB_Movies[[#This Row],[budget]]</f>
        <v>1920333</v>
      </c>
      <c r="V212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13" spans="1:22" x14ac:dyDescent="0.3">
      <c r="A213" t="s">
        <v>864</v>
      </c>
      <c r="B213">
        <v>552</v>
      </c>
      <c r="C213">
        <v>127</v>
      </c>
      <c r="D213" t="s">
        <v>914</v>
      </c>
      <c r="E213">
        <v>124976634</v>
      </c>
      <c r="F213" t="s">
        <v>1092</v>
      </c>
      <c r="G213" t="s">
        <v>1093</v>
      </c>
      <c r="H213" t="s">
        <v>1094</v>
      </c>
      <c r="I213">
        <v>440084</v>
      </c>
      <c r="J213" t="s">
        <v>1095</v>
      </c>
      <c r="K213" t="s">
        <v>1096</v>
      </c>
      <c r="L213">
        <v>755</v>
      </c>
      <c r="M213" t="s">
        <v>26</v>
      </c>
      <c r="N213" t="s">
        <v>27</v>
      </c>
      <c r="O213" t="s">
        <v>72</v>
      </c>
      <c r="P213">
        <v>120000000</v>
      </c>
      <c r="Q213">
        <v>2012</v>
      </c>
      <c r="R213">
        <v>8</v>
      </c>
      <c r="S213">
        <v>122000</v>
      </c>
      <c r="T213">
        <f>Table_IMDB_Movies[[#This Row],[gross]]-Table_IMDB_Movies[[#This Row],[budget]]</f>
        <v>4976634</v>
      </c>
      <c r="V213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214" spans="1:22" x14ac:dyDescent="0.3">
      <c r="A214" t="s">
        <v>1097</v>
      </c>
      <c r="B214">
        <v>276</v>
      </c>
      <c r="C214">
        <v>123</v>
      </c>
      <c r="D214" t="s">
        <v>1098</v>
      </c>
      <c r="E214">
        <v>115802596</v>
      </c>
      <c r="F214" t="s">
        <v>1099</v>
      </c>
      <c r="G214" t="s">
        <v>568</v>
      </c>
      <c r="H214" t="s">
        <v>1100</v>
      </c>
      <c r="I214">
        <v>182661</v>
      </c>
      <c r="J214" t="s">
        <v>1101</v>
      </c>
      <c r="K214" t="s">
        <v>1102</v>
      </c>
      <c r="L214">
        <v>681</v>
      </c>
      <c r="M214" t="s">
        <v>26</v>
      </c>
      <c r="N214" t="s">
        <v>27</v>
      </c>
      <c r="O214" t="s">
        <v>28</v>
      </c>
      <c r="P214">
        <v>110000000</v>
      </c>
      <c r="Q214">
        <v>2007</v>
      </c>
      <c r="R214">
        <v>5.2</v>
      </c>
      <c r="S214">
        <v>0</v>
      </c>
      <c r="T214">
        <f>Table_IMDB_Movies[[#This Row],[gross]]-Table_IMDB_Movies[[#This Row],[budget]]</f>
        <v>5802596</v>
      </c>
      <c r="V214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15" spans="1:22" x14ac:dyDescent="0.3">
      <c r="A215" t="s">
        <v>934</v>
      </c>
      <c r="B215">
        <v>267</v>
      </c>
      <c r="C215">
        <v>123</v>
      </c>
      <c r="D215" t="s">
        <v>1103</v>
      </c>
      <c r="E215">
        <v>108521835</v>
      </c>
      <c r="F215" t="s">
        <v>44</v>
      </c>
      <c r="G215" t="s">
        <v>936</v>
      </c>
      <c r="H215" t="s">
        <v>1104</v>
      </c>
      <c r="I215">
        <v>40123</v>
      </c>
      <c r="J215" t="s">
        <v>1105</v>
      </c>
      <c r="K215" t="s">
        <v>1106</v>
      </c>
      <c r="L215">
        <v>297</v>
      </c>
      <c r="M215" t="s">
        <v>26</v>
      </c>
      <c r="N215" t="s">
        <v>41</v>
      </c>
      <c r="O215" t="s">
        <v>28</v>
      </c>
      <c r="P215">
        <v>120000000</v>
      </c>
      <c r="Q215">
        <v>2016</v>
      </c>
      <c r="R215">
        <v>7.1</v>
      </c>
      <c r="S215">
        <v>31000</v>
      </c>
      <c r="T215">
        <f>Table_IMDB_Movies[[#This Row],[gross]]-Table_IMDB_Movies[[#This Row],[budget]]</f>
        <v>-11478165</v>
      </c>
      <c r="V215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16" spans="1:22" x14ac:dyDescent="0.3">
      <c r="A216" t="s">
        <v>268</v>
      </c>
      <c r="B216">
        <v>102</v>
      </c>
      <c r="C216">
        <v>107</v>
      </c>
      <c r="D216" t="s">
        <v>649</v>
      </c>
      <c r="E216">
        <v>100685880</v>
      </c>
      <c r="F216" t="s">
        <v>1107</v>
      </c>
      <c r="G216" t="s">
        <v>1108</v>
      </c>
      <c r="H216" t="s">
        <v>1109</v>
      </c>
      <c r="I216">
        <v>100821</v>
      </c>
      <c r="J216" t="s">
        <v>1110</v>
      </c>
      <c r="K216" t="s">
        <v>1111</v>
      </c>
      <c r="L216">
        <v>554</v>
      </c>
      <c r="M216" t="s">
        <v>26</v>
      </c>
      <c r="N216" t="s">
        <v>27</v>
      </c>
      <c r="O216" t="s">
        <v>28</v>
      </c>
      <c r="P216">
        <v>120000000</v>
      </c>
      <c r="Q216">
        <v>2003</v>
      </c>
      <c r="R216">
        <v>4.8</v>
      </c>
      <c r="S216">
        <v>0</v>
      </c>
      <c r="T216">
        <f>Table_IMDB_Movies[[#This Row],[gross]]-Table_IMDB_Movies[[#This Row],[budget]]</f>
        <v>-19314120</v>
      </c>
      <c r="V216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17" spans="1:22" x14ac:dyDescent="0.3">
      <c r="A217" t="s">
        <v>150</v>
      </c>
      <c r="B217">
        <v>775</v>
      </c>
      <c r="C217">
        <v>124</v>
      </c>
      <c r="D217" t="s">
        <v>626</v>
      </c>
      <c r="E217">
        <v>126464904</v>
      </c>
      <c r="F217" t="s">
        <v>1112</v>
      </c>
      <c r="G217" t="s">
        <v>374</v>
      </c>
      <c r="H217" t="s">
        <v>1113</v>
      </c>
      <c r="I217">
        <v>456260</v>
      </c>
      <c r="J217" t="s">
        <v>720</v>
      </c>
      <c r="K217" t="s">
        <v>1114</v>
      </c>
      <c r="L217">
        <v>2326</v>
      </c>
      <c r="M217" t="s">
        <v>26</v>
      </c>
      <c r="N217" t="s">
        <v>27</v>
      </c>
      <c r="O217" t="s">
        <v>476</v>
      </c>
      <c r="P217">
        <v>130000000</v>
      </c>
      <c r="Q217">
        <v>2012</v>
      </c>
      <c r="R217">
        <v>7</v>
      </c>
      <c r="S217">
        <v>97000</v>
      </c>
      <c r="T217">
        <f>Table_IMDB_Movies[[#This Row],[gross]]-Table_IMDB_Movies[[#This Row],[budget]]</f>
        <v>-3535096</v>
      </c>
      <c r="V217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218" spans="1:22" x14ac:dyDescent="0.3">
      <c r="A218" t="s">
        <v>767</v>
      </c>
      <c r="B218">
        <v>71</v>
      </c>
      <c r="C218">
        <v>77</v>
      </c>
      <c r="D218" t="s">
        <v>68</v>
      </c>
      <c r="E218">
        <v>64736114</v>
      </c>
      <c r="F218" t="s">
        <v>221</v>
      </c>
      <c r="G218" t="s">
        <v>1115</v>
      </c>
      <c r="H218" t="s">
        <v>1116</v>
      </c>
      <c r="I218">
        <v>36471</v>
      </c>
      <c r="J218" t="s">
        <v>1117</v>
      </c>
      <c r="K218" t="s">
        <v>1118</v>
      </c>
      <c r="L218">
        <v>69</v>
      </c>
      <c r="M218" t="s">
        <v>26</v>
      </c>
      <c r="N218" t="s">
        <v>27</v>
      </c>
      <c r="O218" t="s">
        <v>72</v>
      </c>
      <c r="P218">
        <v>120000000</v>
      </c>
      <c r="Q218">
        <v>2002</v>
      </c>
      <c r="R218">
        <v>5.4</v>
      </c>
      <c r="S218">
        <v>459</v>
      </c>
      <c r="T218">
        <f>Table_IMDB_Movies[[#This Row],[gross]]-Table_IMDB_Movies[[#This Row],[budget]]</f>
        <v>-55263886</v>
      </c>
      <c r="V218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219" spans="1:22" x14ac:dyDescent="0.3">
      <c r="A219" t="s">
        <v>1119</v>
      </c>
      <c r="B219">
        <v>476</v>
      </c>
      <c r="C219">
        <v>109</v>
      </c>
      <c r="D219" t="s">
        <v>462</v>
      </c>
      <c r="E219">
        <v>93050117</v>
      </c>
      <c r="F219" t="s">
        <v>1120</v>
      </c>
      <c r="G219" t="s">
        <v>936</v>
      </c>
      <c r="H219" t="s">
        <v>1121</v>
      </c>
      <c r="I219">
        <v>338087</v>
      </c>
      <c r="J219" t="s">
        <v>630</v>
      </c>
      <c r="K219" t="s">
        <v>1122</v>
      </c>
      <c r="L219">
        <v>814</v>
      </c>
      <c r="M219" t="s">
        <v>26</v>
      </c>
      <c r="N219" t="s">
        <v>27</v>
      </c>
      <c r="O219" t="s">
        <v>476</v>
      </c>
      <c r="P219">
        <v>115000000</v>
      </c>
      <c r="Q219">
        <v>2013</v>
      </c>
      <c r="R219">
        <v>6.6</v>
      </c>
      <c r="S219">
        <v>61000</v>
      </c>
      <c r="T219">
        <f>Table_IMDB_Movies[[#This Row],[gross]]-Table_IMDB_Movies[[#This Row],[budget]]</f>
        <v>-21949883</v>
      </c>
      <c r="V219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20" spans="1:22" x14ac:dyDescent="0.3">
      <c r="A220" t="s">
        <v>1123</v>
      </c>
      <c r="B220">
        <v>207</v>
      </c>
      <c r="C220">
        <v>134</v>
      </c>
      <c r="D220" t="s">
        <v>1047</v>
      </c>
      <c r="E220">
        <v>57637485</v>
      </c>
      <c r="F220" t="s">
        <v>184</v>
      </c>
      <c r="G220" t="s">
        <v>277</v>
      </c>
      <c r="H220" t="s">
        <v>1124</v>
      </c>
      <c r="I220">
        <v>183909</v>
      </c>
      <c r="J220" t="s">
        <v>1125</v>
      </c>
      <c r="K220" t="s">
        <v>1126</v>
      </c>
      <c r="L220">
        <v>666</v>
      </c>
      <c r="M220" t="s">
        <v>26</v>
      </c>
      <c r="N220" t="s">
        <v>27</v>
      </c>
      <c r="O220" t="s">
        <v>28</v>
      </c>
      <c r="P220">
        <v>105000000</v>
      </c>
      <c r="Q220">
        <v>2004</v>
      </c>
      <c r="R220">
        <v>6.7</v>
      </c>
      <c r="S220">
        <v>0</v>
      </c>
      <c r="T220">
        <f>Table_IMDB_Movies[[#This Row],[gross]]-Table_IMDB_Movies[[#This Row],[budget]]</f>
        <v>-47362515</v>
      </c>
      <c r="V22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21" spans="1:22" x14ac:dyDescent="0.3">
      <c r="A221" t="s">
        <v>1127</v>
      </c>
      <c r="B221">
        <v>492</v>
      </c>
      <c r="C221">
        <v>117</v>
      </c>
      <c r="D221" t="s">
        <v>1128</v>
      </c>
      <c r="E221">
        <v>58607007</v>
      </c>
      <c r="F221" t="s">
        <v>1129</v>
      </c>
      <c r="G221" t="s">
        <v>360</v>
      </c>
      <c r="H221" t="s">
        <v>1130</v>
      </c>
      <c r="I221">
        <v>182899</v>
      </c>
      <c r="J221" t="s">
        <v>1131</v>
      </c>
      <c r="K221" t="s">
        <v>1132</v>
      </c>
      <c r="L221">
        <v>630</v>
      </c>
      <c r="M221" t="s">
        <v>26</v>
      </c>
      <c r="N221" t="s">
        <v>27</v>
      </c>
      <c r="O221" t="s">
        <v>28</v>
      </c>
      <c r="P221">
        <v>100000000</v>
      </c>
      <c r="Q221">
        <v>2014</v>
      </c>
      <c r="R221">
        <v>6.2</v>
      </c>
      <c r="S221">
        <v>60000</v>
      </c>
      <c r="T221">
        <f>Table_IMDB_Movies[[#This Row],[gross]]-Table_IMDB_Movies[[#This Row],[budget]]</f>
        <v>-41392993</v>
      </c>
      <c r="V221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22" spans="1:22" x14ac:dyDescent="0.3">
      <c r="A222" t="s">
        <v>362</v>
      </c>
      <c r="B222">
        <v>284</v>
      </c>
      <c r="C222">
        <v>135</v>
      </c>
      <c r="D222" t="s">
        <v>1133</v>
      </c>
      <c r="E222">
        <v>43929341</v>
      </c>
      <c r="F222" t="s">
        <v>1134</v>
      </c>
      <c r="G222" t="s">
        <v>1135</v>
      </c>
      <c r="H222" t="s">
        <v>1136</v>
      </c>
      <c r="I222">
        <v>57873</v>
      </c>
      <c r="J222" t="s">
        <v>1137</v>
      </c>
      <c r="K222" t="s">
        <v>1138</v>
      </c>
      <c r="L222">
        <v>414</v>
      </c>
      <c r="M222" t="s">
        <v>26</v>
      </c>
      <c r="N222" t="s">
        <v>27</v>
      </c>
      <c r="O222" t="s">
        <v>72</v>
      </c>
      <c r="P222">
        <v>120000000</v>
      </c>
      <c r="Q222">
        <v>2008</v>
      </c>
      <c r="R222">
        <v>6.1</v>
      </c>
      <c r="S222">
        <v>0</v>
      </c>
      <c r="T222">
        <f>Table_IMDB_Movies[[#This Row],[gross]]-Table_IMDB_Movies[[#This Row],[budget]]</f>
        <v>-76070659</v>
      </c>
      <c r="V222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23" spans="1:22" x14ac:dyDescent="0.3">
      <c r="A223" t="s">
        <v>1139</v>
      </c>
      <c r="B223">
        <v>168</v>
      </c>
      <c r="C223">
        <v>121</v>
      </c>
      <c r="D223" t="s">
        <v>1140</v>
      </c>
      <c r="E223">
        <v>30212620</v>
      </c>
      <c r="F223" t="s">
        <v>1141</v>
      </c>
      <c r="G223" t="s">
        <v>1142</v>
      </c>
      <c r="H223" t="s">
        <v>1143</v>
      </c>
      <c r="I223">
        <v>35066</v>
      </c>
      <c r="J223" t="s">
        <v>1144</v>
      </c>
      <c r="K223" t="s">
        <v>1145</v>
      </c>
      <c r="L223">
        <v>196</v>
      </c>
      <c r="M223" t="s">
        <v>26</v>
      </c>
      <c r="N223" t="s">
        <v>27</v>
      </c>
      <c r="O223" t="s">
        <v>28</v>
      </c>
      <c r="P223">
        <v>120000000</v>
      </c>
      <c r="Q223">
        <v>2010</v>
      </c>
      <c r="R223">
        <v>5.3</v>
      </c>
      <c r="S223">
        <v>0</v>
      </c>
      <c r="T223">
        <f>Table_IMDB_Movies[[#This Row],[gross]]-Table_IMDB_Movies[[#This Row],[budget]]</f>
        <v>-89787380</v>
      </c>
      <c r="V223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24" spans="1:22" x14ac:dyDescent="0.3">
      <c r="A224" t="s">
        <v>1146</v>
      </c>
      <c r="B224">
        <v>283</v>
      </c>
      <c r="C224">
        <v>117</v>
      </c>
      <c r="D224" t="s">
        <v>1147</v>
      </c>
      <c r="E224">
        <v>76418654</v>
      </c>
      <c r="F224" t="s">
        <v>1148</v>
      </c>
      <c r="G224" t="s">
        <v>429</v>
      </c>
      <c r="H224" t="s">
        <v>1149</v>
      </c>
      <c r="I224">
        <v>148280</v>
      </c>
      <c r="J224" t="s">
        <v>963</v>
      </c>
      <c r="K224" t="s">
        <v>1150</v>
      </c>
      <c r="L224">
        <v>348</v>
      </c>
      <c r="M224" t="s">
        <v>26</v>
      </c>
      <c r="N224" t="s">
        <v>27</v>
      </c>
      <c r="O224" t="s">
        <v>28</v>
      </c>
      <c r="P224">
        <v>117000000</v>
      </c>
      <c r="Q224">
        <v>2010</v>
      </c>
      <c r="R224">
        <v>6.3</v>
      </c>
      <c r="S224">
        <v>11000</v>
      </c>
      <c r="T224">
        <f>Table_IMDB_Movies[[#This Row],[gross]]-Table_IMDB_Movies[[#This Row],[budget]]</f>
        <v>-40581346</v>
      </c>
      <c r="V224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25" spans="1:22" x14ac:dyDescent="0.3">
      <c r="A225" t="s">
        <v>244</v>
      </c>
      <c r="B225">
        <v>539</v>
      </c>
      <c r="C225">
        <v>124</v>
      </c>
      <c r="D225" t="s">
        <v>429</v>
      </c>
      <c r="E225">
        <v>89021735</v>
      </c>
      <c r="F225" t="s">
        <v>1151</v>
      </c>
      <c r="G225" t="s">
        <v>381</v>
      </c>
      <c r="H225" t="s">
        <v>1152</v>
      </c>
      <c r="I225">
        <v>387436</v>
      </c>
      <c r="J225" t="s">
        <v>1153</v>
      </c>
      <c r="K225" t="s">
        <v>1154</v>
      </c>
      <c r="L225">
        <v>892</v>
      </c>
      <c r="M225" t="s">
        <v>26</v>
      </c>
      <c r="N225" t="s">
        <v>27</v>
      </c>
      <c r="O225" t="s">
        <v>28</v>
      </c>
      <c r="P225">
        <v>120000000</v>
      </c>
      <c r="Q225">
        <v>2013</v>
      </c>
      <c r="R225">
        <v>7</v>
      </c>
      <c r="S225">
        <v>71000</v>
      </c>
      <c r="T225">
        <f>Table_IMDB_Movies[[#This Row],[gross]]-Table_IMDB_Movies[[#This Row],[budget]]</f>
        <v>-30978265</v>
      </c>
      <c r="V225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26" spans="1:22" x14ac:dyDescent="0.3">
      <c r="A226" t="s">
        <v>1155</v>
      </c>
      <c r="B226">
        <v>359</v>
      </c>
      <c r="C226">
        <v>140</v>
      </c>
      <c r="D226" t="s">
        <v>162</v>
      </c>
      <c r="E226">
        <v>380262555</v>
      </c>
      <c r="F226" t="s">
        <v>21</v>
      </c>
      <c r="G226" t="s">
        <v>680</v>
      </c>
      <c r="H226" t="s">
        <v>1156</v>
      </c>
      <c r="I226">
        <v>520104</v>
      </c>
      <c r="J226" t="s">
        <v>1157</v>
      </c>
      <c r="K226" t="s">
        <v>1158</v>
      </c>
      <c r="L226">
        <v>3286</v>
      </c>
      <c r="M226" t="s">
        <v>26</v>
      </c>
      <c r="N226" t="s">
        <v>27</v>
      </c>
      <c r="O226" t="s">
        <v>28</v>
      </c>
      <c r="P226">
        <v>113000000</v>
      </c>
      <c r="Q226">
        <v>2005</v>
      </c>
      <c r="R226">
        <v>7.6</v>
      </c>
      <c r="S226">
        <v>10000</v>
      </c>
      <c r="T226">
        <f>Table_IMDB_Movies[[#This Row],[gross]]-Table_IMDB_Movies[[#This Row],[budget]]</f>
        <v>267262555</v>
      </c>
      <c r="V226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27" spans="1:22" x14ac:dyDescent="0.3">
      <c r="A227" t="s">
        <v>1155</v>
      </c>
      <c r="B227">
        <v>284</v>
      </c>
      <c r="C227">
        <v>142</v>
      </c>
      <c r="D227" t="s">
        <v>162</v>
      </c>
      <c r="E227">
        <v>310675583</v>
      </c>
      <c r="F227" t="s">
        <v>21</v>
      </c>
      <c r="G227" t="s">
        <v>680</v>
      </c>
      <c r="H227" t="s">
        <v>1159</v>
      </c>
      <c r="I227">
        <v>464310</v>
      </c>
      <c r="J227" t="s">
        <v>1157</v>
      </c>
      <c r="K227" t="s">
        <v>1160</v>
      </c>
      <c r="L227">
        <v>3516</v>
      </c>
      <c r="M227" t="s">
        <v>26</v>
      </c>
      <c r="N227" t="s">
        <v>27</v>
      </c>
      <c r="O227" t="s">
        <v>72</v>
      </c>
      <c r="P227">
        <v>115000000</v>
      </c>
      <c r="Q227">
        <v>2002</v>
      </c>
      <c r="R227">
        <v>6.7</v>
      </c>
      <c r="S227">
        <v>0</v>
      </c>
      <c r="T227">
        <f>Table_IMDB_Movies[[#This Row],[gross]]-Table_IMDB_Movies[[#This Row],[budget]]</f>
        <v>195675583</v>
      </c>
      <c r="V227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28" spans="1:22" x14ac:dyDescent="0.3">
      <c r="A228" t="s">
        <v>383</v>
      </c>
      <c r="B228">
        <v>250</v>
      </c>
      <c r="C228">
        <v>92</v>
      </c>
      <c r="D228" t="s">
        <v>263</v>
      </c>
      <c r="E228">
        <v>289907418</v>
      </c>
      <c r="F228" t="s">
        <v>221</v>
      </c>
      <c r="G228" t="s">
        <v>222</v>
      </c>
      <c r="H228" t="s">
        <v>1161</v>
      </c>
      <c r="I228">
        <v>585659</v>
      </c>
      <c r="J228" t="s">
        <v>1162</v>
      </c>
      <c r="K228" t="s">
        <v>1163</v>
      </c>
      <c r="L228">
        <v>593</v>
      </c>
      <c r="M228" t="s">
        <v>26</v>
      </c>
      <c r="N228" t="s">
        <v>27</v>
      </c>
      <c r="O228" t="s">
        <v>226</v>
      </c>
      <c r="P228">
        <v>115000000</v>
      </c>
      <c r="Q228">
        <v>2001</v>
      </c>
      <c r="R228">
        <v>8.1</v>
      </c>
      <c r="S228">
        <v>0</v>
      </c>
      <c r="T228">
        <f>Table_IMDB_Movies[[#This Row],[gross]]-Table_IMDB_Movies[[#This Row],[budget]]</f>
        <v>174907418</v>
      </c>
      <c r="V228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229" spans="1:22" x14ac:dyDescent="0.3">
      <c r="A229" t="s">
        <v>1146</v>
      </c>
      <c r="B229">
        <v>440</v>
      </c>
      <c r="C229">
        <v>138</v>
      </c>
      <c r="D229" t="s">
        <v>1164</v>
      </c>
      <c r="E229">
        <v>132550960</v>
      </c>
      <c r="F229" t="s">
        <v>184</v>
      </c>
      <c r="G229" t="s">
        <v>214</v>
      </c>
      <c r="H229" t="s">
        <v>1165</v>
      </c>
      <c r="I229">
        <v>328067</v>
      </c>
      <c r="J229" t="s">
        <v>1166</v>
      </c>
      <c r="K229" t="s">
        <v>1167</v>
      </c>
      <c r="L229">
        <v>533</v>
      </c>
      <c r="M229" t="s">
        <v>26</v>
      </c>
      <c r="N229" t="s">
        <v>27</v>
      </c>
      <c r="O229" t="s">
        <v>28</v>
      </c>
      <c r="P229">
        <v>120000000</v>
      </c>
      <c r="Q229">
        <v>2013</v>
      </c>
      <c r="R229">
        <v>6.7</v>
      </c>
      <c r="S229">
        <v>68000</v>
      </c>
      <c r="T229">
        <f>Table_IMDB_Movies[[#This Row],[gross]]-Table_IMDB_Movies[[#This Row],[budget]]</f>
        <v>12550960</v>
      </c>
      <c r="V229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30" spans="1:22" x14ac:dyDescent="0.3">
      <c r="A230" t="s">
        <v>1155</v>
      </c>
      <c r="B230">
        <v>320</v>
      </c>
      <c r="C230">
        <v>136</v>
      </c>
      <c r="D230" t="s">
        <v>185</v>
      </c>
      <c r="E230">
        <v>474544677</v>
      </c>
      <c r="F230" t="s">
        <v>21</v>
      </c>
      <c r="G230" t="s">
        <v>680</v>
      </c>
      <c r="H230" t="s">
        <v>1168</v>
      </c>
      <c r="I230">
        <v>534658</v>
      </c>
      <c r="J230" t="s">
        <v>1169</v>
      </c>
      <c r="K230" t="s">
        <v>1170</v>
      </c>
      <c r="L230">
        <v>3597</v>
      </c>
      <c r="M230" t="s">
        <v>26</v>
      </c>
      <c r="N230" t="s">
        <v>27</v>
      </c>
      <c r="O230" t="s">
        <v>72</v>
      </c>
      <c r="P230">
        <v>115000000</v>
      </c>
      <c r="Q230">
        <v>1999</v>
      </c>
      <c r="R230">
        <v>6.5</v>
      </c>
      <c r="S230">
        <v>13000</v>
      </c>
      <c r="T230">
        <f>Table_IMDB_Movies[[#This Row],[gross]]-Table_IMDB_Movies[[#This Row],[budget]]</f>
        <v>359544677</v>
      </c>
      <c r="V23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31" spans="1:22" x14ac:dyDescent="0.3">
      <c r="A231" t="s">
        <v>1171</v>
      </c>
      <c r="B231">
        <v>257</v>
      </c>
      <c r="C231">
        <v>98</v>
      </c>
      <c r="D231" t="s">
        <v>146</v>
      </c>
      <c r="E231">
        <v>187165546</v>
      </c>
      <c r="F231" t="s">
        <v>221</v>
      </c>
      <c r="G231" t="s">
        <v>258</v>
      </c>
      <c r="H231" t="s">
        <v>1172</v>
      </c>
      <c r="I231">
        <v>150618</v>
      </c>
      <c r="J231" t="s">
        <v>568</v>
      </c>
      <c r="K231" t="s">
        <v>1173</v>
      </c>
      <c r="L231">
        <v>195</v>
      </c>
      <c r="M231" t="s">
        <v>26</v>
      </c>
      <c r="N231" t="s">
        <v>27</v>
      </c>
      <c r="O231" t="s">
        <v>72</v>
      </c>
      <c r="P231">
        <v>135000000</v>
      </c>
      <c r="Q231">
        <v>2013</v>
      </c>
      <c r="R231">
        <v>7.3</v>
      </c>
      <c r="S231">
        <v>28000</v>
      </c>
      <c r="T231">
        <f>Table_IMDB_Movies[[#This Row],[gross]]-Table_IMDB_Movies[[#This Row],[budget]]</f>
        <v>52165546</v>
      </c>
      <c r="V231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232" spans="1:22" x14ac:dyDescent="0.3">
      <c r="A232" t="s">
        <v>1079</v>
      </c>
      <c r="B232">
        <v>152</v>
      </c>
      <c r="C232">
        <v>153</v>
      </c>
      <c r="D232" t="s">
        <v>1176</v>
      </c>
      <c r="E232">
        <v>40911830</v>
      </c>
      <c r="F232" t="s">
        <v>1177</v>
      </c>
      <c r="G232" t="s">
        <v>568</v>
      </c>
      <c r="H232" t="s">
        <v>1178</v>
      </c>
      <c r="I232">
        <v>55994</v>
      </c>
      <c r="J232" t="s">
        <v>1179</v>
      </c>
      <c r="K232" t="s">
        <v>1180</v>
      </c>
      <c r="L232">
        <v>454</v>
      </c>
      <c r="M232" t="s">
        <v>26</v>
      </c>
      <c r="N232" t="s">
        <v>27</v>
      </c>
      <c r="O232" t="s">
        <v>476</v>
      </c>
      <c r="P232">
        <v>115000000</v>
      </c>
      <c r="Q232">
        <v>2002</v>
      </c>
      <c r="R232">
        <v>6</v>
      </c>
      <c r="S232">
        <v>0</v>
      </c>
      <c r="T232">
        <f>Table_IMDB_Movies[[#This Row],[gross]]-Table_IMDB_Movies[[#This Row],[budget]]</f>
        <v>-74088170</v>
      </c>
      <c r="V232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33" spans="1:22" x14ac:dyDescent="0.3">
      <c r="A233" t="s">
        <v>1181</v>
      </c>
      <c r="B233">
        <v>231</v>
      </c>
      <c r="C233">
        <v>120</v>
      </c>
      <c r="D233" t="s">
        <v>125</v>
      </c>
      <c r="E233">
        <v>47952020</v>
      </c>
      <c r="F233" t="s">
        <v>458</v>
      </c>
      <c r="G233" t="s">
        <v>75</v>
      </c>
      <c r="H233" t="s">
        <v>1182</v>
      </c>
      <c r="I233">
        <v>37750</v>
      </c>
      <c r="J233" t="s">
        <v>626</v>
      </c>
      <c r="K233" t="s">
        <v>1183</v>
      </c>
      <c r="L233">
        <v>134</v>
      </c>
      <c r="M233" t="s">
        <v>26</v>
      </c>
      <c r="N233" t="s">
        <v>27</v>
      </c>
      <c r="O233" t="s">
        <v>28</v>
      </c>
      <c r="P233">
        <v>115000000</v>
      </c>
      <c r="Q233">
        <v>2016</v>
      </c>
      <c r="R233">
        <v>6.1</v>
      </c>
      <c r="S233">
        <v>16000</v>
      </c>
      <c r="T233">
        <f>Table_IMDB_Movies[[#This Row],[gross]]-Table_IMDB_Movies[[#This Row],[budget]]</f>
        <v>-67047980</v>
      </c>
      <c r="V233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34" spans="1:22" x14ac:dyDescent="0.3">
      <c r="A234" t="s">
        <v>709</v>
      </c>
      <c r="B234">
        <v>348</v>
      </c>
      <c r="C234">
        <v>101</v>
      </c>
      <c r="D234" t="s">
        <v>1184</v>
      </c>
      <c r="E234">
        <v>190871240</v>
      </c>
      <c r="F234" t="s">
        <v>417</v>
      </c>
      <c r="G234" t="s">
        <v>1185</v>
      </c>
      <c r="H234" t="s">
        <v>1186</v>
      </c>
      <c r="I234">
        <v>167085</v>
      </c>
      <c r="J234" t="s">
        <v>1187</v>
      </c>
      <c r="K234" t="s">
        <v>1188</v>
      </c>
      <c r="L234">
        <v>491</v>
      </c>
      <c r="M234" t="s">
        <v>26</v>
      </c>
      <c r="N234" t="s">
        <v>27</v>
      </c>
      <c r="O234" t="s">
        <v>28</v>
      </c>
      <c r="P234">
        <v>125000000</v>
      </c>
      <c r="Q234">
        <v>2014</v>
      </c>
      <c r="R234">
        <v>5.9</v>
      </c>
      <c r="S234">
        <v>62000</v>
      </c>
      <c r="T234">
        <f>Table_IMDB_Movies[[#This Row],[gross]]-Table_IMDB_Movies[[#This Row],[budget]]</f>
        <v>65871240</v>
      </c>
      <c r="V234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35" spans="1:22" x14ac:dyDescent="0.3">
      <c r="A235" t="s">
        <v>985</v>
      </c>
      <c r="B235">
        <v>738</v>
      </c>
      <c r="C235">
        <v>91</v>
      </c>
      <c r="D235" t="s">
        <v>1189</v>
      </c>
      <c r="E235">
        <v>274084951</v>
      </c>
      <c r="F235" t="s">
        <v>1190</v>
      </c>
      <c r="G235" t="s">
        <v>1191</v>
      </c>
      <c r="H235" t="s">
        <v>1192</v>
      </c>
      <c r="I235">
        <v>582917</v>
      </c>
      <c r="J235" t="s">
        <v>1193</v>
      </c>
      <c r="K235" t="s">
        <v>1194</v>
      </c>
      <c r="L235">
        <v>1885</v>
      </c>
      <c r="M235" t="s">
        <v>26</v>
      </c>
      <c r="N235" t="s">
        <v>41</v>
      </c>
      <c r="O235" t="s">
        <v>28</v>
      </c>
      <c r="P235">
        <v>100000000</v>
      </c>
      <c r="Q235">
        <v>2013</v>
      </c>
      <c r="R235">
        <v>7.8</v>
      </c>
      <c r="S235">
        <v>147000</v>
      </c>
      <c r="T235">
        <f>Table_IMDB_Movies[[#This Row],[gross]]-Table_IMDB_Movies[[#This Row],[budget]]</f>
        <v>174084951</v>
      </c>
      <c r="V235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236" spans="1:22" x14ac:dyDescent="0.3">
      <c r="A236" t="s">
        <v>1195</v>
      </c>
      <c r="B236">
        <v>93</v>
      </c>
      <c r="C236">
        <v>108</v>
      </c>
      <c r="D236" t="s">
        <v>1196</v>
      </c>
      <c r="E236">
        <v>67155742</v>
      </c>
      <c r="F236" t="s">
        <v>36</v>
      </c>
      <c r="G236" t="s">
        <v>1197</v>
      </c>
      <c r="H236" t="s">
        <v>1198</v>
      </c>
      <c r="I236">
        <v>62271</v>
      </c>
      <c r="J236" t="s">
        <v>345</v>
      </c>
      <c r="K236" t="s">
        <v>1199</v>
      </c>
      <c r="L236">
        <v>277</v>
      </c>
      <c r="M236" t="s">
        <v>26</v>
      </c>
      <c r="N236" t="s">
        <v>27</v>
      </c>
      <c r="O236" t="s">
        <v>28</v>
      </c>
      <c r="P236">
        <v>116000000</v>
      </c>
      <c r="Q236">
        <v>1997</v>
      </c>
      <c r="R236">
        <v>5.8</v>
      </c>
      <c r="S236">
        <v>0</v>
      </c>
      <c r="T236">
        <f>Table_IMDB_Movies[[#This Row],[gross]]-Table_IMDB_Movies[[#This Row],[budget]]</f>
        <v>-48844258</v>
      </c>
      <c r="V236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37" spans="1:22" x14ac:dyDescent="0.3">
      <c r="A237" t="s">
        <v>1201</v>
      </c>
      <c r="B237">
        <v>369</v>
      </c>
      <c r="C237">
        <v>100</v>
      </c>
      <c r="D237" t="s">
        <v>1202</v>
      </c>
      <c r="E237">
        <v>56114221</v>
      </c>
      <c r="F237" t="s">
        <v>53</v>
      </c>
      <c r="G237" t="s">
        <v>1203</v>
      </c>
      <c r="H237" t="s">
        <v>1204</v>
      </c>
      <c r="I237">
        <v>110486</v>
      </c>
      <c r="J237" t="s">
        <v>1205</v>
      </c>
      <c r="K237" t="s">
        <v>1206</v>
      </c>
      <c r="L237">
        <v>695</v>
      </c>
      <c r="M237" t="s">
        <v>26</v>
      </c>
      <c r="N237" t="s">
        <v>27</v>
      </c>
      <c r="O237" t="s">
        <v>28</v>
      </c>
      <c r="P237">
        <v>120000000</v>
      </c>
      <c r="Q237">
        <v>2015</v>
      </c>
      <c r="R237">
        <v>4.3</v>
      </c>
      <c r="S237">
        <v>41000</v>
      </c>
      <c r="T237">
        <f>Table_IMDB_Movies[[#This Row],[gross]]-Table_IMDB_Movies[[#This Row],[budget]]</f>
        <v>-63885779</v>
      </c>
      <c r="V237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38" spans="1:22" x14ac:dyDescent="0.3">
      <c r="A238" t="s">
        <v>653</v>
      </c>
      <c r="B238">
        <v>179</v>
      </c>
      <c r="C238">
        <v>108</v>
      </c>
      <c r="D238" t="s">
        <v>654</v>
      </c>
      <c r="E238">
        <v>250863268</v>
      </c>
      <c r="F238" t="s">
        <v>1207</v>
      </c>
      <c r="G238" t="s">
        <v>655</v>
      </c>
      <c r="H238" t="s">
        <v>1208</v>
      </c>
      <c r="I238">
        <v>234480</v>
      </c>
      <c r="J238" t="s">
        <v>657</v>
      </c>
      <c r="K238" t="s">
        <v>1209</v>
      </c>
      <c r="L238">
        <v>444</v>
      </c>
      <c r="M238" t="s">
        <v>26</v>
      </c>
      <c r="N238" t="s">
        <v>27</v>
      </c>
      <c r="O238" t="s">
        <v>72</v>
      </c>
      <c r="P238">
        <v>110000000</v>
      </c>
      <c r="Q238">
        <v>2006</v>
      </c>
      <c r="R238">
        <v>6.4</v>
      </c>
      <c r="S238">
        <v>3000</v>
      </c>
      <c r="T238">
        <f>Table_IMDB_Movies[[#This Row],[gross]]-Table_IMDB_Movies[[#This Row],[budget]]</f>
        <v>140863268</v>
      </c>
      <c r="V238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39" spans="1:22" x14ac:dyDescent="0.3">
      <c r="A239" t="s">
        <v>1210</v>
      </c>
      <c r="B239">
        <v>358</v>
      </c>
      <c r="C239">
        <v>114</v>
      </c>
      <c r="D239" t="s">
        <v>1089</v>
      </c>
      <c r="E239">
        <v>155181732</v>
      </c>
      <c r="F239" t="s">
        <v>574</v>
      </c>
      <c r="G239" t="s">
        <v>871</v>
      </c>
      <c r="H239" t="s">
        <v>1211</v>
      </c>
      <c r="I239">
        <v>147497</v>
      </c>
      <c r="J239" t="s">
        <v>1212</v>
      </c>
      <c r="K239" t="s">
        <v>1213</v>
      </c>
      <c r="L239">
        <v>499</v>
      </c>
      <c r="M239" t="s">
        <v>26</v>
      </c>
      <c r="N239" t="s">
        <v>27</v>
      </c>
      <c r="O239" t="s">
        <v>28</v>
      </c>
      <c r="P239">
        <v>110000000</v>
      </c>
      <c r="Q239">
        <v>2015</v>
      </c>
      <c r="R239">
        <v>6.1</v>
      </c>
      <c r="S239">
        <v>52000</v>
      </c>
      <c r="T239">
        <f>Table_IMDB_Movies[[#This Row],[gross]]-Table_IMDB_Movies[[#This Row],[budget]]</f>
        <v>45181732</v>
      </c>
      <c r="V239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40" spans="1:22" x14ac:dyDescent="0.3">
      <c r="A240" t="s">
        <v>1214</v>
      </c>
      <c r="B240">
        <v>160</v>
      </c>
      <c r="C240">
        <v>119</v>
      </c>
      <c r="D240" t="s">
        <v>781</v>
      </c>
      <c r="E240">
        <v>125332007</v>
      </c>
      <c r="F240" t="s">
        <v>36</v>
      </c>
      <c r="G240" t="s">
        <v>1215</v>
      </c>
      <c r="H240" t="s">
        <v>1216</v>
      </c>
      <c r="I240">
        <v>149680</v>
      </c>
      <c r="J240" t="s">
        <v>1217</v>
      </c>
      <c r="K240" t="s">
        <v>1218</v>
      </c>
      <c r="L240">
        <v>328</v>
      </c>
      <c r="M240" t="s">
        <v>26</v>
      </c>
      <c r="N240" t="s">
        <v>41</v>
      </c>
      <c r="O240" t="s">
        <v>28</v>
      </c>
      <c r="P240">
        <v>110000000</v>
      </c>
      <c r="Q240">
        <v>1997</v>
      </c>
      <c r="R240">
        <v>6.5</v>
      </c>
      <c r="S240">
        <v>0</v>
      </c>
      <c r="T240">
        <f>Table_IMDB_Movies[[#This Row],[gross]]-Table_IMDB_Movies[[#This Row],[budget]]</f>
        <v>15332007</v>
      </c>
      <c r="V24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41" spans="1:22" x14ac:dyDescent="0.3">
      <c r="A241" t="s">
        <v>349</v>
      </c>
      <c r="B241">
        <v>192</v>
      </c>
      <c r="C241">
        <v>142</v>
      </c>
      <c r="D241" t="s">
        <v>1219</v>
      </c>
      <c r="E241">
        <v>113330342</v>
      </c>
      <c r="F241" t="s">
        <v>826</v>
      </c>
      <c r="G241" t="s">
        <v>378</v>
      </c>
      <c r="H241" t="s">
        <v>1220</v>
      </c>
      <c r="I241">
        <v>207613</v>
      </c>
      <c r="J241" t="s">
        <v>109</v>
      </c>
      <c r="K241" t="s">
        <v>1221</v>
      </c>
      <c r="L241">
        <v>1144</v>
      </c>
      <c r="M241" t="s">
        <v>26</v>
      </c>
      <c r="N241" t="s">
        <v>27</v>
      </c>
      <c r="O241" t="s">
        <v>476</v>
      </c>
      <c r="P241">
        <v>110000000</v>
      </c>
      <c r="Q241">
        <v>2000</v>
      </c>
      <c r="R241">
        <v>7.1</v>
      </c>
      <c r="S241">
        <v>4000</v>
      </c>
      <c r="T241">
        <f>Table_IMDB_Movies[[#This Row],[gross]]-Table_IMDB_Movies[[#This Row],[budget]]</f>
        <v>3330342</v>
      </c>
      <c r="V241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42" spans="1:22" x14ac:dyDescent="0.3">
      <c r="A242" t="s">
        <v>1222</v>
      </c>
      <c r="B242">
        <v>198</v>
      </c>
      <c r="C242">
        <v>125</v>
      </c>
      <c r="D242" t="s">
        <v>1223</v>
      </c>
      <c r="E242">
        <v>125531634</v>
      </c>
      <c r="F242" t="s">
        <v>1224</v>
      </c>
      <c r="G242" t="s">
        <v>279</v>
      </c>
      <c r="H242" t="s">
        <v>1225</v>
      </c>
      <c r="I242">
        <v>284852</v>
      </c>
      <c r="J242" t="s">
        <v>1226</v>
      </c>
      <c r="K242" t="s">
        <v>1227</v>
      </c>
      <c r="L242">
        <v>627</v>
      </c>
      <c r="M242" t="s">
        <v>26</v>
      </c>
      <c r="N242" t="s">
        <v>27</v>
      </c>
      <c r="O242" t="s">
        <v>28</v>
      </c>
      <c r="P242">
        <v>110000000</v>
      </c>
      <c r="Q242">
        <v>2004</v>
      </c>
      <c r="R242">
        <v>6.4</v>
      </c>
      <c r="S242">
        <v>0</v>
      </c>
      <c r="T242">
        <f>Table_IMDB_Movies[[#This Row],[gross]]-Table_IMDB_Movies[[#This Row],[budget]]</f>
        <v>15531634</v>
      </c>
      <c r="V242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243" spans="1:22" x14ac:dyDescent="0.3">
      <c r="A243" t="s">
        <v>427</v>
      </c>
      <c r="B243">
        <v>233</v>
      </c>
      <c r="C243">
        <v>126</v>
      </c>
      <c r="D243" t="s">
        <v>464</v>
      </c>
      <c r="E243">
        <v>186336103</v>
      </c>
      <c r="F243" t="s">
        <v>1228</v>
      </c>
      <c r="G243" t="s">
        <v>279</v>
      </c>
      <c r="H243" t="s">
        <v>1229</v>
      </c>
      <c r="I243">
        <v>348861</v>
      </c>
      <c r="J243" t="s">
        <v>1230</v>
      </c>
      <c r="K243" t="s">
        <v>1231</v>
      </c>
      <c r="L243">
        <v>798</v>
      </c>
      <c r="M243" t="s">
        <v>26</v>
      </c>
      <c r="N243" t="s">
        <v>27</v>
      </c>
      <c r="O243" t="s">
        <v>28</v>
      </c>
      <c r="P243">
        <v>120000000</v>
      </c>
      <c r="Q243">
        <v>2005</v>
      </c>
      <c r="R243">
        <v>6.5</v>
      </c>
      <c r="S243">
        <v>0</v>
      </c>
      <c r="T243">
        <f>Table_IMDB_Movies[[#This Row],[gross]]-Table_IMDB_Movies[[#This Row],[budget]]</f>
        <v>66336103</v>
      </c>
      <c r="V243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44" spans="1:22" x14ac:dyDescent="0.3">
      <c r="A244" t="s">
        <v>1015</v>
      </c>
      <c r="B244">
        <v>263</v>
      </c>
      <c r="C244">
        <v>119</v>
      </c>
      <c r="D244" t="s">
        <v>1232</v>
      </c>
      <c r="E244">
        <v>129995817</v>
      </c>
      <c r="F244" t="s">
        <v>946</v>
      </c>
      <c r="G244" t="s">
        <v>172</v>
      </c>
      <c r="H244" t="s">
        <v>1233</v>
      </c>
      <c r="I244">
        <v>154621</v>
      </c>
      <c r="J244" t="s">
        <v>1234</v>
      </c>
      <c r="K244" t="s">
        <v>1235</v>
      </c>
      <c r="L244">
        <v>258</v>
      </c>
      <c r="M244" t="s">
        <v>26</v>
      </c>
      <c r="N244" t="s">
        <v>27</v>
      </c>
      <c r="O244" t="s">
        <v>28</v>
      </c>
      <c r="P244">
        <v>110000000</v>
      </c>
      <c r="Q244">
        <v>2015</v>
      </c>
      <c r="R244">
        <v>6.3</v>
      </c>
      <c r="S244">
        <v>27000</v>
      </c>
      <c r="T244">
        <f>Table_IMDB_Movies[[#This Row],[gross]]-Table_IMDB_Movies[[#This Row],[budget]]</f>
        <v>19995817</v>
      </c>
      <c r="V244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245" spans="1:22" x14ac:dyDescent="0.3">
      <c r="A245" t="s">
        <v>398</v>
      </c>
      <c r="B245">
        <v>267</v>
      </c>
      <c r="C245">
        <v>170</v>
      </c>
      <c r="D245" t="s">
        <v>1236</v>
      </c>
      <c r="E245">
        <v>102608827</v>
      </c>
      <c r="F245" t="s">
        <v>1237</v>
      </c>
      <c r="G245" t="s">
        <v>174</v>
      </c>
      <c r="H245" t="s">
        <v>1238</v>
      </c>
      <c r="I245">
        <v>264318</v>
      </c>
      <c r="J245" t="s">
        <v>1239</v>
      </c>
      <c r="K245" t="s">
        <v>1240</v>
      </c>
      <c r="L245">
        <v>799</v>
      </c>
      <c r="M245" t="s">
        <v>26</v>
      </c>
      <c r="N245" t="s">
        <v>27</v>
      </c>
      <c r="O245" t="s">
        <v>28</v>
      </c>
      <c r="P245">
        <v>110000000</v>
      </c>
      <c r="Q245">
        <v>2004</v>
      </c>
      <c r="R245">
        <v>7.5</v>
      </c>
      <c r="S245">
        <v>0</v>
      </c>
      <c r="T245">
        <f>Table_IMDB_Movies[[#This Row],[gross]]-Table_IMDB_Movies[[#This Row],[budget]]</f>
        <v>-7391173</v>
      </c>
      <c r="V245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246" spans="1:22" x14ac:dyDescent="0.3">
      <c r="A246" t="s">
        <v>389</v>
      </c>
      <c r="B246">
        <v>184</v>
      </c>
      <c r="C246">
        <v>85</v>
      </c>
      <c r="D246" t="s">
        <v>1241</v>
      </c>
      <c r="E246">
        <v>42776259</v>
      </c>
      <c r="F246" t="s">
        <v>635</v>
      </c>
      <c r="G246" t="s">
        <v>1242</v>
      </c>
      <c r="H246" t="s">
        <v>1243</v>
      </c>
      <c r="I246">
        <v>53160</v>
      </c>
      <c r="J246" t="s">
        <v>1244</v>
      </c>
      <c r="K246" t="s">
        <v>1245</v>
      </c>
      <c r="L246">
        <v>121</v>
      </c>
      <c r="M246" t="s">
        <v>26</v>
      </c>
      <c r="N246" t="s">
        <v>27</v>
      </c>
      <c r="O246" t="s">
        <v>72</v>
      </c>
      <c r="P246">
        <v>112000000</v>
      </c>
      <c r="Q246">
        <v>2010</v>
      </c>
      <c r="R246">
        <v>4.9000000000000004</v>
      </c>
      <c r="S246">
        <v>0</v>
      </c>
      <c r="T246">
        <f>Table_IMDB_Movies[[#This Row],[gross]]-Table_IMDB_Movies[[#This Row],[budget]]</f>
        <v>-69223741</v>
      </c>
      <c r="V246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247" spans="1:22" x14ac:dyDescent="0.3">
      <c r="A247" t="s">
        <v>1246</v>
      </c>
      <c r="B247">
        <v>447</v>
      </c>
      <c r="C247">
        <v>119</v>
      </c>
      <c r="D247" t="s">
        <v>109</v>
      </c>
      <c r="E247">
        <v>98780042</v>
      </c>
      <c r="F247" t="s">
        <v>1247</v>
      </c>
      <c r="G247" t="s">
        <v>37</v>
      </c>
      <c r="H247" t="s">
        <v>1248</v>
      </c>
      <c r="I247">
        <v>136019</v>
      </c>
      <c r="J247" t="s">
        <v>1249</v>
      </c>
      <c r="K247" t="s">
        <v>1250</v>
      </c>
      <c r="L247">
        <v>443</v>
      </c>
      <c r="M247" t="s">
        <v>26</v>
      </c>
      <c r="N247" t="s">
        <v>27</v>
      </c>
      <c r="O247" t="s">
        <v>28</v>
      </c>
      <c r="P247">
        <v>120000000</v>
      </c>
      <c r="Q247">
        <v>2011</v>
      </c>
      <c r="R247">
        <v>5.8</v>
      </c>
      <c r="S247">
        <v>14000</v>
      </c>
      <c r="T247">
        <f>Table_IMDB_Movies[[#This Row],[gross]]-Table_IMDB_Movies[[#This Row],[budget]]</f>
        <v>-21219958</v>
      </c>
      <c r="V247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48" spans="1:22" x14ac:dyDescent="0.3">
      <c r="A248" t="s">
        <v>1251</v>
      </c>
      <c r="B248">
        <v>366</v>
      </c>
      <c r="C248">
        <v>102</v>
      </c>
      <c r="D248" t="s">
        <v>1252</v>
      </c>
      <c r="E248">
        <v>106369117</v>
      </c>
      <c r="F248" t="s">
        <v>1253</v>
      </c>
      <c r="G248" t="s">
        <v>160</v>
      </c>
      <c r="H248" t="s">
        <v>1254</v>
      </c>
      <c r="I248">
        <v>225273</v>
      </c>
      <c r="J248" t="s">
        <v>906</v>
      </c>
      <c r="K248" t="s">
        <v>1255</v>
      </c>
      <c r="L248">
        <v>523</v>
      </c>
      <c r="M248" t="s">
        <v>26</v>
      </c>
      <c r="N248" t="s">
        <v>27</v>
      </c>
      <c r="O248" t="s">
        <v>476</v>
      </c>
      <c r="P248">
        <v>110000000</v>
      </c>
      <c r="Q248">
        <v>2014</v>
      </c>
      <c r="R248">
        <v>6.2</v>
      </c>
      <c r="S248">
        <v>71000</v>
      </c>
      <c r="T248">
        <f>Table_IMDB_Movies[[#This Row],[gross]]-Table_IMDB_Movies[[#This Row],[budget]]</f>
        <v>-3630883</v>
      </c>
      <c r="V248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49" spans="1:22" x14ac:dyDescent="0.3">
      <c r="A249" t="s">
        <v>1256</v>
      </c>
      <c r="B249">
        <v>172</v>
      </c>
      <c r="C249">
        <v>103</v>
      </c>
      <c r="D249" t="s">
        <v>1257</v>
      </c>
      <c r="E249">
        <v>142614158</v>
      </c>
      <c r="F249" t="s">
        <v>221</v>
      </c>
      <c r="G249" t="s">
        <v>1258</v>
      </c>
      <c r="H249" t="s">
        <v>1259</v>
      </c>
      <c r="I249">
        <v>66593</v>
      </c>
      <c r="J249" t="s">
        <v>1260</v>
      </c>
      <c r="K249" t="s">
        <v>1261</v>
      </c>
      <c r="L249">
        <v>153</v>
      </c>
      <c r="M249" t="s">
        <v>26</v>
      </c>
      <c r="N249" t="s">
        <v>27</v>
      </c>
      <c r="O249" t="s">
        <v>72</v>
      </c>
      <c r="P249">
        <v>110000000</v>
      </c>
      <c r="Q249">
        <v>2011</v>
      </c>
      <c r="R249">
        <v>5.5</v>
      </c>
      <c r="S249">
        <v>31000</v>
      </c>
      <c r="T249">
        <f>Table_IMDB_Movies[[#This Row],[gross]]-Table_IMDB_Movies[[#This Row],[budget]]</f>
        <v>32614158</v>
      </c>
      <c r="V249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250" spans="1:22" x14ac:dyDescent="0.3">
      <c r="A250" t="s">
        <v>1262</v>
      </c>
      <c r="B250">
        <v>104</v>
      </c>
      <c r="C250">
        <v>76</v>
      </c>
      <c r="D250" t="s">
        <v>1263</v>
      </c>
      <c r="E250">
        <v>50026353</v>
      </c>
      <c r="F250" t="s">
        <v>1264</v>
      </c>
      <c r="G250" t="s">
        <v>222</v>
      </c>
      <c r="H250" t="s">
        <v>1265</v>
      </c>
      <c r="I250">
        <v>13581</v>
      </c>
      <c r="J250" t="s">
        <v>1266</v>
      </c>
      <c r="K250" t="s">
        <v>1267</v>
      </c>
      <c r="L250">
        <v>88</v>
      </c>
      <c r="M250" t="s">
        <v>26</v>
      </c>
      <c r="N250" t="s">
        <v>27</v>
      </c>
      <c r="O250" t="s">
        <v>72</v>
      </c>
      <c r="P250">
        <v>110000000</v>
      </c>
      <c r="Q250">
        <v>2004</v>
      </c>
      <c r="R250">
        <v>5.4</v>
      </c>
      <c r="S250">
        <v>304</v>
      </c>
      <c r="T250">
        <f>Table_IMDB_Movies[[#This Row],[gross]]-Table_IMDB_Movies[[#This Row],[budget]]</f>
        <v>-59973647</v>
      </c>
      <c r="V250" t="str">
        <f>IF(ISNUMBER(SEARCH("|",Table_IMDB_Movies[[#This Row],[genres]])),LEFT(Table_IMDB_Movies[[#This Row],[genres]],SEARCH("|",Table_IMDB_Movies[[#This Row],[genres]])-1),Table_IMDB_Movies[[#This Row],[genres]])</f>
        <v>Animation</v>
      </c>
    </row>
    <row r="251" spans="1:22" x14ac:dyDescent="0.3">
      <c r="A251" t="s">
        <v>1015</v>
      </c>
      <c r="B251">
        <v>181</v>
      </c>
      <c r="C251">
        <v>120</v>
      </c>
      <c r="D251" t="s">
        <v>1232</v>
      </c>
      <c r="E251">
        <v>66002193</v>
      </c>
      <c r="F251" t="s">
        <v>1268</v>
      </c>
      <c r="G251" t="s">
        <v>168</v>
      </c>
      <c r="H251" t="s">
        <v>1269</v>
      </c>
      <c r="I251">
        <v>44296</v>
      </c>
      <c r="J251" t="s">
        <v>685</v>
      </c>
      <c r="K251" t="s">
        <v>1270</v>
      </c>
      <c r="L251">
        <v>144</v>
      </c>
      <c r="M251" t="s">
        <v>26</v>
      </c>
      <c r="N251" t="s">
        <v>27</v>
      </c>
      <c r="O251" t="s">
        <v>28</v>
      </c>
      <c r="P251">
        <v>110000000</v>
      </c>
      <c r="Q251">
        <v>2016</v>
      </c>
      <c r="R251">
        <v>5.8</v>
      </c>
      <c r="S251">
        <v>12000</v>
      </c>
      <c r="T251">
        <f>Table_IMDB_Movies[[#This Row],[gross]]-Table_IMDB_Movies[[#This Row],[budget]]</f>
        <v>-43997807</v>
      </c>
      <c r="V251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52" spans="1:22" x14ac:dyDescent="0.3">
      <c r="A252" t="s">
        <v>653</v>
      </c>
      <c r="B252">
        <v>327</v>
      </c>
      <c r="C252">
        <v>127</v>
      </c>
      <c r="D252" t="s">
        <v>1271</v>
      </c>
      <c r="E252">
        <v>85463309</v>
      </c>
      <c r="F252" t="s">
        <v>1272</v>
      </c>
      <c r="G252" t="s">
        <v>214</v>
      </c>
      <c r="H252" t="s">
        <v>1273</v>
      </c>
      <c r="I252">
        <v>254841</v>
      </c>
      <c r="J252" t="s">
        <v>1274</v>
      </c>
      <c r="K252" t="s">
        <v>1275</v>
      </c>
      <c r="L252">
        <v>426</v>
      </c>
      <c r="M252" t="s">
        <v>26</v>
      </c>
      <c r="N252" t="s">
        <v>27</v>
      </c>
      <c r="O252" t="s">
        <v>28</v>
      </c>
      <c r="P252">
        <v>110000000</v>
      </c>
      <c r="Q252">
        <v>2011</v>
      </c>
      <c r="R252">
        <v>7.1</v>
      </c>
      <c r="S252">
        <v>36000</v>
      </c>
      <c r="T252">
        <f>Table_IMDB_Movies[[#This Row],[gross]]-Table_IMDB_Movies[[#This Row],[budget]]</f>
        <v>-24536691</v>
      </c>
      <c r="V252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53" spans="1:22" x14ac:dyDescent="0.3">
      <c r="A253" t="s">
        <v>1256</v>
      </c>
      <c r="B253">
        <v>125</v>
      </c>
      <c r="C253">
        <v>105</v>
      </c>
      <c r="D253" t="s">
        <v>1276</v>
      </c>
      <c r="E253">
        <v>71017784</v>
      </c>
      <c r="F253" t="s">
        <v>221</v>
      </c>
      <c r="G253" t="s">
        <v>1277</v>
      </c>
      <c r="H253" t="s">
        <v>1278</v>
      </c>
      <c r="I253">
        <v>27257</v>
      </c>
      <c r="J253" t="s">
        <v>1279</v>
      </c>
      <c r="K253" t="s">
        <v>1280</v>
      </c>
      <c r="L253">
        <v>59</v>
      </c>
      <c r="M253" t="s">
        <v>26</v>
      </c>
      <c r="N253" t="s">
        <v>27</v>
      </c>
      <c r="O253" t="s">
        <v>72</v>
      </c>
      <c r="P253">
        <v>105000000</v>
      </c>
      <c r="Q253">
        <v>2013</v>
      </c>
      <c r="R253">
        <v>5.4</v>
      </c>
      <c r="S253">
        <v>0</v>
      </c>
      <c r="T253">
        <f>Table_IMDB_Movies[[#This Row],[gross]]-Table_IMDB_Movies[[#This Row],[budget]]</f>
        <v>-33982216</v>
      </c>
      <c r="V253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254" spans="1:22" x14ac:dyDescent="0.3">
      <c r="A254" t="s">
        <v>1281</v>
      </c>
      <c r="B254">
        <v>79</v>
      </c>
      <c r="C254">
        <v>121</v>
      </c>
      <c r="D254" t="s">
        <v>257</v>
      </c>
      <c r="E254">
        <v>48068396</v>
      </c>
      <c r="F254" t="s">
        <v>1282</v>
      </c>
      <c r="G254" t="s">
        <v>1283</v>
      </c>
      <c r="H254" t="s">
        <v>1284</v>
      </c>
      <c r="I254">
        <v>60573</v>
      </c>
      <c r="J254" t="s">
        <v>1285</v>
      </c>
      <c r="K254" t="s">
        <v>1286</v>
      </c>
      <c r="L254">
        <v>248</v>
      </c>
      <c r="M254" t="s">
        <v>26</v>
      </c>
      <c r="N254" t="s">
        <v>27</v>
      </c>
      <c r="O254" t="s">
        <v>28</v>
      </c>
      <c r="P254">
        <v>160000000</v>
      </c>
      <c r="Q254">
        <v>1997</v>
      </c>
      <c r="R254">
        <v>3.7</v>
      </c>
      <c r="S254">
        <v>894</v>
      </c>
      <c r="T254">
        <f>Table_IMDB_Movies[[#This Row],[gross]]-Table_IMDB_Movies[[#This Row],[budget]]</f>
        <v>-111931604</v>
      </c>
      <c r="V254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55" spans="1:22" x14ac:dyDescent="0.3">
      <c r="A255" t="s">
        <v>659</v>
      </c>
      <c r="B255">
        <v>326</v>
      </c>
      <c r="C255">
        <v>114</v>
      </c>
      <c r="D255" t="s">
        <v>1287</v>
      </c>
      <c r="E255">
        <v>61656849</v>
      </c>
      <c r="F255" t="s">
        <v>529</v>
      </c>
      <c r="G255" t="s">
        <v>322</v>
      </c>
      <c r="H255" t="s">
        <v>1288</v>
      </c>
      <c r="I255">
        <v>184561</v>
      </c>
      <c r="J255" t="s">
        <v>1289</v>
      </c>
      <c r="K255" t="s">
        <v>1290</v>
      </c>
      <c r="L255">
        <v>554</v>
      </c>
      <c r="M255" t="s">
        <v>26</v>
      </c>
      <c r="N255" t="s">
        <v>27</v>
      </c>
      <c r="O255" t="s">
        <v>28</v>
      </c>
      <c r="P255">
        <v>110000000</v>
      </c>
      <c r="Q255">
        <v>2013</v>
      </c>
      <c r="R255">
        <v>6.7</v>
      </c>
      <c r="S255">
        <v>123000</v>
      </c>
      <c r="T255">
        <f>Table_IMDB_Movies[[#This Row],[gross]]-Table_IMDB_Movies[[#This Row],[budget]]</f>
        <v>-48343151</v>
      </c>
      <c r="V255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56" spans="1:22" x14ac:dyDescent="0.3">
      <c r="A256" t="s">
        <v>1291</v>
      </c>
      <c r="B256">
        <v>354</v>
      </c>
      <c r="C256">
        <v>129</v>
      </c>
      <c r="D256" t="s">
        <v>1292</v>
      </c>
      <c r="E256">
        <v>134520804</v>
      </c>
      <c r="F256" t="s">
        <v>36</v>
      </c>
      <c r="G256" t="s">
        <v>793</v>
      </c>
      <c r="H256" t="s">
        <v>1293</v>
      </c>
      <c r="I256">
        <v>336235</v>
      </c>
      <c r="J256" t="s">
        <v>1294</v>
      </c>
      <c r="K256" t="s">
        <v>1295</v>
      </c>
      <c r="L256">
        <v>782</v>
      </c>
      <c r="M256" t="s">
        <v>26</v>
      </c>
      <c r="N256" t="s">
        <v>27</v>
      </c>
      <c r="O256" t="s">
        <v>28</v>
      </c>
      <c r="P256">
        <v>110000000</v>
      </c>
      <c r="Q256">
        <v>2007</v>
      </c>
      <c r="R256">
        <v>7.2</v>
      </c>
      <c r="S256">
        <v>0</v>
      </c>
      <c r="T256">
        <f>Table_IMDB_Movies[[#This Row],[gross]]-Table_IMDB_Movies[[#This Row],[budget]]</f>
        <v>24520804</v>
      </c>
      <c r="V256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57" spans="1:22" x14ac:dyDescent="0.3">
      <c r="A257" t="s">
        <v>136</v>
      </c>
      <c r="B257">
        <v>297</v>
      </c>
      <c r="C257">
        <v>171</v>
      </c>
      <c r="D257" t="s">
        <v>30</v>
      </c>
      <c r="E257">
        <v>313837577</v>
      </c>
      <c r="F257" t="s">
        <v>458</v>
      </c>
      <c r="G257" t="s">
        <v>162</v>
      </c>
      <c r="H257" t="s">
        <v>1296</v>
      </c>
      <c r="I257">
        <v>1238746</v>
      </c>
      <c r="J257" t="s">
        <v>1297</v>
      </c>
      <c r="K257" t="s">
        <v>1298</v>
      </c>
      <c r="L257">
        <v>5060</v>
      </c>
      <c r="M257" t="s">
        <v>26</v>
      </c>
      <c r="N257" t="s">
        <v>143</v>
      </c>
      <c r="O257" t="s">
        <v>28</v>
      </c>
      <c r="P257">
        <v>93000000</v>
      </c>
      <c r="Q257">
        <v>2001</v>
      </c>
      <c r="R257">
        <v>8.8000000000000007</v>
      </c>
      <c r="S257">
        <v>21000</v>
      </c>
      <c r="T257">
        <f>Table_IMDB_Movies[[#This Row],[gross]]-Table_IMDB_Movies[[#This Row],[budget]]</f>
        <v>220837577</v>
      </c>
      <c r="V257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58" spans="1:22" x14ac:dyDescent="0.3">
      <c r="A258" t="s">
        <v>1299</v>
      </c>
      <c r="B258">
        <v>188</v>
      </c>
      <c r="C258">
        <v>120</v>
      </c>
      <c r="D258" t="s">
        <v>657</v>
      </c>
      <c r="E258">
        <v>24004159</v>
      </c>
      <c r="F258" t="s">
        <v>1300</v>
      </c>
      <c r="G258" t="s">
        <v>324</v>
      </c>
      <c r="H258" t="s">
        <v>1301</v>
      </c>
      <c r="I258">
        <v>68720</v>
      </c>
      <c r="J258" t="s">
        <v>1302</v>
      </c>
      <c r="K258" t="s">
        <v>1303</v>
      </c>
      <c r="L258">
        <v>191</v>
      </c>
      <c r="M258" t="s">
        <v>26</v>
      </c>
      <c r="N258" t="s">
        <v>27</v>
      </c>
      <c r="O258" t="s">
        <v>72</v>
      </c>
      <c r="P258">
        <v>110000000</v>
      </c>
      <c r="Q258">
        <v>2004</v>
      </c>
      <c r="R258">
        <v>5.8</v>
      </c>
      <c r="S258">
        <v>0</v>
      </c>
      <c r="T258">
        <f>Table_IMDB_Movies[[#This Row],[gross]]-Table_IMDB_Movies[[#This Row],[budget]]</f>
        <v>-85995841</v>
      </c>
      <c r="V258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59" spans="1:22" x14ac:dyDescent="0.3">
      <c r="A259" t="s">
        <v>1304</v>
      </c>
      <c r="B259">
        <v>174</v>
      </c>
      <c r="C259">
        <v>165</v>
      </c>
      <c r="D259" t="s">
        <v>647</v>
      </c>
      <c r="E259">
        <v>58183966</v>
      </c>
      <c r="F259" t="s">
        <v>1305</v>
      </c>
      <c r="G259" t="s">
        <v>132</v>
      </c>
      <c r="H259" t="s">
        <v>1306</v>
      </c>
      <c r="I259">
        <v>79186</v>
      </c>
      <c r="J259" t="s">
        <v>848</v>
      </c>
      <c r="K259" t="s">
        <v>1307</v>
      </c>
      <c r="L259">
        <v>386</v>
      </c>
      <c r="M259" t="s">
        <v>26</v>
      </c>
      <c r="N259" t="s">
        <v>27</v>
      </c>
      <c r="O259" t="s">
        <v>476</v>
      </c>
      <c r="P259">
        <v>107000000</v>
      </c>
      <c r="Q259">
        <v>2001</v>
      </c>
      <c r="R259">
        <v>6.8</v>
      </c>
      <c r="S259">
        <v>0</v>
      </c>
      <c r="T259">
        <f>Table_IMDB_Movies[[#This Row],[gross]]-Table_IMDB_Movies[[#This Row],[budget]]</f>
        <v>-48816034</v>
      </c>
      <c r="V259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260" spans="1:22" x14ac:dyDescent="0.3">
      <c r="A260" t="s">
        <v>1308</v>
      </c>
      <c r="B260">
        <v>109</v>
      </c>
      <c r="C260">
        <v>82</v>
      </c>
      <c r="D260" t="s">
        <v>1309</v>
      </c>
      <c r="E260">
        <v>100446895</v>
      </c>
      <c r="F260" t="s">
        <v>635</v>
      </c>
      <c r="G260" t="s">
        <v>224</v>
      </c>
      <c r="H260" t="s">
        <v>1310</v>
      </c>
      <c r="I260">
        <v>36033</v>
      </c>
      <c r="J260" t="s">
        <v>1311</v>
      </c>
      <c r="K260" t="s">
        <v>1312</v>
      </c>
      <c r="L260">
        <v>456</v>
      </c>
      <c r="M260" t="s">
        <v>26</v>
      </c>
      <c r="N260" t="s">
        <v>27</v>
      </c>
      <c r="O260" t="s">
        <v>72</v>
      </c>
      <c r="P260">
        <v>109000000</v>
      </c>
      <c r="Q260">
        <v>2003</v>
      </c>
      <c r="R260">
        <v>3.8</v>
      </c>
      <c r="S260">
        <v>946</v>
      </c>
      <c r="T260">
        <f>Table_IMDB_Movies[[#This Row],[gross]]-Table_IMDB_Movies[[#This Row],[budget]]</f>
        <v>-8553105</v>
      </c>
      <c r="V260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261" spans="1:22" x14ac:dyDescent="0.3">
      <c r="A261" t="s">
        <v>843</v>
      </c>
      <c r="B261">
        <v>225</v>
      </c>
      <c r="C261">
        <v>115</v>
      </c>
      <c r="D261" t="s">
        <v>289</v>
      </c>
      <c r="E261">
        <v>144795350</v>
      </c>
      <c r="F261" t="s">
        <v>1313</v>
      </c>
      <c r="G261" t="s">
        <v>132</v>
      </c>
      <c r="H261" t="s">
        <v>1314</v>
      </c>
      <c r="I261">
        <v>387632</v>
      </c>
      <c r="J261" t="s">
        <v>1315</v>
      </c>
      <c r="K261" t="s">
        <v>1316</v>
      </c>
      <c r="L261">
        <v>789</v>
      </c>
      <c r="M261" t="s">
        <v>26</v>
      </c>
      <c r="N261" t="s">
        <v>27</v>
      </c>
      <c r="O261" t="s">
        <v>28</v>
      </c>
      <c r="P261">
        <v>120000000</v>
      </c>
      <c r="Q261">
        <v>2004</v>
      </c>
      <c r="R261">
        <v>7.1</v>
      </c>
      <c r="S261">
        <v>0</v>
      </c>
      <c r="T261">
        <f>Table_IMDB_Movies[[#This Row],[gross]]-Table_IMDB_Movies[[#This Row],[budget]]</f>
        <v>24795350</v>
      </c>
      <c r="V261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62" spans="1:22" x14ac:dyDescent="0.3">
      <c r="A262" t="s">
        <v>150</v>
      </c>
      <c r="B262">
        <v>239</v>
      </c>
      <c r="C262">
        <v>194</v>
      </c>
      <c r="D262" t="s">
        <v>30</v>
      </c>
      <c r="E262">
        <v>47396698</v>
      </c>
      <c r="F262" t="s">
        <v>892</v>
      </c>
      <c r="G262" t="s">
        <v>185</v>
      </c>
      <c r="H262" t="s">
        <v>1317</v>
      </c>
      <c r="I262">
        <v>217373</v>
      </c>
      <c r="J262" t="s">
        <v>1318</v>
      </c>
      <c r="K262" t="s">
        <v>1319</v>
      </c>
      <c r="L262">
        <v>942</v>
      </c>
      <c r="M262" t="s">
        <v>26</v>
      </c>
      <c r="N262" t="s">
        <v>27</v>
      </c>
      <c r="O262" t="s">
        <v>476</v>
      </c>
      <c r="P262">
        <v>130000000</v>
      </c>
      <c r="Q262">
        <v>2005</v>
      </c>
      <c r="R262">
        <v>7.2</v>
      </c>
      <c r="S262">
        <v>0</v>
      </c>
      <c r="T262">
        <f>Table_IMDB_Movies[[#This Row],[gross]]-Table_IMDB_Movies[[#This Row],[budget]]</f>
        <v>-82603302</v>
      </c>
      <c r="V262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63" spans="1:22" x14ac:dyDescent="0.3">
      <c r="A263" t="s">
        <v>767</v>
      </c>
      <c r="B263">
        <v>101</v>
      </c>
      <c r="C263">
        <v>84</v>
      </c>
      <c r="D263" t="s">
        <v>1115</v>
      </c>
      <c r="E263">
        <v>140015224</v>
      </c>
      <c r="F263" t="s">
        <v>635</v>
      </c>
      <c r="G263" t="s">
        <v>1320</v>
      </c>
      <c r="H263" t="s">
        <v>1321</v>
      </c>
      <c r="I263">
        <v>94172</v>
      </c>
      <c r="J263" t="s">
        <v>1322</v>
      </c>
      <c r="K263" t="s">
        <v>1323</v>
      </c>
      <c r="L263">
        <v>179</v>
      </c>
      <c r="M263" t="s">
        <v>26</v>
      </c>
      <c r="N263" t="s">
        <v>619</v>
      </c>
      <c r="O263" t="s">
        <v>72</v>
      </c>
      <c r="P263">
        <v>133000000</v>
      </c>
      <c r="Q263">
        <v>1999</v>
      </c>
      <c r="R263">
        <v>5.9</v>
      </c>
      <c r="S263">
        <v>0</v>
      </c>
      <c r="T263">
        <f>Table_IMDB_Movies[[#This Row],[gross]]-Table_IMDB_Movies[[#This Row],[budget]]</f>
        <v>7015224</v>
      </c>
      <c r="V263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264" spans="1:22" x14ac:dyDescent="0.3">
      <c r="A264" t="s">
        <v>1324</v>
      </c>
      <c r="B264">
        <v>228</v>
      </c>
      <c r="C264">
        <v>97</v>
      </c>
      <c r="D264" t="s">
        <v>1325</v>
      </c>
      <c r="E264">
        <v>104374107</v>
      </c>
      <c r="F264" t="s">
        <v>1326</v>
      </c>
      <c r="G264" t="s">
        <v>730</v>
      </c>
      <c r="H264" t="s">
        <v>1327</v>
      </c>
      <c r="I264">
        <v>89351</v>
      </c>
      <c r="J264" t="s">
        <v>1328</v>
      </c>
      <c r="K264" t="s">
        <v>1329</v>
      </c>
      <c r="L264">
        <v>214</v>
      </c>
      <c r="M264" t="s">
        <v>26</v>
      </c>
      <c r="N264" t="s">
        <v>27</v>
      </c>
      <c r="O264" t="s">
        <v>226</v>
      </c>
      <c r="P264">
        <v>105000000</v>
      </c>
      <c r="Q264">
        <v>2009</v>
      </c>
      <c r="R264">
        <v>7.1</v>
      </c>
      <c r="S264">
        <v>5000</v>
      </c>
      <c r="T264">
        <f>Table_IMDB_Movies[[#This Row],[gross]]-Table_IMDB_Movies[[#This Row],[budget]]</f>
        <v>-625893</v>
      </c>
      <c r="V264" t="str">
        <f>IF(ISNUMBER(SEARCH("|",Table_IMDB_Movies[[#This Row],[genres]])),LEFT(Table_IMDB_Movies[[#This Row],[genres]],SEARCH("|",Table_IMDB_Movies[[#This Row],[genres]])-1),Table_IMDB_Movies[[#This Row],[genres]])</f>
        <v>Animation</v>
      </c>
    </row>
    <row r="265" spans="1:22" x14ac:dyDescent="0.3">
      <c r="A265" t="s">
        <v>150</v>
      </c>
      <c r="B265">
        <v>568</v>
      </c>
      <c r="C265">
        <v>151</v>
      </c>
      <c r="D265" t="s">
        <v>1330</v>
      </c>
      <c r="E265">
        <v>228430993</v>
      </c>
      <c r="F265" t="s">
        <v>539</v>
      </c>
      <c r="G265" t="s">
        <v>936</v>
      </c>
      <c r="H265" t="s">
        <v>1331</v>
      </c>
      <c r="I265">
        <v>472488</v>
      </c>
      <c r="J265" t="s">
        <v>1332</v>
      </c>
      <c r="K265" t="s">
        <v>1333</v>
      </c>
      <c r="L265">
        <v>1023</v>
      </c>
      <c r="M265" t="s">
        <v>26</v>
      </c>
      <c r="N265" t="s">
        <v>27</v>
      </c>
      <c r="O265" t="s">
        <v>28</v>
      </c>
      <c r="P265">
        <v>108000000</v>
      </c>
      <c r="Q265">
        <v>2015</v>
      </c>
      <c r="R265">
        <v>8.1</v>
      </c>
      <c r="S265">
        <v>153000</v>
      </c>
      <c r="T265">
        <f>Table_IMDB_Movies[[#This Row],[gross]]-Table_IMDB_Movies[[#This Row],[budget]]</f>
        <v>120430993</v>
      </c>
      <c r="V265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266" spans="1:22" x14ac:dyDescent="0.3">
      <c r="A266" t="s">
        <v>227</v>
      </c>
      <c r="B266">
        <v>257</v>
      </c>
      <c r="C266">
        <v>136</v>
      </c>
      <c r="D266" t="s">
        <v>222</v>
      </c>
      <c r="E266">
        <v>35799026</v>
      </c>
      <c r="F266" t="s">
        <v>1335</v>
      </c>
      <c r="G266" t="s">
        <v>77</v>
      </c>
      <c r="H266" t="s">
        <v>1336</v>
      </c>
      <c r="I266">
        <v>263329</v>
      </c>
      <c r="J266" t="s">
        <v>537</v>
      </c>
      <c r="K266" t="s">
        <v>1337</v>
      </c>
      <c r="L266">
        <v>899</v>
      </c>
      <c r="M266" t="s">
        <v>26</v>
      </c>
      <c r="N266" t="s">
        <v>27</v>
      </c>
      <c r="O266" t="s">
        <v>28</v>
      </c>
      <c r="P266">
        <v>126000000</v>
      </c>
      <c r="Q266">
        <v>2005</v>
      </c>
      <c r="R266">
        <v>6.9</v>
      </c>
      <c r="S266">
        <v>0</v>
      </c>
      <c r="T266">
        <f>Table_IMDB_Movies[[#This Row],[gross]]-Table_IMDB_Movies[[#This Row],[budget]]</f>
        <v>-90200974</v>
      </c>
      <c r="V266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67" spans="1:22" x14ac:dyDescent="0.3">
      <c r="A267" t="s">
        <v>1338</v>
      </c>
      <c r="B267">
        <v>62</v>
      </c>
      <c r="C267">
        <v>104</v>
      </c>
      <c r="D267" t="s">
        <v>1339</v>
      </c>
      <c r="E267">
        <v>6712451</v>
      </c>
      <c r="F267" t="s">
        <v>1340</v>
      </c>
      <c r="G267" t="s">
        <v>1341</v>
      </c>
      <c r="H267" t="s">
        <v>1342</v>
      </c>
      <c r="I267">
        <v>4102</v>
      </c>
      <c r="J267" t="s">
        <v>452</v>
      </c>
      <c r="K267" t="s">
        <v>1343</v>
      </c>
      <c r="L267">
        <v>89</v>
      </c>
      <c r="M267" t="s">
        <v>26</v>
      </c>
      <c r="N267" t="s">
        <v>1344</v>
      </c>
      <c r="O267" t="s">
        <v>476</v>
      </c>
      <c r="P267">
        <v>90000000</v>
      </c>
      <c r="Q267">
        <v>2001</v>
      </c>
      <c r="R267">
        <v>4.4000000000000004</v>
      </c>
      <c r="S267">
        <v>53</v>
      </c>
      <c r="T267">
        <f>Table_IMDB_Movies[[#This Row],[gross]]-Table_IMDB_Movies[[#This Row],[budget]]</f>
        <v>-83287549</v>
      </c>
      <c r="V267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68" spans="1:22" x14ac:dyDescent="0.3">
      <c r="A268" t="s">
        <v>1345</v>
      </c>
      <c r="B268">
        <v>175</v>
      </c>
      <c r="C268">
        <v>127</v>
      </c>
      <c r="D268" t="s">
        <v>464</v>
      </c>
      <c r="E268">
        <v>101643008</v>
      </c>
      <c r="F268" t="s">
        <v>274</v>
      </c>
      <c r="G268" t="s">
        <v>568</v>
      </c>
      <c r="H268" t="s">
        <v>1346</v>
      </c>
      <c r="I268">
        <v>218341</v>
      </c>
      <c r="J268" t="s">
        <v>1347</v>
      </c>
      <c r="K268" t="s">
        <v>1348</v>
      </c>
      <c r="L268">
        <v>498</v>
      </c>
      <c r="M268" t="s">
        <v>26</v>
      </c>
      <c r="N268" t="s">
        <v>27</v>
      </c>
      <c r="O268" t="s">
        <v>28</v>
      </c>
      <c r="P268">
        <v>90000000</v>
      </c>
      <c r="Q268">
        <v>2000</v>
      </c>
      <c r="R268">
        <v>6.5</v>
      </c>
      <c r="S268">
        <v>0</v>
      </c>
      <c r="T268">
        <f>Table_IMDB_Movies[[#This Row],[gross]]-Table_IMDB_Movies[[#This Row],[budget]]</f>
        <v>11643008</v>
      </c>
      <c r="V268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69" spans="1:22" x14ac:dyDescent="0.3">
      <c r="A269" t="s">
        <v>150</v>
      </c>
      <c r="B269">
        <v>265</v>
      </c>
      <c r="C269">
        <v>171</v>
      </c>
      <c r="D269" t="s">
        <v>1349</v>
      </c>
      <c r="E269">
        <v>187670866</v>
      </c>
      <c r="F269" t="s">
        <v>1350</v>
      </c>
      <c r="G269" t="s">
        <v>537</v>
      </c>
      <c r="H269" t="s">
        <v>1351</v>
      </c>
      <c r="I269">
        <v>982637</v>
      </c>
      <c r="J269" t="s">
        <v>1352</v>
      </c>
      <c r="K269" t="s">
        <v>1353</v>
      </c>
      <c r="L269">
        <v>2368</v>
      </c>
      <c r="M269" t="s">
        <v>26</v>
      </c>
      <c r="N269" t="s">
        <v>27</v>
      </c>
      <c r="O269" t="s">
        <v>476</v>
      </c>
      <c r="P269">
        <v>103000000</v>
      </c>
      <c r="Q269">
        <v>2000</v>
      </c>
      <c r="R269">
        <v>8.5</v>
      </c>
      <c r="S269">
        <v>21000</v>
      </c>
      <c r="T269">
        <f>Table_IMDB_Movies[[#This Row],[gross]]-Table_IMDB_Movies[[#This Row],[budget]]</f>
        <v>84670866</v>
      </c>
      <c r="V269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70" spans="1:22" x14ac:dyDescent="0.3">
      <c r="A270" t="s">
        <v>320</v>
      </c>
      <c r="B270">
        <v>252</v>
      </c>
      <c r="C270">
        <v>145</v>
      </c>
      <c r="D270" t="s">
        <v>1354</v>
      </c>
      <c r="E270">
        <v>132014112</v>
      </c>
      <c r="F270" t="s">
        <v>1313</v>
      </c>
      <c r="G270" t="s">
        <v>429</v>
      </c>
      <c r="H270" t="s">
        <v>1355</v>
      </c>
      <c r="I270">
        <v>399651</v>
      </c>
      <c r="J270" t="s">
        <v>1356</v>
      </c>
      <c r="K270" t="s">
        <v>1357</v>
      </c>
      <c r="L270">
        <v>1331</v>
      </c>
      <c r="M270" t="s">
        <v>26</v>
      </c>
      <c r="N270" t="s">
        <v>27</v>
      </c>
      <c r="O270" t="s">
        <v>28</v>
      </c>
      <c r="P270">
        <v>102000000</v>
      </c>
      <c r="Q270">
        <v>2002</v>
      </c>
      <c r="R270">
        <v>7.7</v>
      </c>
      <c r="S270">
        <v>0</v>
      </c>
      <c r="T270">
        <f>Table_IMDB_Movies[[#This Row],[gross]]-Table_IMDB_Movies[[#This Row],[budget]]</f>
        <v>30014112</v>
      </c>
      <c r="V27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71" spans="1:22" x14ac:dyDescent="0.3">
      <c r="A271" t="s">
        <v>1011</v>
      </c>
      <c r="B271">
        <v>232</v>
      </c>
      <c r="C271">
        <v>174</v>
      </c>
      <c r="D271" t="s">
        <v>84</v>
      </c>
      <c r="E271">
        <v>261970615</v>
      </c>
      <c r="F271" t="s">
        <v>81</v>
      </c>
      <c r="G271" t="s">
        <v>80</v>
      </c>
      <c r="H271" t="s">
        <v>1358</v>
      </c>
      <c r="I271">
        <v>387616</v>
      </c>
      <c r="J271" t="s">
        <v>975</v>
      </c>
      <c r="K271" t="s">
        <v>1359</v>
      </c>
      <c r="L271">
        <v>858</v>
      </c>
      <c r="M271" t="s">
        <v>26</v>
      </c>
      <c r="N271" t="s">
        <v>41</v>
      </c>
      <c r="O271" t="s">
        <v>72</v>
      </c>
      <c r="P271">
        <v>100000000</v>
      </c>
      <c r="Q271">
        <v>2002</v>
      </c>
      <c r="R271">
        <v>7.4</v>
      </c>
      <c r="S271">
        <v>0</v>
      </c>
      <c r="T271">
        <f>Table_IMDB_Movies[[#This Row],[gross]]-Table_IMDB_Movies[[#This Row],[budget]]</f>
        <v>161970615</v>
      </c>
      <c r="V271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272" spans="1:22" x14ac:dyDescent="0.3">
      <c r="A272" t="s">
        <v>256</v>
      </c>
      <c r="B272">
        <v>400</v>
      </c>
      <c r="C272">
        <v>144</v>
      </c>
      <c r="D272" t="s">
        <v>1360</v>
      </c>
      <c r="E272">
        <v>167007184</v>
      </c>
      <c r="F272" t="s">
        <v>36</v>
      </c>
      <c r="G272" t="s">
        <v>160</v>
      </c>
      <c r="H272" t="s">
        <v>1361</v>
      </c>
      <c r="I272">
        <v>470483</v>
      </c>
      <c r="J272" t="s">
        <v>1362</v>
      </c>
      <c r="K272" t="s">
        <v>1363</v>
      </c>
      <c r="L272">
        <v>2301</v>
      </c>
      <c r="M272" t="s">
        <v>26</v>
      </c>
      <c r="N272" t="s">
        <v>41</v>
      </c>
      <c r="O272" t="s">
        <v>28</v>
      </c>
      <c r="P272">
        <v>150000000</v>
      </c>
      <c r="Q272">
        <v>2006</v>
      </c>
      <c r="R272">
        <v>8</v>
      </c>
      <c r="S272">
        <v>0</v>
      </c>
      <c r="T272">
        <f>Table_IMDB_Movies[[#This Row],[gross]]-Table_IMDB_Movies[[#This Row],[budget]]</f>
        <v>17007184</v>
      </c>
      <c r="V272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73" spans="1:22" x14ac:dyDescent="0.3">
      <c r="A273" t="s">
        <v>207</v>
      </c>
      <c r="B273">
        <v>230</v>
      </c>
      <c r="C273">
        <v>119</v>
      </c>
      <c r="D273" t="s">
        <v>1364</v>
      </c>
      <c r="E273">
        <v>180011740</v>
      </c>
      <c r="F273" t="s">
        <v>184</v>
      </c>
      <c r="G273" t="s">
        <v>478</v>
      </c>
      <c r="H273" t="s">
        <v>1365</v>
      </c>
      <c r="I273">
        <v>177725</v>
      </c>
      <c r="J273" t="s">
        <v>1366</v>
      </c>
      <c r="K273" t="s">
        <v>1367</v>
      </c>
      <c r="L273">
        <v>1368</v>
      </c>
      <c r="M273" t="s">
        <v>26</v>
      </c>
      <c r="N273" t="s">
        <v>27</v>
      </c>
      <c r="O273" t="s">
        <v>28</v>
      </c>
      <c r="P273">
        <v>100000000</v>
      </c>
      <c r="Q273">
        <v>2001</v>
      </c>
      <c r="R273">
        <v>5.7</v>
      </c>
      <c r="S273">
        <v>0</v>
      </c>
      <c r="T273">
        <f>Table_IMDB_Movies[[#This Row],[gross]]-Table_IMDB_Movies[[#This Row],[budget]]</f>
        <v>80011740</v>
      </c>
      <c r="V273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74" spans="1:22" x14ac:dyDescent="0.3">
      <c r="A274" t="s">
        <v>19</v>
      </c>
      <c r="B274">
        <v>210</v>
      </c>
      <c r="C274">
        <v>153</v>
      </c>
      <c r="D274" t="s">
        <v>1368</v>
      </c>
      <c r="E274">
        <v>204843350</v>
      </c>
      <c r="F274" t="s">
        <v>529</v>
      </c>
      <c r="G274" t="s">
        <v>848</v>
      </c>
      <c r="H274" t="s">
        <v>1369</v>
      </c>
      <c r="I274">
        <v>744891</v>
      </c>
      <c r="J274" t="s">
        <v>1370</v>
      </c>
      <c r="K274" t="s">
        <v>1371</v>
      </c>
      <c r="L274">
        <v>983</v>
      </c>
      <c r="M274" t="s">
        <v>26</v>
      </c>
      <c r="N274" t="s">
        <v>27</v>
      </c>
      <c r="O274" t="s">
        <v>476</v>
      </c>
      <c r="P274">
        <v>102000000</v>
      </c>
      <c r="Q274">
        <v>1991</v>
      </c>
      <c r="R274">
        <v>8.5</v>
      </c>
      <c r="S274">
        <v>13000</v>
      </c>
      <c r="T274">
        <f>Table_IMDB_Movies[[#This Row],[gross]]-Table_IMDB_Movies[[#This Row],[budget]]</f>
        <v>102843350</v>
      </c>
      <c r="V274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75" spans="1:22" x14ac:dyDescent="0.3">
      <c r="A275" t="s">
        <v>1304</v>
      </c>
      <c r="B275">
        <v>357</v>
      </c>
      <c r="C275">
        <v>140</v>
      </c>
      <c r="D275" t="s">
        <v>43</v>
      </c>
      <c r="E275">
        <v>97030725</v>
      </c>
      <c r="F275" t="s">
        <v>1372</v>
      </c>
      <c r="G275" t="s">
        <v>32</v>
      </c>
      <c r="H275" t="s">
        <v>1373</v>
      </c>
      <c r="I275">
        <v>230931</v>
      </c>
      <c r="J275" t="s">
        <v>127</v>
      </c>
      <c r="K275" t="s">
        <v>1374</v>
      </c>
      <c r="L275">
        <v>585</v>
      </c>
      <c r="M275" t="s">
        <v>26</v>
      </c>
      <c r="N275" t="s">
        <v>27</v>
      </c>
      <c r="O275" t="s">
        <v>476</v>
      </c>
      <c r="P275">
        <v>100000000</v>
      </c>
      <c r="Q275">
        <v>2009</v>
      </c>
      <c r="R275">
        <v>7</v>
      </c>
      <c r="S275">
        <v>0</v>
      </c>
      <c r="T275">
        <f>Table_IMDB_Movies[[#This Row],[gross]]-Table_IMDB_Movies[[#This Row],[budget]]</f>
        <v>-2969275</v>
      </c>
      <c r="V275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276" spans="1:22" x14ac:dyDescent="0.3">
      <c r="A276" t="s">
        <v>150</v>
      </c>
      <c r="B276">
        <v>300</v>
      </c>
      <c r="C276">
        <v>176</v>
      </c>
      <c r="D276" t="s">
        <v>1375</v>
      </c>
      <c r="E276">
        <v>130127620</v>
      </c>
      <c r="F276" t="s">
        <v>1376</v>
      </c>
      <c r="G276" t="s">
        <v>1377</v>
      </c>
      <c r="H276" t="s">
        <v>1378</v>
      </c>
      <c r="I276">
        <v>324671</v>
      </c>
      <c r="J276" t="s">
        <v>1379</v>
      </c>
      <c r="K276" t="s">
        <v>1380</v>
      </c>
      <c r="L276">
        <v>458</v>
      </c>
      <c r="M276" t="s">
        <v>26</v>
      </c>
      <c r="N276" t="s">
        <v>27</v>
      </c>
      <c r="O276" t="s">
        <v>476</v>
      </c>
      <c r="P276">
        <v>100000000</v>
      </c>
      <c r="Q276">
        <v>2007</v>
      </c>
      <c r="R276">
        <v>7.8</v>
      </c>
      <c r="S276">
        <v>0</v>
      </c>
      <c r="T276">
        <f>Table_IMDB_Movies[[#This Row],[gross]]-Table_IMDB_Movies[[#This Row],[budget]]</f>
        <v>30127620</v>
      </c>
      <c r="V276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277" spans="1:22" x14ac:dyDescent="0.3">
      <c r="A277" t="s">
        <v>19</v>
      </c>
      <c r="B277">
        <v>94</v>
      </c>
      <c r="C277">
        <v>141</v>
      </c>
      <c r="D277" t="s">
        <v>1381</v>
      </c>
      <c r="E277">
        <v>146282411</v>
      </c>
      <c r="F277" t="s">
        <v>1382</v>
      </c>
      <c r="G277" t="s">
        <v>1383</v>
      </c>
      <c r="H277" t="s">
        <v>1384</v>
      </c>
      <c r="I277">
        <v>190439</v>
      </c>
      <c r="J277" t="s">
        <v>1385</v>
      </c>
      <c r="K277" t="s">
        <v>1386</v>
      </c>
      <c r="L277">
        <v>351</v>
      </c>
      <c r="M277" t="s">
        <v>26</v>
      </c>
      <c r="N277" t="s">
        <v>27</v>
      </c>
      <c r="O277" t="s">
        <v>476</v>
      </c>
      <c r="P277">
        <v>115000000</v>
      </c>
      <c r="Q277">
        <v>1994</v>
      </c>
      <c r="R277">
        <v>7.2</v>
      </c>
      <c r="S277">
        <v>0</v>
      </c>
      <c r="T277">
        <f>Table_IMDB_Movies[[#This Row],[gross]]-Table_IMDB_Movies[[#This Row],[budget]]</f>
        <v>31282411</v>
      </c>
      <c r="V277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78" spans="1:22" x14ac:dyDescent="0.3">
      <c r="A278" t="s">
        <v>1387</v>
      </c>
      <c r="B278">
        <v>267</v>
      </c>
      <c r="C278">
        <v>106</v>
      </c>
      <c r="D278" t="s">
        <v>231</v>
      </c>
      <c r="E278">
        <v>65452312</v>
      </c>
      <c r="F278" t="s">
        <v>274</v>
      </c>
      <c r="G278" t="s">
        <v>1377</v>
      </c>
      <c r="H278" t="s">
        <v>1388</v>
      </c>
      <c r="I278">
        <v>149998</v>
      </c>
      <c r="J278" t="s">
        <v>1389</v>
      </c>
      <c r="K278" t="s">
        <v>1390</v>
      </c>
      <c r="L278">
        <v>285</v>
      </c>
      <c r="M278" t="s">
        <v>26</v>
      </c>
      <c r="N278" t="s">
        <v>27</v>
      </c>
      <c r="O278" t="s">
        <v>476</v>
      </c>
      <c r="P278">
        <v>100000000</v>
      </c>
      <c r="Q278">
        <v>2009</v>
      </c>
      <c r="R278">
        <v>6.4</v>
      </c>
      <c r="S278">
        <v>0</v>
      </c>
      <c r="T278">
        <f>Table_IMDB_Movies[[#This Row],[gross]]-Table_IMDB_Movies[[#This Row],[budget]]</f>
        <v>-34547688</v>
      </c>
      <c r="V278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79" spans="1:22" x14ac:dyDescent="0.3">
      <c r="A279" t="s">
        <v>1391</v>
      </c>
      <c r="B279">
        <v>180</v>
      </c>
      <c r="C279">
        <v>98</v>
      </c>
      <c r="D279" t="s">
        <v>1392</v>
      </c>
      <c r="E279">
        <v>148383780</v>
      </c>
      <c r="F279" t="s">
        <v>1340</v>
      </c>
      <c r="G279" t="s">
        <v>1393</v>
      </c>
      <c r="H279" t="s">
        <v>1394</v>
      </c>
      <c r="I279">
        <v>85531</v>
      </c>
      <c r="J279" t="s">
        <v>1395</v>
      </c>
      <c r="K279" t="s">
        <v>1396</v>
      </c>
      <c r="L279">
        <v>152</v>
      </c>
      <c r="M279" t="s">
        <v>26</v>
      </c>
      <c r="N279" t="s">
        <v>27</v>
      </c>
      <c r="O279" t="s">
        <v>28</v>
      </c>
      <c r="P279">
        <v>100000000</v>
      </c>
      <c r="Q279">
        <v>2010</v>
      </c>
      <c r="R279">
        <v>5.5</v>
      </c>
      <c r="S279">
        <v>0</v>
      </c>
      <c r="T279">
        <f>Table_IMDB_Movies[[#This Row],[gross]]-Table_IMDB_Movies[[#This Row],[budget]]</f>
        <v>48383780</v>
      </c>
      <c r="V279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80" spans="1:22" x14ac:dyDescent="0.3">
      <c r="A280" t="s">
        <v>1397</v>
      </c>
      <c r="B280">
        <v>265</v>
      </c>
      <c r="C280">
        <v>116</v>
      </c>
      <c r="D280" t="s">
        <v>1009</v>
      </c>
      <c r="E280">
        <v>119219978</v>
      </c>
      <c r="F280" t="s">
        <v>1398</v>
      </c>
      <c r="G280" t="s">
        <v>871</v>
      </c>
      <c r="H280" t="s">
        <v>1399</v>
      </c>
      <c r="I280">
        <v>189806</v>
      </c>
      <c r="J280" t="s">
        <v>1400</v>
      </c>
      <c r="K280" t="s">
        <v>1401</v>
      </c>
      <c r="L280">
        <v>316</v>
      </c>
      <c r="M280" t="s">
        <v>26</v>
      </c>
      <c r="N280" t="s">
        <v>27</v>
      </c>
      <c r="O280" t="s">
        <v>28</v>
      </c>
      <c r="P280">
        <v>100000000</v>
      </c>
      <c r="Q280">
        <v>2010</v>
      </c>
      <c r="R280">
        <v>6.7</v>
      </c>
      <c r="S280">
        <v>16000</v>
      </c>
      <c r="T280">
        <f>Table_IMDB_Movies[[#This Row],[gross]]-Table_IMDB_Movies[[#This Row],[budget]]</f>
        <v>19219978</v>
      </c>
      <c r="V28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81" spans="1:22" x14ac:dyDescent="0.3">
      <c r="A281" t="s">
        <v>1402</v>
      </c>
      <c r="B281">
        <v>81</v>
      </c>
      <c r="C281">
        <v>115</v>
      </c>
      <c r="D281" t="s">
        <v>1162</v>
      </c>
      <c r="E281">
        <v>101228120</v>
      </c>
      <c r="F281" t="s">
        <v>1403</v>
      </c>
      <c r="G281" t="s">
        <v>1404</v>
      </c>
      <c r="H281" t="s">
        <v>1405</v>
      </c>
      <c r="I281">
        <v>84424</v>
      </c>
      <c r="J281" t="s">
        <v>1406</v>
      </c>
      <c r="K281" t="s">
        <v>1407</v>
      </c>
      <c r="L281">
        <v>131</v>
      </c>
      <c r="M281" t="s">
        <v>26</v>
      </c>
      <c r="N281" t="s">
        <v>27</v>
      </c>
      <c r="O281" t="s">
        <v>476</v>
      </c>
      <c r="P281">
        <v>100000000</v>
      </c>
      <c r="Q281">
        <v>1996</v>
      </c>
      <c r="R281">
        <v>6.1</v>
      </c>
      <c r="S281">
        <v>0</v>
      </c>
      <c r="T281">
        <f>Table_IMDB_Movies[[#This Row],[gross]]-Table_IMDB_Movies[[#This Row],[budget]]</f>
        <v>1228120</v>
      </c>
      <c r="V281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82" spans="1:22" x14ac:dyDescent="0.3">
      <c r="A282" t="s">
        <v>1408</v>
      </c>
      <c r="B282">
        <v>765</v>
      </c>
      <c r="C282">
        <v>165</v>
      </c>
      <c r="D282" t="s">
        <v>37</v>
      </c>
      <c r="E282">
        <v>162804648</v>
      </c>
      <c r="F282" t="s">
        <v>1409</v>
      </c>
      <c r="G282" t="s">
        <v>174</v>
      </c>
      <c r="H282" t="s">
        <v>1410</v>
      </c>
      <c r="I282">
        <v>955174</v>
      </c>
      <c r="J282" t="s">
        <v>1105</v>
      </c>
      <c r="K282" t="s">
        <v>1411</v>
      </c>
      <c r="L282">
        <v>1193</v>
      </c>
      <c r="M282" t="s">
        <v>26</v>
      </c>
      <c r="N282" t="s">
        <v>27</v>
      </c>
      <c r="O282" t="s">
        <v>476</v>
      </c>
      <c r="P282">
        <v>100000000</v>
      </c>
      <c r="Q282">
        <v>2012</v>
      </c>
      <c r="R282">
        <v>8.5</v>
      </c>
      <c r="S282">
        <v>199000</v>
      </c>
      <c r="T282">
        <f>Table_IMDB_Movies[[#This Row],[gross]]-Table_IMDB_Movies[[#This Row],[budget]]</f>
        <v>62804648</v>
      </c>
      <c r="V282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83" spans="1:22" x14ac:dyDescent="0.3">
      <c r="A283" t="s">
        <v>1412</v>
      </c>
      <c r="B283">
        <v>80</v>
      </c>
      <c r="C283">
        <v>91</v>
      </c>
      <c r="D283" t="s">
        <v>1413</v>
      </c>
      <c r="E283">
        <v>100117603</v>
      </c>
      <c r="F283" t="s">
        <v>1414</v>
      </c>
      <c r="G283" t="s">
        <v>1108</v>
      </c>
      <c r="H283" t="s">
        <v>1415</v>
      </c>
      <c r="I283">
        <v>102933</v>
      </c>
      <c r="J283" t="s">
        <v>1416</v>
      </c>
      <c r="K283" t="s">
        <v>1417</v>
      </c>
      <c r="L283">
        <v>230</v>
      </c>
      <c r="M283" t="s">
        <v>26</v>
      </c>
      <c r="N283" t="s">
        <v>27</v>
      </c>
      <c r="O283" t="s">
        <v>226</v>
      </c>
      <c r="P283">
        <v>100000000</v>
      </c>
      <c r="Q283">
        <v>1996</v>
      </c>
      <c r="R283">
        <v>6.9</v>
      </c>
      <c r="S283">
        <v>0</v>
      </c>
      <c r="T283">
        <f>Table_IMDB_Movies[[#This Row],[gross]]-Table_IMDB_Movies[[#This Row],[budget]]</f>
        <v>117603</v>
      </c>
      <c r="V283" t="str">
        <f>IF(ISNUMBER(SEARCH("|",Table_IMDB_Movies[[#This Row],[genres]])),LEFT(Table_IMDB_Movies[[#This Row],[genres]],SEARCH("|",Table_IMDB_Movies[[#This Row],[genres]])-1),Table_IMDB_Movies[[#This Row],[genres]])</f>
        <v>Animation</v>
      </c>
    </row>
    <row r="284" spans="1:22" x14ac:dyDescent="0.3">
      <c r="A284" t="s">
        <v>1418</v>
      </c>
      <c r="B284">
        <v>141</v>
      </c>
      <c r="C284">
        <v>78</v>
      </c>
      <c r="D284" t="s">
        <v>1419</v>
      </c>
      <c r="E284">
        <v>89296573</v>
      </c>
      <c r="F284" t="s">
        <v>221</v>
      </c>
      <c r="G284" t="s">
        <v>1420</v>
      </c>
      <c r="H284" t="s">
        <v>1421</v>
      </c>
      <c r="I284">
        <v>128285</v>
      </c>
      <c r="J284" t="s">
        <v>1422</v>
      </c>
      <c r="K284" t="s">
        <v>1423</v>
      </c>
      <c r="L284">
        <v>297</v>
      </c>
      <c r="M284" t="s">
        <v>26</v>
      </c>
      <c r="N284" t="s">
        <v>27</v>
      </c>
      <c r="O284" t="s">
        <v>226</v>
      </c>
      <c r="P284">
        <v>100000000</v>
      </c>
      <c r="Q284">
        <v>2000</v>
      </c>
      <c r="R284">
        <v>7.3</v>
      </c>
      <c r="S284">
        <v>0</v>
      </c>
      <c r="T284">
        <f>Table_IMDB_Movies[[#This Row],[gross]]-Table_IMDB_Movies[[#This Row],[budget]]</f>
        <v>-10703427</v>
      </c>
      <c r="V284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285" spans="1:22" x14ac:dyDescent="0.3">
      <c r="A285" t="s">
        <v>1424</v>
      </c>
      <c r="B285">
        <v>383</v>
      </c>
      <c r="C285">
        <v>103</v>
      </c>
      <c r="D285" t="s">
        <v>1425</v>
      </c>
      <c r="E285">
        <v>85017401</v>
      </c>
      <c r="F285" t="s">
        <v>36</v>
      </c>
      <c r="G285" t="s">
        <v>275</v>
      </c>
      <c r="H285" t="s">
        <v>1426</v>
      </c>
      <c r="I285">
        <v>246803</v>
      </c>
      <c r="J285" t="s">
        <v>793</v>
      </c>
      <c r="K285" t="s">
        <v>1427</v>
      </c>
      <c r="L285">
        <v>474</v>
      </c>
      <c r="M285" t="s">
        <v>26</v>
      </c>
      <c r="N285" t="s">
        <v>27</v>
      </c>
      <c r="O285" t="s">
        <v>476</v>
      </c>
      <c r="P285">
        <v>92000000</v>
      </c>
      <c r="Q285">
        <v>2012</v>
      </c>
      <c r="R285">
        <v>6.7</v>
      </c>
      <c r="S285">
        <v>108000</v>
      </c>
      <c r="T285">
        <f>Table_IMDB_Movies[[#This Row],[gross]]-Table_IMDB_Movies[[#This Row],[budget]]</f>
        <v>-6982599</v>
      </c>
      <c r="V285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86" spans="1:22" x14ac:dyDescent="0.3">
      <c r="A286" t="s">
        <v>566</v>
      </c>
      <c r="B286">
        <v>193</v>
      </c>
      <c r="C286">
        <v>131</v>
      </c>
      <c r="D286" t="s">
        <v>1428</v>
      </c>
      <c r="E286">
        <v>173005002</v>
      </c>
      <c r="F286" t="s">
        <v>1429</v>
      </c>
      <c r="G286" t="s">
        <v>568</v>
      </c>
      <c r="H286" t="s">
        <v>1430</v>
      </c>
      <c r="I286">
        <v>255447</v>
      </c>
      <c r="J286" t="s">
        <v>1431</v>
      </c>
      <c r="K286" t="s">
        <v>1432</v>
      </c>
      <c r="L286">
        <v>692</v>
      </c>
      <c r="M286" t="s">
        <v>26</v>
      </c>
      <c r="N286" t="s">
        <v>27</v>
      </c>
      <c r="O286" t="s">
        <v>72</v>
      </c>
      <c r="P286">
        <v>100000000</v>
      </c>
      <c r="Q286">
        <v>2004</v>
      </c>
      <c r="R286">
        <v>6.9</v>
      </c>
      <c r="S286">
        <v>0</v>
      </c>
      <c r="T286">
        <f>Table_IMDB_Movies[[#This Row],[gross]]-Table_IMDB_Movies[[#This Row],[budget]]</f>
        <v>73005002</v>
      </c>
      <c r="V286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87" spans="1:22" x14ac:dyDescent="0.3">
      <c r="A287" t="s">
        <v>1433</v>
      </c>
      <c r="B287">
        <v>170</v>
      </c>
      <c r="C287">
        <v>104</v>
      </c>
      <c r="D287" t="s">
        <v>1434</v>
      </c>
      <c r="E287">
        <v>75030163</v>
      </c>
      <c r="F287" t="s">
        <v>117</v>
      </c>
      <c r="G287" t="s">
        <v>537</v>
      </c>
      <c r="H287" t="s">
        <v>1435</v>
      </c>
      <c r="I287">
        <v>108076</v>
      </c>
      <c r="J287" t="s">
        <v>1436</v>
      </c>
      <c r="K287" t="s">
        <v>1437</v>
      </c>
      <c r="L287">
        <v>1690</v>
      </c>
      <c r="M287" t="s">
        <v>26</v>
      </c>
      <c r="N287" t="s">
        <v>27</v>
      </c>
      <c r="O287" t="s">
        <v>72</v>
      </c>
      <c r="P287">
        <v>100000000</v>
      </c>
      <c r="Q287">
        <v>2006</v>
      </c>
      <c r="R287">
        <v>5.0999999999999996</v>
      </c>
      <c r="S287">
        <v>0</v>
      </c>
      <c r="T287">
        <f>Table_IMDB_Movies[[#This Row],[gross]]-Table_IMDB_Movies[[#This Row],[budget]]</f>
        <v>-24969837</v>
      </c>
      <c r="V287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88" spans="1:22" x14ac:dyDescent="0.3">
      <c r="A288" t="s">
        <v>1438</v>
      </c>
      <c r="B288">
        <v>333</v>
      </c>
      <c r="C288">
        <v>101</v>
      </c>
      <c r="D288" t="s">
        <v>1439</v>
      </c>
      <c r="E288">
        <v>77222184</v>
      </c>
      <c r="F288" t="s">
        <v>450</v>
      </c>
      <c r="G288" t="s">
        <v>1440</v>
      </c>
      <c r="H288" t="s">
        <v>1441</v>
      </c>
      <c r="I288">
        <v>87677</v>
      </c>
      <c r="J288" t="s">
        <v>1442</v>
      </c>
      <c r="K288" t="s">
        <v>1443</v>
      </c>
      <c r="L288">
        <v>388</v>
      </c>
      <c r="M288" t="s">
        <v>26</v>
      </c>
      <c r="N288" t="s">
        <v>619</v>
      </c>
      <c r="O288" t="s">
        <v>72</v>
      </c>
      <c r="P288">
        <v>100000000</v>
      </c>
      <c r="Q288">
        <v>2009</v>
      </c>
      <c r="R288">
        <v>6.8</v>
      </c>
      <c r="S288">
        <v>11000</v>
      </c>
      <c r="T288">
        <f>Table_IMDB_Movies[[#This Row],[gross]]-Table_IMDB_Movies[[#This Row],[budget]]</f>
        <v>-22777816</v>
      </c>
      <c r="V288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289" spans="1:22" x14ac:dyDescent="0.3">
      <c r="A289" t="s">
        <v>1444</v>
      </c>
      <c r="B289">
        <v>203</v>
      </c>
      <c r="C289">
        <v>102</v>
      </c>
      <c r="D289" t="s">
        <v>1445</v>
      </c>
      <c r="E289">
        <v>107515297</v>
      </c>
      <c r="F289" t="s">
        <v>513</v>
      </c>
      <c r="G289" t="s">
        <v>564</v>
      </c>
      <c r="H289" t="s">
        <v>1446</v>
      </c>
      <c r="I289">
        <v>85833</v>
      </c>
      <c r="J289" t="s">
        <v>1447</v>
      </c>
      <c r="K289" t="s">
        <v>1448</v>
      </c>
      <c r="L289">
        <v>113</v>
      </c>
      <c r="M289" t="s">
        <v>26</v>
      </c>
      <c r="N289" t="s">
        <v>27</v>
      </c>
      <c r="O289" t="s">
        <v>72</v>
      </c>
      <c r="P289">
        <v>100000000</v>
      </c>
      <c r="Q289">
        <v>2013</v>
      </c>
      <c r="R289">
        <v>6.7</v>
      </c>
      <c r="S289">
        <v>17000</v>
      </c>
      <c r="T289">
        <f>Table_IMDB_Movies[[#This Row],[gross]]-Table_IMDB_Movies[[#This Row],[budget]]</f>
        <v>7515297</v>
      </c>
      <c r="V289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290" spans="1:22" x14ac:dyDescent="0.3">
      <c r="A290" t="s">
        <v>1449</v>
      </c>
      <c r="B290">
        <v>321</v>
      </c>
      <c r="C290">
        <v>103</v>
      </c>
      <c r="D290" t="s">
        <v>464</v>
      </c>
      <c r="E290">
        <v>67631157</v>
      </c>
      <c r="F290" t="s">
        <v>1450</v>
      </c>
      <c r="G290" t="s">
        <v>32</v>
      </c>
      <c r="H290" t="s">
        <v>1451</v>
      </c>
      <c r="I290">
        <v>176598</v>
      </c>
      <c r="J290" t="s">
        <v>1452</v>
      </c>
      <c r="K290" t="s">
        <v>1453</v>
      </c>
      <c r="L290">
        <v>374</v>
      </c>
      <c r="M290" t="s">
        <v>26</v>
      </c>
      <c r="N290" t="s">
        <v>27</v>
      </c>
      <c r="O290" t="s">
        <v>28</v>
      </c>
      <c r="P290">
        <v>100000000</v>
      </c>
      <c r="Q290">
        <v>2010</v>
      </c>
      <c r="R290">
        <v>6</v>
      </c>
      <c r="S290">
        <v>25000</v>
      </c>
      <c r="T290">
        <f>Table_IMDB_Movies[[#This Row],[gross]]-Table_IMDB_Movies[[#This Row],[budget]]</f>
        <v>-32368843</v>
      </c>
      <c r="V29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91" spans="1:22" x14ac:dyDescent="0.3">
      <c r="A291" t="s">
        <v>1454</v>
      </c>
      <c r="B291">
        <v>174</v>
      </c>
      <c r="C291">
        <v>121</v>
      </c>
      <c r="D291" t="s">
        <v>1455</v>
      </c>
      <c r="E291">
        <v>66862068</v>
      </c>
      <c r="F291" t="s">
        <v>1456</v>
      </c>
      <c r="G291" t="s">
        <v>22</v>
      </c>
      <c r="H291" t="s">
        <v>1457</v>
      </c>
      <c r="I291">
        <v>89509</v>
      </c>
      <c r="J291" t="s">
        <v>1458</v>
      </c>
      <c r="K291" t="s">
        <v>1459</v>
      </c>
      <c r="L291">
        <v>524</v>
      </c>
      <c r="M291" t="s">
        <v>26</v>
      </c>
      <c r="N291" t="s">
        <v>27</v>
      </c>
      <c r="O291" t="s">
        <v>476</v>
      </c>
      <c r="P291">
        <v>83000000</v>
      </c>
      <c r="Q291">
        <v>1999</v>
      </c>
      <c r="R291">
        <v>5.7</v>
      </c>
      <c r="S291">
        <v>2000</v>
      </c>
      <c r="T291">
        <f>Table_IMDB_Movies[[#This Row],[gross]]-Table_IMDB_Movies[[#This Row],[budget]]</f>
        <v>-16137932</v>
      </c>
      <c r="V291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92" spans="1:22" x14ac:dyDescent="0.3">
      <c r="A292" t="s">
        <v>824</v>
      </c>
      <c r="B292">
        <v>166</v>
      </c>
      <c r="C292">
        <v>143</v>
      </c>
      <c r="D292" t="s">
        <v>537</v>
      </c>
      <c r="E292">
        <v>57366262</v>
      </c>
      <c r="F292" t="s">
        <v>1460</v>
      </c>
      <c r="G292" t="s">
        <v>174</v>
      </c>
      <c r="H292" t="s">
        <v>1461</v>
      </c>
      <c r="I292">
        <v>400292</v>
      </c>
      <c r="J292" t="s">
        <v>1462</v>
      </c>
      <c r="K292" t="s">
        <v>1463</v>
      </c>
      <c r="L292">
        <v>657</v>
      </c>
      <c r="M292" t="s">
        <v>26</v>
      </c>
      <c r="N292" t="s">
        <v>619</v>
      </c>
      <c r="O292" t="s">
        <v>476</v>
      </c>
      <c r="P292">
        <v>100000000</v>
      </c>
      <c r="Q292">
        <v>2006</v>
      </c>
      <c r="R292">
        <v>8</v>
      </c>
      <c r="S292">
        <v>14000</v>
      </c>
      <c r="T292">
        <f>Table_IMDB_Movies[[#This Row],[gross]]-Table_IMDB_Movies[[#This Row],[budget]]</f>
        <v>-42633738</v>
      </c>
      <c r="V292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293" spans="1:22" x14ac:dyDescent="0.3">
      <c r="A293" t="s">
        <v>398</v>
      </c>
      <c r="B293">
        <v>606</v>
      </c>
      <c r="C293">
        <v>240</v>
      </c>
      <c r="D293" t="s">
        <v>540</v>
      </c>
      <c r="E293">
        <v>116866727</v>
      </c>
      <c r="F293" t="s">
        <v>1464</v>
      </c>
      <c r="G293" t="s">
        <v>174</v>
      </c>
      <c r="H293" t="s">
        <v>1465</v>
      </c>
      <c r="I293">
        <v>780588</v>
      </c>
      <c r="J293" t="s">
        <v>203</v>
      </c>
      <c r="K293" t="s">
        <v>1466</v>
      </c>
      <c r="L293">
        <v>1138</v>
      </c>
      <c r="M293" t="s">
        <v>26</v>
      </c>
      <c r="N293" t="s">
        <v>27</v>
      </c>
      <c r="O293" t="s">
        <v>476</v>
      </c>
      <c r="P293">
        <v>100000000</v>
      </c>
      <c r="Q293">
        <v>2013</v>
      </c>
      <c r="R293">
        <v>8.1999999999999993</v>
      </c>
      <c r="S293">
        <v>138000</v>
      </c>
      <c r="T293">
        <f>Table_IMDB_Movies[[#This Row],[gross]]-Table_IMDB_Movies[[#This Row],[budget]]</f>
        <v>16866727</v>
      </c>
      <c r="V293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294" spans="1:22" x14ac:dyDescent="0.3">
      <c r="A294" t="s">
        <v>1066</v>
      </c>
      <c r="B294">
        <v>144</v>
      </c>
      <c r="C294">
        <v>121</v>
      </c>
      <c r="D294" t="s">
        <v>1467</v>
      </c>
      <c r="E294">
        <v>184031112</v>
      </c>
      <c r="F294" t="s">
        <v>31</v>
      </c>
      <c r="G294" t="s">
        <v>1068</v>
      </c>
      <c r="H294" t="s">
        <v>1468</v>
      </c>
      <c r="I294">
        <v>190786</v>
      </c>
      <c r="J294" t="s">
        <v>1469</v>
      </c>
      <c r="K294" t="s">
        <v>1470</v>
      </c>
      <c r="L294">
        <v>539</v>
      </c>
      <c r="M294" t="s">
        <v>26</v>
      </c>
      <c r="N294" t="s">
        <v>27</v>
      </c>
      <c r="O294" t="s">
        <v>28</v>
      </c>
      <c r="P294">
        <v>100000000</v>
      </c>
      <c r="Q294">
        <v>1995</v>
      </c>
      <c r="R294">
        <v>5.4</v>
      </c>
      <c r="S294">
        <v>0</v>
      </c>
      <c r="T294">
        <f>Table_IMDB_Movies[[#This Row],[gross]]-Table_IMDB_Movies[[#This Row],[budget]]</f>
        <v>84031112</v>
      </c>
      <c r="V294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95" spans="1:22" x14ac:dyDescent="0.3">
      <c r="A295" t="s">
        <v>1049</v>
      </c>
      <c r="B295">
        <v>192</v>
      </c>
      <c r="C295">
        <v>129</v>
      </c>
      <c r="D295" t="s">
        <v>1471</v>
      </c>
      <c r="E295">
        <v>54700065</v>
      </c>
      <c r="F295" t="s">
        <v>1472</v>
      </c>
      <c r="G295" t="s">
        <v>1473</v>
      </c>
      <c r="H295" t="s">
        <v>1474</v>
      </c>
      <c r="I295">
        <v>221521</v>
      </c>
      <c r="J295" t="s">
        <v>1475</v>
      </c>
      <c r="K295" t="s">
        <v>1476</v>
      </c>
      <c r="L295">
        <v>1049</v>
      </c>
      <c r="M295" t="s">
        <v>26</v>
      </c>
      <c r="N295" t="s">
        <v>27</v>
      </c>
      <c r="O295" t="s">
        <v>476</v>
      </c>
      <c r="P295">
        <v>105000000</v>
      </c>
      <c r="Q295">
        <v>1997</v>
      </c>
      <c r="R295">
        <v>7.2</v>
      </c>
      <c r="S295">
        <v>0</v>
      </c>
      <c r="T295">
        <f>Table_IMDB_Movies[[#This Row],[gross]]-Table_IMDB_Movies[[#This Row],[budget]]</f>
        <v>-50299935</v>
      </c>
      <c r="V295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96" spans="1:22" x14ac:dyDescent="0.3">
      <c r="A296" t="s">
        <v>1477</v>
      </c>
      <c r="B296">
        <v>511</v>
      </c>
      <c r="C296">
        <v>172</v>
      </c>
      <c r="D296" t="s">
        <v>1478</v>
      </c>
      <c r="E296">
        <v>27098580</v>
      </c>
      <c r="F296" t="s">
        <v>1479</v>
      </c>
      <c r="G296" t="s">
        <v>264</v>
      </c>
      <c r="H296" t="s">
        <v>1480</v>
      </c>
      <c r="I296">
        <v>284825</v>
      </c>
      <c r="J296" t="s">
        <v>324</v>
      </c>
      <c r="K296" t="s">
        <v>1481</v>
      </c>
      <c r="L296">
        <v>828</v>
      </c>
      <c r="M296" t="s">
        <v>26</v>
      </c>
      <c r="N296" t="s">
        <v>619</v>
      </c>
      <c r="O296" t="s">
        <v>476</v>
      </c>
      <c r="P296">
        <v>102000000</v>
      </c>
      <c r="Q296">
        <v>2012</v>
      </c>
      <c r="R296">
        <v>7.5</v>
      </c>
      <c r="S296">
        <v>124000</v>
      </c>
      <c r="T296">
        <f>Table_IMDB_Movies[[#This Row],[gross]]-Table_IMDB_Movies[[#This Row],[budget]]</f>
        <v>-74901420</v>
      </c>
      <c r="V296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97" spans="1:22" x14ac:dyDescent="0.3">
      <c r="A297" t="s">
        <v>86</v>
      </c>
      <c r="B297">
        <v>188</v>
      </c>
      <c r="C297">
        <v>101</v>
      </c>
      <c r="D297" t="s">
        <v>851</v>
      </c>
      <c r="E297">
        <v>55673333</v>
      </c>
      <c r="F297" t="s">
        <v>1482</v>
      </c>
      <c r="G297" t="s">
        <v>1128</v>
      </c>
      <c r="H297" t="s">
        <v>1483</v>
      </c>
      <c r="I297">
        <v>65785</v>
      </c>
      <c r="J297" t="s">
        <v>1484</v>
      </c>
      <c r="K297" t="s">
        <v>1485</v>
      </c>
      <c r="L297">
        <v>160</v>
      </c>
      <c r="M297" t="s">
        <v>26</v>
      </c>
      <c r="N297" t="s">
        <v>27</v>
      </c>
      <c r="O297" t="s">
        <v>72</v>
      </c>
      <c r="P297">
        <v>80000000</v>
      </c>
      <c r="Q297">
        <v>2010</v>
      </c>
      <c r="R297">
        <v>7</v>
      </c>
      <c r="S297">
        <v>16000</v>
      </c>
      <c r="T297">
        <f>Table_IMDB_Movies[[#This Row],[gross]]-Table_IMDB_Movies[[#This Row],[budget]]</f>
        <v>-24326667</v>
      </c>
      <c r="V297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98" spans="1:22" x14ac:dyDescent="0.3">
      <c r="A298" t="s">
        <v>1486</v>
      </c>
      <c r="B298">
        <v>212</v>
      </c>
      <c r="C298">
        <v>87</v>
      </c>
      <c r="D298" t="s">
        <v>1487</v>
      </c>
      <c r="E298">
        <v>40198710</v>
      </c>
      <c r="F298" t="s">
        <v>1488</v>
      </c>
      <c r="G298" t="s">
        <v>1239</v>
      </c>
      <c r="H298" t="s">
        <v>1489</v>
      </c>
      <c r="I298">
        <v>87451</v>
      </c>
      <c r="J298" t="s">
        <v>1490</v>
      </c>
      <c r="K298" t="s">
        <v>1491</v>
      </c>
      <c r="L298">
        <v>660</v>
      </c>
      <c r="M298" t="s">
        <v>26</v>
      </c>
      <c r="N298" t="s">
        <v>27</v>
      </c>
      <c r="O298" t="s">
        <v>28</v>
      </c>
      <c r="P298">
        <v>100000000</v>
      </c>
      <c r="Q298">
        <v>2004</v>
      </c>
      <c r="R298">
        <v>3.3</v>
      </c>
      <c r="S298">
        <v>0</v>
      </c>
      <c r="T298">
        <f>Table_IMDB_Movies[[#This Row],[gross]]-Table_IMDB_Movies[[#This Row],[budget]]</f>
        <v>-59801290</v>
      </c>
      <c r="V298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99" spans="1:22" x14ac:dyDescent="0.3">
      <c r="A299" t="s">
        <v>211</v>
      </c>
      <c r="B299">
        <v>245</v>
      </c>
      <c r="C299">
        <v>101</v>
      </c>
      <c r="D299" t="s">
        <v>1452</v>
      </c>
      <c r="E299">
        <v>72660029</v>
      </c>
      <c r="F299" t="s">
        <v>100</v>
      </c>
      <c r="G299" t="s">
        <v>871</v>
      </c>
      <c r="H299" t="s">
        <v>1492</v>
      </c>
      <c r="I299">
        <v>115687</v>
      </c>
      <c r="J299" t="s">
        <v>1493</v>
      </c>
      <c r="K299" t="s">
        <v>1494</v>
      </c>
      <c r="L299">
        <v>269</v>
      </c>
      <c r="M299" t="s">
        <v>26</v>
      </c>
      <c r="N299" t="s">
        <v>27</v>
      </c>
      <c r="O299" t="s">
        <v>28</v>
      </c>
      <c r="P299">
        <v>100000000</v>
      </c>
      <c r="Q299">
        <v>2014</v>
      </c>
      <c r="R299">
        <v>6</v>
      </c>
      <c r="S299">
        <v>21000</v>
      </c>
      <c r="T299">
        <f>Table_IMDB_Movies[[#This Row],[gross]]-Table_IMDB_Movies[[#This Row],[budget]]</f>
        <v>-27339971</v>
      </c>
      <c r="V299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00" spans="1:22" x14ac:dyDescent="0.3">
      <c r="A300" t="s">
        <v>1324</v>
      </c>
      <c r="B300">
        <v>127</v>
      </c>
      <c r="C300">
        <v>95</v>
      </c>
      <c r="D300" t="s">
        <v>777</v>
      </c>
      <c r="E300">
        <v>38120554</v>
      </c>
      <c r="F300" t="s">
        <v>339</v>
      </c>
      <c r="G300" t="s">
        <v>47</v>
      </c>
      <c r="H300" t="s">
        <v>1495</v>
      </c>
      <c r="I300">
        <v>71527</v>
      </c>
      <c r="J300" t="s">
        <v>1496</v>
      </c>
      <c r="K300" t="s">
        <v>1497</v>
      </c>
      <c r="L300">
        <v>217</v>
      </c>
      <c r="M300" t="s">
        <v>26</v>
      </c>
      <c r="N300" t="s">
        <v>27</v>
      </c>
      <c r="O300" t="s">
        <v>72</v>
      </c>
      <c r="P300">
        <v>140000000</v>
      </c>
      <c r="Q300">
        <v>2002</v>
      </c>
      <c r="R300">
        <v>7.1</v>
      </c>
      <c r="S300">
        <v>0</v>
      </c>
      <c r="T300">
        <f>Table_IMDB_Movies[[#This Row],[gross]]-Table_IMDB_Movies[[#This Row],[budget]]</f>
        <v>-101879446</v>
      </c>
      <c r="V300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301" spans="1:22" x14ac:dyDescent="0.3">
      <c r="A301" t="s">
        <v>1498</v>
      </c>
      <c r="B301">
        <v>167</v>
      </c>
      <c r="C301">
        <v>102</v>
      </c>
      <c r="D301" t="s">
        <v>1499</v>
      </c>
      <c r="E301">
        <v>49392095</v>
      </c>
      <c r="F301" t="s">
        <v>1500</v>
      </c>
      <c r="G301" t="s">
        <v>1009</v>
      </c>
      <c r="H301" t="s">
        <v>1501</v>
      </c>
      <c r="I301">
        <v>52029</v>
      </c>
      <c r="J301" t="s">
        <v>1502</v>
      </c>
      <c r="K301" t="s">
        <v>1503</v>
      </c>
      <c r="L301">
        <v>224</v>
      </c>
      <c r="M301" t="s">
        <v>26</v>
      </c>
      <c r="N301" t="s">
        <v>27</v>
      </c>
      <c r="O301" t="s">
        <v>28</v>
      </c>
      <c r="P301">
        <v>100000000</v>
      </c>
      <c r="Q301">
        <v>2009</v>
      </c>
      <c r="R301">
        <v>5.4</v>
      </c>
      <c r="S301">
        <v>0</v>
      </c>
      <c r="T301">
        <f>Table_IMDB_Movies[[#This Row],[gross]]-Table_IMDB_Movies[[#This Row],[budget]]</f>
        <v>-50607905</v>
      </c>
      <c r="V301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302" spans="1:22" x14ac:dyDescent="0.3">
      <c r="A302" t="s">
        <v>1504</v>
      </c>
      <c r="B302">
        <v>320</v>
      </c>
      <c r="C302">
        <v>131</v>
      </c>
      <c r="D302" t="s">
        <v>1425</v>
      </c>
      <c r="E302">
        <v>39292022</v>
      </c>
      <c r="F302" t="s">
        <v>36</v>
      </c>
      <c r="G302" t="s">
        <v>275</v>
      </c>
      <c r="H302" t="s">
        <v>1505</v>
      </c>
      <c r="I302">
        <v>127258</v>
      </c>
      <c r="J302" t="s">
        <v>322</v>
      </c>
      <c r="K302" t="s">
        <v>1506</v>
      </c>
      <c r="L302">
        <v>351</v>
      </c>
      <c r="M302" t="s">
        <v>26</v>
      </c>
      <c r="N302" t="s">
        <v>27</v>
      </c>
      <c r="O302" t="s">
        <v>28</v>
      </c>
      <c r="P302">
        <v>90000000</v>
      </c>
      <c r="Q302">
        <v>2014</v>
      </c>
      <c r="R302">
        <v>6.1</v>
      </c>
      <c r="S302">
        <v>56000</v>
      </c>
      <c r="T302">
        <f>Table_IMDB_Movies[[#This Row],[gross]]-Table_IMDB_Movies[[#This Row],[budget]]</f>
        <v>-50707978</v>
      </c>
      <c r="V302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03" spans="1:22" x14ac:dyDescent="0.3">
      <c r="A303" t="s">
        <v>1507</v>
      </c>
      <c r="B303">
        <v>163</v>
      </c>
      <c r="C303">
        <v>114</v>
      </c>
      <c r="D303" t="s">
        <v>710</v>
      </c>
      <c r="E303">
        <v>28772222</v>
      </c>
      <c r="F303" t="s">
        <v>1508</v>
      </c>
      <c r="G303" t="s">
        <v>321</v>
      </c>
      <c r="H303" t="s">
        <v>1509</v>
      </c>
      <c r="I303">
        <v>33953</v>
      </c>
      <c r="J303" t="s">
        <v>384</v>
      </c>
      <c r="K303" t="s">
        <v>1510</v>
      </c>
      <c r="L303">
        <v>163</v>
      </c>
      <c r="M303" t="s">
        <v>26</v>
      </c>
      <c r="N303" t="s">
        <v>27</v>
      </c>
      <c r="O303" t="s">
        <v>28</v>
      </c>
      <c r="P303">
        <v>105000000</v>
      </c>
      <c r="Q303">
        <v>2015</v>
      </c>
      <c r="R303">
        <v>5.3</v>
      </c>
      <c r="S303">
        <v>37000</v>
      </c>
      <c r="T303">
        <f>Table_IMDB_Movies[[#This Row],[gross]]-Table_IMDB_Movies[[#This Row],[budget]]</f>
        <v>-76227778</v>
      </c>
      <c r="V303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04" spans="1:22" x14ac:dyDescent="0.3">
      <c r="A304" t="s">
        <v>1511</v>
      </c>
      <c r="B304">
        <v>78</v>
      </c>
      <c r="C304">
        <v>94</v>
      </c>
      <c r="D304" t="s">
        <v>1512</v>
      </c>
      <c r="E304">
        <v>17010646</v>
      </c>
      <c r="F304" t="s">
        <v>422</v>
      </c>
      <c r="G304" t="s">
        <v>1513</v>
      </c>
      <c r="H304" t="s">
        <v>1514</v>
      </c>
      <c r="I304">
        <v>40751</v>
      </c>
      <c r="J304" t="s">
        <v>1515</v>
      </c>
      <c r="K304" t="s">
        <v>1516</v>
      </c>
      <c r="L304">
        <v>239</v>
      </c>
      <c r="M304" t="s">
        <v>26</v>
      </c>
      <c r="N304" t="s">
        <v>27</v>
      </c>
      <c r="O304" t="s">
        <v>72</v>
      </c>
      <c r="P304">
        <v>84000000</v>
      </c>
      <c r="Q304">
        <v>2005</v>
      </c>
      <c r="R304">
        <v>2.2000000000000002</v>
      </c>
      <c r="S304">
        <v>881</v>
      </c>
      <c r="T304">
        <f>Table_IMDB_Movies[[#This Row],[gross]]-Table_IMDB_Movies[[#This Row],[budget]]</f>
        <v>-66989354</v>
      </c>
      <c r="V304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05" spans="1:22" x14ac:dyDescent="0.3">
      <c r="A305" t="s">
        <v>687</v>
      </c>
      <c r="B305">
        <v>289</v>
      </c>
      <c r="C305">
        <v>122</v>
      </c>
      <c r="D305" t="s">
        <v>1517</v>
      </c>
      <c r="E305">
        <v>24985612</v>
      </c>
      <c r="F305" t="s">
        <v>1518</v>
      </c>
      <c r="G305" t="s">
        <v>75</v>
      </c>
      <c r="H305" t="s">
        <v>1519</v>
      </c>
      <c r="I305">
        <v>71782</v>
      </c>
      <c r="J305" t="s">
        <v>1520</v>
      </c>
      <c r="K305" t="s">
        <v>1521</v>
      </c>
      <c r="L305">
        <v>161</v>
      </c>
      <c r="M305" t="s">
        <v>26</v>
      </c>
      <c r="N305" t="s">
        <v>27</v>
      </c>
      <c r="O305" t="s">
        <v>28</v>
      </c>
      <c r="P305">
        <v>100000000</v>
      </c>
      <c r="Q305">
        <v>2015</v>
      </c>
      <c r="R305">
        <v>7</v>
      </c>
      <c r="S305">
        <v>27000</v>
      </c>
      <c r="T305">
        <f>Table_IMDB_Movies[[#This Row],[gross]]-Table_IMDB_Movies[[#This Row],[budget]]</f>
        <v>-75014388</v>
      </c>
      <c r="V305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06" spans="1:22" x14ac:dyDescent="0.3">
      <c r="A306" t="s">
        <v>1522</v>
      </c>
      <c r="B306">
        <v>66</v>
      </c>
      <c r="C306">
        <v>95</v>
      </c>
      <c r="D306" t="s">
        <v>1523</v>
      </c>
      <c r="E306">
        <v>4411102</v>
      </c>
      <c r="F306" t="s">
        <v>1524</v>
      </c>
      <c r="G306" t="s">
        <v>797</v>
      </c>
      <c r="H306" t="s">
        <v>1525</v>
      </c>
      <c r="I306">
        <v>20295</v>
      </c>
      <c r="J306" t="s">
        <v>1526</v>
      </c>
      <c r="K306" t="s">
        <v>1527</v>
      </c>
      <c r="L306">
        <v>164</v>
      </c>
      <c r="M306" t="s">
        <v>26</v>
      </c>
      <c r="N306" t="s">
        <v>27</v>
      </c>
      <c r="O306" t="s">
        <v>28</v>
      </c>
      <c r="P306">
        <v>100000000</v>
      </c>
      <c r="Q306">
        <v>2002</v>
      </c>
      <c r="R306">
        <v>3.8</v>
      </c>
      <c r="S306">
        <v>416</v>
      </c>
      <c r="T306">
        <f>Table_IMDB_Movies[[#This Row],[gross]]-Table_IMDB_Movies[[#This Row],[budget]]</f>
        <v>-95588898</v>
      </c>
      <c r="V306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07" spans="1:22" x14ac:dyDescent="0.3">
      <c r="A307" t="s">
        <v>934</v>
      </c>
      <c r="B307">
        <v>266</v>
      </c>
      <c r="C307">
        <v>115</v>
      </c>
      <c r="D307" t="s">
        <v>1528</v>
      </c>
      <c r="E307">
        <v>35024475</v>
      </c>
      <c r="F307" t="s">
        <v>1529</v>
      </c>
      <c r="G307" t="s">
        <v>936</v>
      </c>
      <c r="H307" t="s">
        <v>1530</v>
      </c>
      <c r="I307">
        <v>110364</v>
      </c>
      <c r="J307" t="s">
        <v>1531</v>
      </c>
      <c r="K307" t="s">
        <v>1532</v>
      </c>
      <c r="L307">
        <v>261</v>
      </c>
      <c r="M307" t="s">
        <v>26</v>
      </c>
      <c r="N307" t="s">
        <v>1175</v>
      </c>
      <c r="O307" t="s">
        <v>476</v>
      </c>
      <c r="P307">
        <v>100000000</v>
      </c>
      <c r="Q307">
        <v>2010</v>
      </c>
      <c r="R307">
        <v>6.9</v>
      </c>
      <c r="S307">
        <v>0</v>
      </c>
      <c r="T307">
        <f>Table_IMDB_Movies[[#This Row],[gross]]-Table_IMDB_Movies[[#This Row],[budget]]</f>
        <v>-64975525</v>
      </c>
      <c r="V307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08" spans="1:22" x14ac:dyDescent="0.3">
      <c r="A308" t="s">
        <v>1533</v>
      </c>
      <c r="B308">
        <v>208</v>
      </c>
      <c r="C308">
        <v>88</v>
      </c>
      <c r="D308" t="s">
        <v>1534</v>
      </c>
      <c r="E308">
        <v>130174897</v>
      </c>
      <c r="F308" t="s">
        <v>385</v>
      </c>
      <c r="G308" t="s">
        <v>1535</v>
      </c>
      <c r="H308" t="s">
        <v>1536</v>
      </c>
      <c r="I308">
        <v>27918</v>
      </c>
      <c r="J308" t="s">
        <v>1537</v>
      </c>
      <c r="K308" t="s">
        <v>1538</v>
      </c>
      <c r="L308">
        <v>155</v>
      </c>
      <c r="M308" t="s">
        <v>26</v>
      </c>
      <c r="N308" t="s">
        <v>27</v>
      </c>
      <c r="O308" t="s">
        <v>226</v>
      </c>
      <c r="P308">
        <v>99000000</v>
      </c>
      <c r="Q308">
        <v>2015</v>
      </c>
      <c r="R308">
        <v>7.2</v>
      </c>
      <c r="S308">
        <v>33000</v>
      </c>
      <c r="T308">
        <f>Table_IMDB_Movies[[#This Row],[gross]]-Table_IMDB_Movies[[#This Row],[budget]]</f>
        <v>31174897</v>
      </c>
      <c r="V308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309" spans="1:22" x14ac:dyDescent="0.3">
      <c r="A309" t="s">
        <v>1539</v>
      </c>
      <c r="B309">
        <v>97</v>
      </c>
      <c r="C309">
        <v>110</v>
      </c>
      <c r="D309" t="s">
        <v>1540</v>
      </c>
      <c r="E309">
        <v>10200000</v>
      </c>
      <c r="F309" t="s">
        <v>1541</v>
      </c>
      <c r="G309" t="s">
        <v>1542</v>
      </c>
      <c r="H309" t="s">
        <v>1543</v>
      </c>
      <c r="I309">
        <v>18697</v>
      </c>
      <c r="J309" t="s">
        <v>1544</v>
      </c>
      <c r="K309" t="s">
        <v>1545</v>
      </c>
      <c r="L309">
        <v>263</v>
      </c>
      <c r="M309" t="s">
        <v>26</v>
      </c>
      <c r="N309" t="s">
        <v>27</v>
      </c>
      <c r="O309" t="s">
        <v>72</v>
      </c>
      <c r="P309">
        <v>10000000</v>
      </c>
      <c r="Q309">
        <v>1997</v>
      </c>
      <c r="R309">
        <v>7.3</v>
      </c>
      <c r="S309">
        <v>578</v>
      </c>
      <c r="T309">
        <f>Table_IMDB_Movies[[#This Row],[gross]]-Table_IMDB_Movies[[#This Row],[budget]]</f>
        <v>200000</v>
      </c>
      <c r="V309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10" spans="1:22" x14ac:dyDescent="0.3">
      <c r="A310" t="s">
        <v>439</v>
      </c>
      <c r="B310">
        <v>202</v>
      </c>
      <c r="C310">
        <v>130</v>
      </c>
      <c r="D310" t="s">
        <v>409</v>
      </c>
      <c r="E310">
        <v>202007640</v>
      </c>
      <c r="F310" t="s">
        <v>1546</v>
      </c>
      <c r="G310" t="s">
        <v>871</v>
      </c>
      <c r="H310" t="s">
        <v>1547</v>
      </c>
      <c r="I310">
        <v>248045</v>
      </c>
      <c r="J310" t="s">
        <v>1548</v>
      </c>
      <c r="K310" t="s">
        <v>1549</v>
      </c>
      <c r="L310">
        <v>890</v>
      </c>
      <c r="M310" t="s">
        <v>26</v>
      </c>
      <c r="N310" t="s">
        <v>27</v>
      </c>
      <c r="O310" t="s">
        <v>28</v>
      </c>
      <c r="P310">
        <v>98000000</v>
      </c>
      <c r="Q310">
        <v>2001</v>
      </c>
      <c r="R310">
        <v>6.3</v>
      </c>
      <c r="S310">
        <v>0</v>
      </c>
      <c r="T310">
        <f>Table_IMDB_Movies[[#This Row],[gross]]-Table_IMDB_Movies[[#This Row],[budget]]</f>
        <v>104007640</v>
      </c>
      <c r="V31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11" spans="1:22" x14ac:dyDescent="0.3">
      <c r="A311" t="s">
        <v>398</v>
      </c>
      <c r="B311">
        <v>233</v>
      </c>
      <c r="C311">
        <v>216</v>
      </c>
      <c r="D311" t="s">
        <v>185</v>
      </c>
      <c r="E311">
        <v>77679638</v>
      </c>
      <c r="F311" t="s">
        <v>1550</v>
      </c>
      <c r="G311" t="s">
        <v>174</v>
      </c>
      <c r="H311" t="s">
        <v>1551</v>
      </c>
      <c r="I311">
        <v>314033</v>
      </c>
      <c r="J311" t="s">
        <v>324</v>
      </c>
      <c r="K311" t="s">
        <v>1552</v>
      </c>
      <c r="L311">
        <v>1166</v>
      </c>
      <c r="M311" t="s">
        <v>26</v>
      </c>
      <c r="N311" t="s">
        <v>27</v>
      </c>
      <c r="O311" t="s">
        <v>476</v>
      </c>
      <c r="P311">
        <v>100000000</v>
      </c>
      <c r="Q311">
        <v>2002</v>
      </c>
      <c r="R311">
        <v>7.5</v>
      </c>
      <c r="S311">
        <v>0</v>
      </c>
      <c r="T311">
        <f>Table_IMDB_Movies[[#This Row],[gross]]-Table_IMDB_Movies[[#This Row],[budget]]</f>
        <v>-22320362</v>
      </c>
      <c r="V311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312" spans="1:22" x14ac:dyDescent="0.3">
      <c r="A312" t="s">
        <v>1553</v>
      </c>
      <c r="B312">
        <v>136</v>
      </c>
      <c r="C312">
        <v>146</v>
      </c>
      <c r="D312" t="s">
        <v>1554</v>
      </c>
      <c r="E312">
        <v>9213</v>
      </c>
      <c r="F312" t="s">
        <v>1555</v>
      </c>
      <c r="G312" t="s">
        <v>43</v>
      </c>
      <c r="H312" t="s">
        <v>1556</v>
      </c>
      <c r="I312">
        <v>38690</v>
      </c>
      <c r="J312" t="s">
        <v>1557</v>
      </c>
      <c r="K312" t="s">
        <v>1558</v>
      </c>
      <c r="L312">
        <v>130</v>
      </c>
      <c r="M312" t="s">
        <v>1559</v>
      </c>
      <c r="N312" t="s">
        <v>722</v>
      </c>
      <c r="O312" t="s">
        <v>476</v>
      </c>
      <c r="P312">
        <v>94000000</v>
      </c>
      <c r="Q312">
        <v>2011</v>
      </c>
      <c r="R312">
        <v>7.6</v>
      </c>
      <c r="S312">
        <v>13000</v>
      </c>
      <c r="T312">
        <f>Table_IMDB_Movies[[#This Row],[gross]]-Table_IMDB_Movies[[#This Row],[budget]]</f>
        <v>-93990787</v>
      </c>
      <c r="V312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13" spans="1:22" x14ac:dyDescent="0.3">
      <c r="A313" t="s">
        <v>1560</v>
      </c>
      <c r="B313">
        <v>154</v>
      </c>
      <c r="C313">
        <v>85</v>
      </c>
      <c r="D313" t="s">
        <v>1561</v>
      </c>
      <c r="E313">
        <v>58867694</v>
      </c>
      <c r="F313" t="s">
        <v>1562</v>
      </c>
      <c r="G313" t="s">
        <v>246</v>
      </c>
      <c r="H313" t="s">
        <v>1563</v>
      </c>
      <c r="I313">
        <v>54077</v>
      </c>
      <c r="J313" t="s">
        <v>1564</v>
      </c>
      <c r="K313" t="s">
        <v>1565</v>
      </c>
      <c r="L313">
        <v>112</v>
      </c>
      <c r="M313" t="s">
        <v>26</v>
      </c>
      <c r="N313" t="s">
        <v>27</v>
      </c>
      <c r="O313" t="s">
        <v>72</v>
      </c>
      <c r="P313">
        <v>100000000</v>
      </c>
      <c r="Q313">
        <v>2007</v>
      </c>
      <c r="R313">
        <v>6.8</v>
      </c>
      <c r="S313">
        <v>0</v>
      </c>
      <c r="T313">
        <f>Table_IMDB_Movies[[#This Row],[gross]]-Table_IMDB_Movies[[#This Row],[budget]]</f>
        <v>-41132306</v>
      </c>
      <c r="V313" t="str">
        <f>IF(ISNUMBER(SEARCH("|",Table_IMDB_Movies[[#This Row],[genres]])),LEFT(Table_IMDB_Movies[[#This Row],[genres]],SEARCH("|",Table_IMDB_Movies[[#This Row],[genres]])-1),Table_IMDB_Movies[[#This Row],[genres]])</f>
        <v>Animation</v>
      </c>
    </row>
    <row r="314" spans="1:22" x14ac:dyDescent="0.3">
      <c r="A314" t="s">
        <v>1566</v>
      </c>
      <c r="B314">
        <v>169</v>
      </c>
      <c r="C314">
        <v>93</v>
      </c>
      <c r="D314" t="s">
        <v>731</v>
      </c>
      <c r="E314">
        <v>59475623</v>
      </c>
      <c r="F314" t="s">
        <v>1567</v>
      </c>
      <c r="G314" t="s">
        <v>1568</v>
      </c>
      <c r="H314" t="s">
        <v>1569</v>
      </c>
      <c r="I314">
        <v>49739</v>
      </c>
      <c r="J314" t="s">
        <v>1570</v>
      </c>
      <c r="K314" t="s">
        <v>1571</v>
      </c>
      <c r="L314">
        <v>407</v>
      </c>
      <c r="M314" t="s">
        <v>26</v>
      </c>
      <c r="N314" t="s">
        <v>27</v>
      </c>
      <c r="O314" t="s">
        <v>28</v>
      </c>
      <c r="P314">
        <v>90000000</v>
      </c>
      <c r="Q314">
        <v>2004</v>
      </c>
      <c r="R314">
        <v>5.2</v>
      </c>
      <c r="S314">
        <v>0</v>
      </c>
      <c r="T314">
        <f>Table_IMDB_Movies[[#This Row],[gross]]-Table_IMDB_Movies[[#This Row],[budget]]</f>
        <v>-30524377</v>
      </c>
      <c r="V314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15" spans="1:22" x14ac:dyDescent="0.3">
      <c r="A315" t="s">
        <v>150</v>
      </c>
      <c r="B315">
        <v>200</v>
      </c>
      <c r="C315">
        <v>152</v>
      </c>
      <c r="D315" t="s">
        <v>849</v>
      </c>
      <c r="E315">
        <v>108638745</v>
      </c>
      <c r="F315" t="s">
        <v>1572</v>
      </c>
      <c r="G315" t="s">
        <v>1089</v>
      </c>
      <c r="H315" t="s">
        <v>1573</v>
      </c>
      <c r="I315">
        <v>292022</v>
      </c>
      <c r="J315" t="s">
        <v>294</v>
      </c>
      <c r="K315" t="s">
        <v>1574</v>
      </c>
      <c r="L315">
        <v>1103</v>
      </c>
      <c r="M315" t="s">
        <v>26</v>
      </c>
      <c r="N315" t="s">
        <v>27</v>
      </c>
      <c r="O315" t="s">
        <v>476</v>
      </c>
      <c r="P315">
        <v>92000000</v>
      </c>
      <c r="Q315">
        <v>2001</v>
      </c>
      <c r="R315">
        <v>7.7</v>
      </c>
      <c r="S315">
        <v>10000</v>
      </c>
      <c r="T315">
        <f>Table_IMDB_Movies[[#This Row],[gross]]-Table_IMDB_Movies[[#This Row],[budget]]</f>
        <v>16638745</v>
      </c>
      <c r="V315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16" spans="1:22" x14ac:dyDescent="0.3">
      <c r="A316" t="s">
        <v>1575</v>
      </c>
      <c r="B316">
        <v>255</v>
      </c>
      <c r="C316">
        <v>85</v>
      </c>
      <c r="D316" t="s">
        <v>1576</v>
      </c>
      <c r="E316">
        <v>86897182</v>
      </c>
      <c r="F316" t="s">
        <v>1334</v>
      </c>
      <c r="G316" t="s">
        <v>1009</v>
      </c>
      <c r="H316" t="s">
        <v>1577</v>
      </c>
      <c r="I316">
        <v>106790</v>
      </c>
      <c r="J316" t="s">
        <v>1578</v>
      </c>
      <c r="K316" t="s">
        <v>1579</v>
      </c>
      <c r="L316">
        <v>177</v>
      </c>
      <c r="M316" t="s">
        <v>26</v>
      </c>
      <c r="N316" t="s">
        <v>27</v>
      </c>
      <c r="O316" t="s">
        <v>476</v>
      </c>
      <c r="P316">
        <v>95000000</v>
      </c>
      <c r="Q316">
        <v>2012</v>
      </c>
      <c r="R316">
        <v>6.2</v>
      </c>
      <c r="S316">
        <v>18000</v>
      </c>
      <c r="T316">
        <f>Table_IMDB_Movies[[#This Row],[gross]]-Table_IMDB_Movies[[#This Row],[budget]]</f>
        <v>-8102818</v>
      </c>
      <c r="V31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17" spans="1:22" x14ac:dyDescent="0.3">
      <c r="A317" t="s">
        <v>1580</v>
      </c>
      <c r="B317">
        <v>173</v>
      </c>
      <c r="C317">
        <v>126</v>
      </c>
      <c r="D317" t="s">
        <v>793</v>
      </c>
      <c r="E317">
        <v>63540020</v>
      </c>
      <c r="F317" t="s">
        <v>53</v>
      </c>
      <c r="G317" t="s">
        <v>1581</v>
      </c>
      <c r="H317" t="s">
        <v>1582</v>
      </c>
      <c r="I317">
        <v>343274</v>
      </c>
      <c r="J317" t="s">
        <v>360</v>
      </c>
      <c r="K317" t="s">
        <v>1583</v>
      </c>
      <c r="L317">
        <v>742</v>
      </c>
      <c r="M317" t="s">
        <v>26</v>
      </c>
      <c r="N317" t="s">
        <v>1175</v>
      </c>
      <c r="O317" t="s">
        <v>28</v>
      </c>
      <c r="P317">
        <v>93000000</v>
      </c>
      <c r="Q317">
        <v>1997</v>
      </c>
      <c r="R317">
        <v>7.7</v>
      </c>
      <c r="S317">
        <v>18000</v>
      </c>
      <c r="T317">
        <f>Table_IMDB_Movies[[#This Row],[gross]]-Table_IMDB_Movies[[#This Row],[budget]]</f>
        <v>-29459980</v>
      </c>
      <c r="V317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18" spans="1:22" x14ac:dyDescent="0.3">
      <c r="A318" t="s">
        <v>1584</v>
      </c>
      <c r="B318">
        <v>221</v>
      </c>
      <c r="C318">
        <v>146</v>
      </c>
      <c r="D318" t="s">
        <v>1585</v>
      </c>
      <c r="E318">
        <v>95328937</v>
      </c>
      <c r="F318" t="s">
        <v>1141</v>
      </c>
      <c r="G318" t="s">
        <v>1586</v>
      </c>
      <c r="H318" t="s">
        <v>1587</v>
      </c>
      <c r="I318">
        <v>59581</v>
      </c>
      <c r="J318" t="s">
        <v>1588</v>
      </c>
      <c r="K318" t="s">
        <v>1589</v>
      </c>
      <c r="L318">
        <v>293</v>
      </c>
      <c r="M318" t="s">
        <v>26</v>
      </c>
      <c r="N318" t="s">
        <v>27</v>
      </c>
      <c r="O318" t="s">
        <v>476</v>
      </c>
      <c r="P318">
        <v>100000000</v>
      </c>
      <c r="Q318">
        <v>2010</v>
      </c>
      <c r="R318">
        <v>4.3</v>
      </c>
      <c r="S318">
        <v>0</v>
      </c>
      <c r="T318">
        <f>Table_IMDB_Movies[[#This Row],[gross]]-Table_IMDB_Movies[[#This Row],[budget]]</f>
        <v>-4671063</v>
      </c>
      <c r="V318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19" spans="1:22" x14ac:dyDescent="0.3">
      <c r="A319" t="s">
        <v>1590</v>
      </c>
      <c r="B319">
        <v>82</v>
      </c>
      <c r="C319">
        <v>89</v>
      </c>
      <c r="D319" t="s">
        <v>1591</v>
      </c>
      <c r="E319">
        <v>50802661</v>
      </c>
      <c r="F319" t="s">
        <v>1592</v>
      </c>
      <c r="G319" t="s">
        <v>1593</v>
      </c>
      <c r="H319" t="s">
        <v>1594</v>
      </c>
      <c r="I319">
        <v>58300</v>
      </c>
      <c r="J319" t="s">
        <v>1595</v>
      </c>
      <c r="K319" t="s">
        <v>1596</v>
      </c>
      <c r="L319">
        <v>139</v>
      </c>
      <c r="M319" t="s">
        <v>26</v>
      </c>
      <c r="N319" t="s">
        <v>27</v>
      </c>
      <c r="O319" t="s">
        <v>72</v>
      </c>
      <c r="P319">
        <v>95000000</v>
      </c>
      <c r="Q319">
        <v>2000</v>
      </c>
      <c r="R319">
        <v>6.9</v>
      </c>
      <c r="S319">
        <v>0</v>
      </c>
      <c r="T319">
        <f>Table_IMDB_Movies[[#This Row],[gross]]-Table_IMDB_Movies[[#This Row],[budget]]</f>
        <v>-44197339</v>
      </c>
      <c r="V319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320" spans="1:22" x14ac:dyDescent="0.3">
      <c r="A320" t="s">
        <v>1533</v>
      </c>
      <c r="B320">
        <v>233</v>
      </c>
      <c r="C320">
        <v>88</v>
      </c>
      <c r="D320" t="s">
        <v>671</v>
      </c>
      <c r="E320">
        <v>161317423</v>
      </c>
      <c r="F320" t="s">
        <v>385</v>
      </c>
      <c r="G320" t="s">
        <v>118</v>
      </c>
      <c r="H320" t="s">
        <v>1597</v>
      </c>
      <c r="I320">
        <v>145321</v>
      </c>
      <c r="J320" t="s">
        <v>1598</v>
      </c>
      <c r="K320" t="s">
        <v>1599</v>
      </c>
      <c r="L320">
        <v>139</v>
      </c>
      <c r="M320" t="s">
        <v>26</v>
      </c>
      <c r="N320" t="s">
        <v>27</v>
      </c>
      <c r="O320" t="s">
        <v>72</v>
      </c>
      <c r="P320">
        <v>95000000</v>
      </c>
      <c r="Q320">
        <v>2012</v>
      </c>
      <c r="R320">
        <v>6.6</v>
      </c>
      <c r="S320">
        <v>14000</v>
      </c>
      <c r="T320">
        <f>Table_IMDB_Movies[[#This Row],[gross]]-Table_IMDB_Movies[[#This Row],[budget]]</f>
        <v>66317423</v>
      </c>
      <c r="V320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321" spans="1:22" x14ac:dyDescent="0.3">
      <c r="A321" t="s">
        <v>693</v>
      </c>
      <c r="B321">
        <v>343</v>
      </c>
      <c r="C321">
        <v>105</v>
      </c>
      <c r="D321" t="s">
        <v>1600</v>
      </c>
      <c r="E321">
        <v>201148159</v>
      </c>
      <c r="F321" t="s">
        <v>1601</v>
      </c>
      <c r="G321" t="s">
        <v>484</v>
      </c>
      <c r="H321" t="s">
        <v>1602</v>
      </c>
      <c r="I321">
        <v>103737</v>
      </c>
      <c r="J321" t="s">
        <v>712</v>
      </c>
      <c r="K321" t="s">
        <v>1603</v>
      </c>
      <c r="L321">
        <v>322</v>
      </c>
      <c r="M321" t="s">
        <v>26</v>
      </c>
      <c r="N321" t="s">
        <v>27</v>
      </c>
      <c r="O321" t="s">
        <v>72</v>
      </c>
      <c r="P321">
        <v>95000000</v>
      </c>
      <c r="Q321">
        <v>2015</v>
      </c>
      <c r="R321">
        <v>7</v>
      </c>
      <c r="S321">
        <v>56000</v>
      </c>
      <c r="T321">
        <f>Table_IMDB_Movies[[#This Row],[gross]]-Table_IMDB_Movies[[#This Row],[budget]]</f>
        <v>106148159</v>
      </c>
      <c r="V321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22" spans="1:22" x14ac:dyDescent="0.3">
      <c r="A322" t="s">
        <v>136</v>
      </c>
      <c r="B322">
        <v>308</v>
      </c>
      <c r="C322">
        <v>135</v>
      </c>
      <c r="D322" t="s">
        <v>1604</v>
      </c>
      <c r="E322">
        <v>43982842</v>
      </c>
      <c r="F322" t="s">
        <v>1605</v>
      </c>
      <c r="G322" t="s">
        <v>1606</v>
      </c>
      <c r="H322" t="s">
        <v>1607</v>
      </c>
      <c r="I322">
        <v>125109</v>
      </c>
      <c r="J322" t="s">
        <v>353</v>
      </c>
      <c r="K322" t="s">
        <v>1608</v>
      </c>
      <c r="L322">
        <v>593</v>
      </c>
      <c r="M322" t="s">
        <v>26</v>
      </c>
      <c r="N322" t="s">
        <v>27</v>
      </c>
      <c r="O322" t="s">
        <v>28</v>
      </c>
      <c r="P322">
        <v>65000000</v>
      </c>
      <c r="Q322">
        <v>2009</v>
      </c>
      <c r="R322">
        <v>6.7</v>
      </c>
      <c r="S322">
        <v>16000</v>
      </c>
      <c r="T322">
        <f>Table_IMDB_Movies[[#This Row],[gross]]-Table_IMDB_Movies[[#This Row],[budget]]</f>
        <v>-21017158</v>
      </c>
      <c r="V322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23" spans="1:22" x14ac:dyDescent="0.3">
      <c r="A323" t="s">
        <v>51</v>
      </c>
      <c r="B323">
        <v>301</v>
      </c>
      <c r="C323">
        <v>100</v>
      </c>
      <c r="D323" t="s">
        <v>928</v>
      </c>
      <c r="E323">
        <v>380838870</v>
      </c>
      <c r="F323" t="s">
        <v>385</v>
      </c>
      <c r="G323" t="s">
        <v>1609</v>
      </c>
      <c r="H323" t="s">
        <v>1610</v>
      </c>
      <c r="I323">
        <v>692482</v>
      </c>
      <c r="J323" t="s">
        <v>68</v>
      </c>
      <c r="K323" t="s">
        <v>1611</v>
      </c>
      <c r="L323">
        <v>866</v>
      </c>
      <c r="M323" t="s">
        <v>26</v>
      </c>
      <c r="N323" t="s">
        <v>27</v>
      </c>
      <c r="O323" t="s">
        <v>226</v>
      </c>
      <c r="P323">
        <v>94000000</v>
      </c>
      <c r="Q323">
        <v>2003</v>
      </c>
      <c r="R323">
        <v>8.1999999999999993</v>
      </c>
      <c r="S323">
        <v>11000</v>
      </c>
      <c r="T323">
        <f>Table_IMDB_Movies[[#This Row],[gross]]-Table_IMDB_Movies[[#This Row],[budget]]</f>
        <v>286838870</v>
      </c>
      <c r="V323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324" spans="1:22" x14ac:dyDescent="0.3">
      <c r="A324" t="s">
        <v>136</v>
      </c>
      <c r="B324">
        <v>328</v>
      </c>
      <c r="C324">
        <v>192</v>
      </c>
      <c r="D324" t="s">
        <v>1297</v>
      </c>
      <c r="E324">
        <v>377019252</v>
      </c>
      <c r="F324" t="s">
        <v>458</v>
      </c>
      <c r="G324" t="s">
        <v>30</v>
      </c>
      <c r="H324" t="s">
        <v>1612</v>
      </c>
      <c r="I324">
        <v>1215718</v>
      </c>
      <c r="J324" t="s">
        <v>1613</v>
      </c>
      <c r="K324" t="s">
        <v>1614</v>
      </c>
      <c r="L324">
        <v>3189</v>
      </c>
      <c r="M324" t="s">
        <v>26</v>
      </c>
      <c r="N324" t="s">
        <v>27</v>
      </c>
      <c r="O324" t="s">
        <v>28</v>
      </c>
      <c r="P324">
        <v>94000000</v>
      </c>
      <c r="Q324">
        <v>2003</v>
      </c>
      <c r="R324">
        <v>8.9</v>
      </c>
      <c r="S324">
        <v>16000</v>
      </c>
      <c r="T324">
        <f>Table_IMDB_Movies[[#This Row],[gross]]-Table_IMDB_Movies[[#This Row],[budget]]</f>
        <v>283019252</v>
      </c>
      <c r="V324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25" spans="1:22" x14ac:dyDescent="0.3">
      <c r="A325" t="s">
        <v>136</v>
      </c>
      <c r="B325">
        <v>294</v>
      </c>
      <c r="C325">
        <v>172</v>
      </c>
      <c r="D325" t="s">
        <v>30</v>
      </c>
      <c r="E325">
        <v>340478898</v>
      </c>
      <c r="F325" t="s">
        <v>458</v>
      </c>
      <c r="G325" t="s">
        <v>162</v>
      </c>
      <c r="H325" t="s">
        <v>1615</v>
      </c>
      <c r="I325">
        <v>1100446</v>
      </c>
      <c r="J325" t="s">
        <v>1297</v>
      </c>
      <c r="K325" t="s">
        <v>1616</v>
      </c>
      <c r="L325">
        <v>2417</v>
      </c>
      <c r="M325" t="s">
        <v>26</v>
      </c>
      <c r="N325" t="s">
        <v>27</v>
      </c>
      <c r="O325" t="s">
        <v>28</v>
      </c>
      <c r="P325">
        <v>94000000</v>
      </c>
      <c r="Q325">
        <v>2002</v>
      </c>
      <c r="R325">
        <v>8.6999999999999993</v>
      </c>
      <c r="S325">
        <v>10000</v>
      </c>
      <c r="T325">
        <f>Table_IMDB_Movies[[#This Row],[gross]]-Table_IMDB_Movies[[#This Row],[budget]]</f>
        <v>246478898</v>
      </c>
      <c r="V325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26" spans="1:22" x14ac:dyDescent="0.3">
      <c r="A326" t="s">
        <v>1617</v>
      </c>
      <c r="B326">
        <v>175</v>
      </c>
      <c r="C326">
        <v>102</v>
      </c>
      <c r="D326" t="s">
        <v>537</v>
      </c>
      <c r="E326">
        <v>17176900</v>
      </c>
      <c r="F326" t="s">
        <v>31</v>
      </c>
      <c r="G326" t="s">
        <v>246</v>
      </c>
      <c r="H326" t="s">
        <v>1618</v>
      </c>
      <c r="I326">
        <v>54501</v>
      </c>
      <c r="J326" t="s">
        <v>1619</v>
      </c>
      <c r="K326" t="s">
        <v>1620</v>
      </c>
      <c r="L326">
        <v>154</v>
      </c>
      <c r="M326" t="s">
        <v>26</v>
      </c>
      <c r="N326" t="s">
        <v>27</v>
      </c>
      <c r="O326" t="s">
        <v>28</v>
      </c>
      <c r="P326">
        <v>95000000</v>
      </c>
      <c r="Q326">
        <v>2014</v>
      </c>
      <c r="R326">
        <v>5.5</v>
      </c>
      <c r="S326">
        <v>16000</v>
      </c>
      <c r="T326">
        <f>Table_IMDB_Movies[[#This Row],[gross]]-Table_IMDB_Movies[[#This Row],[budget]]</f>
        <v>-77823100</v>
      </c>
      <c r="V326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27" spans="1:22" x14ac:dyDescent="0.3">
      <c r="A327" t="s">
        <v>1424</v>
      </c>
      <c r="B327">
        <v>199</v>
      </c>
      <c r="C327">
        <v>100</v>
      </c>
      <c r="D327" t="s">
        <v>431</v>
      </c>
      <c r="E327">
        <v>131144183</v>
      </c>
      <c r="F327" t="s">
        <v>1546</v>
      </c>
      <c r="G327" t="s">
        <v>464</v>
      </c>
      <c r="H327" t="s">
        <v>1621</v>
      </c>
      <c r="I327">
        <v>157016</v>
      </c>
      <c r="J327" t="s">
        <v>1622</v>
      </c>
      <c r="K327" t="s">
        <v>1623</v>
      </c>
      <c r="L327">
        <v>824</v>
      </c>
      <c r="M327" t="s">
        <v>26</v>
      </c>
      <c r="N327" t="s">
        <v>27</v>
      </c>
      <c r="O327" t="s">
        <v>28</v>
      </c>
      <c r="P327">
        <v>115000000</v>
      </c>
      <c r="Q327">
        <v>2001</v>
      </c>
      <c r="R327">
        <v>5.7</v>
      </c>
      <c r="S327">
        <v>0</v>
      </c>
      <c r="T327">
        <f>Table_IMDB_Movies[[#This Row],[gross]]-Table_IMDB_Movies[[#This Row],[budget]]</f>
        <v>16144183</v>
      </c>
      <c r="V327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28" spans="1:22" x14ac:dyDescent="0.3">
      <c r="A328" t="s">
        <v>1624</v>
      </c>
      <c r="B328">
        <v>355</v>
      </c>
      <c r="C328">
        <v>119</v>
      </c>
      <c r="D328" t="s">
        <v>381</v>
      </c>
      <c r="E328">
        <v>23014504</v>
      </c>
      <c r="F328" t="s">
        <v>1625</v>
      </c>
      <c r="G328" t="s">
        <v>32</v>
      </c>
      <c r="H328" t="s">
        <v>1626</v>
      </c>
      <c r="I328">
        <v>172707</v>
      </c>
      <c r="J328" t="s">
        <v>312</v>
      </c>
      <c r="K328" t="s">
        <v>1627</v>
      </c>
      <c r="L328">
        <v>462</v>
      </c>
      <c r="M328" t="s">
        <v>26</v>
      </c>
      <c r="N328" t="s">
        <v>41</v>
      </c>
      <c r="O328" t="s">
        <v>28</v>
      </c>
      <c r="P328">
        <v>100000000</v>
      </c>
      <c r="Q328">
        <v>2014</v>
      </c>
      <c r="R328">
        <v>6.3</v>
      </c>
      <c r="S328">
        <v>37000</v>
      </c>
      <c r="T328">
        <f>Table_IMDB_Movies[[#This Row],[gross]]-Table_IMDB_Movies[[#This Row],[budget]]</f>
        <v>-76985496</v>
      </c>
      <c r="V328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29" spans="1:22" x14ac:dyDescent="0.3">
      <c r="A329" t="s">
        <v>723</v>
      </c>
      <c r="B329">
        <v>198</v>
      </c>
      <c r="C329">
        <v>92</v>
      </c>
      <c r="D329" t="s">
        <v>1628</v>
      </c>
      <c r="E329">
        <v>181166115</v>
      </c>
      <c r="F329" t="s">
        <v>184</v>
      </c>
      <c r="G329" t="s">
        <v>1629</v>
      </c>
      <c r="H329" t="s">
        <v>1630</v>
      </c>
      <c r="I329">
        <v>219501</v>
      </c>
      <c r="J329" t="s">
        <v>1631</v>
      </c>
      <c r="K329" t="s">
        <v>1632</v>
      </c>
      <c r="L329">
        <v>1236</v>
      </c>
      <c r="M329" t="s">
        <v>26</v>
      </c>
      <c r="N329" t="s">
        <v>27</v>
      </c>
      <c r="O329" t="s">
        <v>28</v>
      </c>
      <c r="P329">
        <v>93000000</v>
      </c>
      <c r="Q329">
        <v>2001</v>
      </c>
      <c r="R329">
        <v>5.9</v>
      </c>
      <c r="S329">
        <v>0</v>
      </c>
      <c r="T329">
        <f>Table_IMDB_Movies[[#This Row],[gross]]-Table_IMDB_Movies[[#This Row],[budget]]</f>
        <v>88166115</v>
      </c>
      <c r="V329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30" spans="1:22" x14ac:dyDescent="0.3">
      <c r="A330" t="s">
        <v>1633</v>
      </c>
      <c r="B330">
        <v>529</v>
      </c>
      <c r="C330">
        <v>105</v>
      </c>
      <c r="D330" t="s">
        <v>1634</v>
      </c>
      <c r="E330">
        <v>176740650</v>
      </c>
      <c r="F330" t="s">
        <v>1120</v>
      </c>
      <c r="G330" t="s">
        <v>59</v>
      </c>
      <c r="H330" t="s">
        <v>1635</v>
      </c>
      <c r="I330">
        <v>403836</v>
      </c>
      <c r="J330" t="s">
        <v>220</v>
      </c>
      <c r="K330" t="s">
        <v>1636</v>
      </c>
      <c r="L330">
        <v>646</v>
      </c>
      <c r="M330" t="s">
        <v>26</v>
      </c>
      <c r="N330" t="s">
        <v>27</v>
      </c>
      <c r="O330" t="s">
        <v>28</v>
      </c>
      <c r="P330">
        <v>93000000</v>
      </c>
      <c r="Q330">
        <v>2011</v>
      </c>
      <c r="R330">
        <v>7.6</v>
      </c>
      <c r="S330">
        <v>47000</v>
      </c>
      <c r="T330">
        <f>Table_IMDB_Movies[[#This Row],[gross]]-Table_IMDB_Movies[[#This Row],[budget]]</f>
        <v>83740650</v>
      </c>
      <c r="V33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31" spans="1:22" x14ac:dyDescent="0.3">
      <c r="A331" t="s">
        <v>1637</v>
      </c>
      <c r="B331">
        <v>198</v>
      </c>
      <c r="C331">
        <v>107</v>
      </c>
      <c r="D331" t="s">
        <v>1638</v>
      </c>
      <c r="E331">
        <v>71148699</v>
      </c>
      <c r="F331" t="s">
        <v>161</v>
      </c>
      <c r="G331" t="s">
        <v>777</v>
      </c>
      <c r="H331" t="s">
        <v>1639</v>
      </c>
      <c r="I331">
        <v>68935</v>
      </c>
      <c r="J331" t="s">
        <v>1640</v>
      </c>
      <c r="K331" t="s">
        <v>1641</v>
      </c>
      <c r="L331">
        <v>125</v>
      </c>
      <c r="M331" t="s">
        <v>26</v>
      </c>
      <c r="N331" t="s">
        <v>27</v>
      </c>
      <c r="O331" t="s">
        <v>72</v>
      </c>
      <c r="P331">
        <v>90000000</v>
      </c>
      <c r="Q331">
        <v>2008</v>
      </c>
      <c r="R331">
        <v>6.6</v>
      </c>
      <c r="S331">
        <v>0</v>
      </c>
      <c r="T331">
        <f>Table_IMDB_Movies[[#This Row],[gross]]-Table_IMDB_Movies[[#This Row],[budget]]</f>
        <v>-18851301</v>
      </c>
      <c r="V331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332" spans="1:22" x14ac:dyDescent="0.3">
      <c r="A332" t="s">
        <v>1642</v>
      </c>
      <c r="B332">
        <v>412</v>
      </c>
      <c r="C332">
        <v>101</v>
      </c>
      <c r="D332" t="s">
        <v>1643</v>
      </c>
      <c r="E332">
        <v>67344392</v>
      </c>
      <c r="F332" t="s">
        <v>44</v>
      </c>
      <c r="G332" t="s">
        <v>793</v>
      </c>
      <c r="H332" t="s">
        <v>1644</v>
      </c>
      <c r="I332">
        <v>165618</v>
      </c>
      <c r="J332" t="s">
        <v>1645</v>
      </c>
      <c r="K332" t="s">
        <v>1646</v>
      </c>
      <c r="L332">
        <v>503</v>
      </c>
      <c r="M332" t="s">
        <v>26</v>
      </c>
      <c r="N332" t="s">
        <v>27</v>
      </c>
      <c r="O332" t="s">
        <v>476</v>
      </c>
      <c r="P332">
        <v>92000000</v>
      </c>
      <c r="Q332">
        <v>2013</v>
      </c>
      <c r="R332">
        <v>5.3</v>
      </c>
      <c r="S332">
        <v>66000</v>
      </c>
      <c r="T332">
        <f>Table_IMDB_Movies[[#This Row],[gross]]-Table_IMDB_Movies[[#This Row],[budget]]</f>
        <v>-24655608</v>
      </c>
      <c r="V332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33" spans="1:22" x14ac:dyDescent="0.3">
      <c r="A333" t="s">
        <v>1647</v>
      </c>
      <c r="B333">
        <v>106</v>
      </c>
      <c r="C333">
        <v>137</v>
      </c>
      <c r="D333" t="s">
        <v>1147</v>
      </c>
      <c r="E333">
        <v>22406362</v>
      </c>
      <c r="F333" t="s">
        <v>1648</v>
      </c>
      <c r="G333" t="s">
        <v>440</v>
      </c>
      <c r="H333" t="s">
        <v>1649</v>
      </c>
      <c r="I333">
        <v>16832</v>
      </c>
      <c r="J333" t="s">
        <v>963</v>
      </c>
      <c r="K333" t="s">
        <v>1650</v>
      </c>
      <c r="L333">
        <v>267</v>
      </c>
      <c r="M333" t="s">
        <v>26</v>
      </c>
      <c r="N333" t="s">
        <v>27</v>
      </c>
      <c r="O333" t="s">
        <v>28</v>
      </c>
      <c r="P333">
        <v>107000000</v>
      </c>
      <c r="Q333">
        <v>2004</v>
      </c>
      <c r="R333">
        <v>6</v>
      </c>
      <c r="S333">
        <v>701</v>
      </c>
      <c r="T333">
        <f>Table_IMDB_Movies[[#This Row],[gross]]-Table_IMDB_Movies[[#This Row],[budget]]</f>
        <v>-84593638</v>
      </c>
      <c r="V333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34" spans="1:22" x14ac:dyDescent="0.3">
      <c r="A334" t="s">
        <v>492</v>
      </c>
      <c r="B334">
        <v>283</v>
      </c>
      <c r="C334">
        <v>115</v>
      </c>
      <c r="D334" t="s">
        <v>1651</v>
      </c>
      <c r="E334">
        <v>261437578</v>
      </c>
      <c r="F334" t="s">
        <v>1652</v>
      </c>
      <c r="G334" t="s">
        <v>1653</v>
      </c>
      <c r="H334" t="s">
        <v>1654</v>
      </c>
      <c r="I334">
        <v>479166</v>
      </c>
      <c r="J334" t="s">
        <v>1655</v>
      </c>
      <c r="K334" t="s">
        <v>1656</v>
      </c>
      <c r="L334">
        <v>815</v>
      </c>
      <c r="M334" t="s">
        <v>26</v>
      </c>
      <c r="N334" t="s">
        <v>27</v>
      </c>
      <c r="O334" t="s">
        <v>72</v>
      </c>
      <c r="P334">
        <v>92000000</v>
      </c>
      <c r="Q334">
        <v>2004</v>
      </c>
      <c r="R334">
        <v>8</v>
      </c>
      <c r="S334">
        <v>0</v>
      </c>
      <c r="T334">
        <f>Table_IMDB_Movies[[#This Row],[gross]]-Table_IMDB_Movies[[#This Row],[budget]]</f>
        <v>169437578</v>
      </c>
      <c r="V334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35" spans="1:22" x14ac:dyDescent="0.3">
      <c r="A335" t="s">
        <v>1657</v>
      </c>
      <c r="B335">
        <v>61</v>
      </c>
      <c r="C335">
        <v>124</v>
      </c>
      <c r="D335" t="s">
        <v>96</v>
      </c>
      <c r="E335">
        <v>11000000</v>
      </c>
      <c r="F335" t="s">
        <v>1300</v>
      </c>
      <c r="G335" t="s">
        <v>1658</v>
      </c>
      <c r="H335" t="s">
        <v>1659</v>
      </c>
      <c r="I335">
        <v>21102</v>
      </c>
      <c r="J335" t="s">
        <v>1660</v>
      </c>
      <c r="K335" t="s">
        <v>1661</v>
      </c>
      <c r="L335">
        <v>169</v>
      </c>
      <c r="M335" t="s">
        <v>26</v>
      </c>
      <c r="N335" t="s">
        <v>27</v>
      </c>
      <c r="O335" t="s">
        <v>28</v>
      </c>
      <c r="P335">
        <v>98000000</v>
      </c>
      <c r="Q335">
        <v>1995</v>
      </c>
      <c r="R335">
        <v>5.6</v>
      </c>
      <c r="S335">
        <v>1000</v>
      </c>
      <c r="T335">
        <f>Table_IMDB_Movies[[#This Row],[gross]]-Table_IMDB_Movies[[#This Row],[budget]]</f>
        <v>-87000000</v>
      </c>
      <c r="V335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36" spans="1:22" x14ac:dyDescent="0.3">
      <c r="A336" t="s">
        <v>1011</v>
      </c>
      <c r="B336">
        <v>217</v>
      </c>
      <c r="C336">
        <v>118</v>
      </c>
      <c r="D336" t="s">
        <v>797</v>
      </c>
      <c r="E336">
        <v>88761720</v>
      </c>
      <c r="F336" t="s">
        <v>161</v>
      </c>
      <c r="G336" t="s">
        <v>977</v>
      </c>
      <c r="H336" t="s">
        <v>1662</v>
      </c>
      <c r="I336">
        <v>141179</v>
      </c>
      <c r="J336" t="s">
        <v>657</v>
      </c>
      <c r="K336" t="s">
        <v>1663</v>
      </c>
      <c r="L336">
        <v>419</v>
      </c>
      <c r="M336" t="s">
        <v>26</v>
      </c>
      <c r="N336" t="s">
        <v>41</v>
      </c>
      <c r="O336" t="s">
        <v>72</v>
      </c>
      <c r="P336">
        <v>95000000</v>
      </c>
      <c r="Q336">
        <v>2010</v>
      </c>
      <c r="R336">
        <v>5.9</v>
      </c>
      <c r="S336">
        <v>9000</v>
      </c>
      <c r="T336">
        <f>Table_IMDB_Movies[[#This Row],[gross]]-Table_IMDB_Movies[[#This Row],[budget]]</f>
        <v>-6238280</v>
      </c>
      <c r="V336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337" spans="1:22" x14ac:dyDescent="0.3">
      <c r="A337" t="s">
        <v>129</v>
      </c>
      <c r="B337">
        <v>175</v>
      </c>
      <c r="C337">
        <v>98</v>
      </c>
      <c r="D337" t="s">
        <v>733</v>
      </c>
      <c r="E337">
        <v>250147615</v>
      </c>
      <c r="F337" t="s">
        <v>1664</v>
      </c>
      <c r="G337" t="s">
        <v>132</v>
      </c>
      <c r="H337" t="s">
        <v>1665</v>
      </c>
      <c r="I337">
        <v>403014</v>
      </c>
      <c r="J337" t="s">
        <v>1666</v>
      </c>
      <c r="K337" t="s">
        <v>1667</v>
      </c>
      <c r="L337">
        <v>289</v>
      </c>
      <c r="M337" t="s">
        <v>26</v>
      </c>
      <c r="N337" t="s">
        <v>27</v>
      </c>
      <c r="O337" t="s">
        <v>28</v>
      </c>
      <c r="P337">
        <v>90000000</v>
      </c>
      <c r="Q337">
        <v>1997</v>
      </c>
      <c r="R337">
        <v>7.3</v>
      </c>
      <c r="S337">
        <v>0</v>
      </c>
      <c r="T337">
        <f>Table_IMDB_Movies[[#This Row],[gross]]-Table_IMDB_Movies[[#This Row],[budget]]</f>
        <v>160147615</v>
      </c>
      <c r="V337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338" spans="1:22" x14ac:dyDescent="0.3">
      <c r="A338" t="s">
        <v>250</v>
      </c>
      <c r="B338">
        <v>191</v>
      </c>
      <c r="C338">
        <v>82</v>
      </c>
      <c r="D338" t="s">
        <v>263</v>
      </c>
      <c r="E338">
        <v>245823397</v>
      </c>
      <c r="F338" t="s">
        <v>221</v>
      </c>
      <c r="G338" t="s">
        <v>264</v>
      </c>
      <c r="H338" t="s">
        <v>1668</v>
      </c>
      <c r="I338">
        <v>385871</v>
      </c>
      <c r="J338" t="s">
        <v>807</v>
      </c>
      <c r="K338" t="s">
        <v>1669</v>
      </c>
      <c r="L338">
        <v>515</v>
      </c>
      <c r="M338" t="s">
        <v>26</v>
      </c>
      <c r="N338" t="s">
        <v>27</v>
      </c>
      <c r="O338" t="s">
        <v>226</v>
      </c>
      <c r="P338">
        <v>90000000</v>
      </c>
      <c r="Q338">
        <v>1999</v>
      </c>
      <c r="R338">
        <v>7.9</v>
      </c>
      <c r="S338">
        <v>0</v>
      </c>
      <c r="T338">
        <f>Table_IMDB_Movies[[#This Row],[gross]]-Table_IMDB_Movies[[#This Row],[budget]]</f>
        <v>155823397</v>
      </c>
      <c r="V338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339" spans="1:22" x14ac:dyDescent="0.3">
      <c r="A339" t="s">
        <v>1387</v>
      </c>
      <c r="B339">
        <v>316</v>
      </c>
      <c r="C339">
        <v>98</v>
      </c>
      <c r="D339" t="s">
        <v>797</v>
      </c>
      <c r="E339">
        <v>81557479</v>
      </c>
      <c r="F339" t="s">
        <v>44</v>
      </c>
      <c r="G339" t="s">
        <v>1377</v>
      </c>
      <c r="H339" t="s">
        <v>1670</v>
      </c>
      <c r="I339">
        <v>149947</v>
      </c>
      <c r="J339" t="s">
        <v>1671</v>
      </c>
      <c r="K339" t="s">
        <v>1672</v>
      </c>
      <c r="L339">
        <v>326</v>
      </c>
      <c r="M339" t="s">
        <v>26</v>
      </c>
      <c r="N339" t="s">
        <v>27</v>
      </c>
      <c r="O339" t="s">
        <v>28</v>
      </c>
      <c r="P339">
        <v>100000000</v>
      </c>
      <c r="Q339">
        <v>2010</v>
      </c>
      <c r="R339">
        <v>6.8</v>
      </c>
      <c r="S339">
        <v>18000</v>
      </c>
      <c r="T339">
        <f>Table_IMDB_Movies[[#This Row],[gross]]-Table_IMDB_Movies[[#This Row],[budget]]</f>
        <v>-18442521</v>
      </c>
      <c r="V339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40" spans="1:22" x14ac:dyDescent="0.3">
      <c r="A340" t="s">
        <v>211</v>
      </c>
      <c r="B340">
        <v>127</v>
      </c>
      <c r="C340">
        <v>90</v>
      </c>
      <c r="D340" t="s">
        <v>1673</v>
      </c>
      <c r="E340">
        <v>226138454</v>
      </c>
      <c r="F340" t="s">
        <v>344</v>
      </c>
      <c r="G340" t="s">
        <v>1674</v>
      </c>
      <c r="H340" t="s">
        <v>1675</v>
      </c>
      <c r="I340">
        <v>160440</v>
      </c>
      <c r="J340" t="s">
        <v>1676</v>
      </c>
      <c r="K340" t="s">
        <v>1677</v>
      </c>
      <c r="L340">
        <v>394</v>
      </c>
      <c r="M340" t="s">
        <v>26</v>
      </c>
      <c r="N340" t="s">
        <v>27</v>
      </c>
      <c r="O340" t="s">
        <v>28</v>
      </c>
      <c r="P340">
        <v>90000000</v>
      </c>
      <c r="Q340">
        <v>2001</v>
      </c>
      <c r="R340">
        <v>6.6</v>
      </c>
      <c r="S340">
        <v>0</v>
      </c>
      <c r="T340">
        <f>Table_IMDB_Movies[[#This Row],[gross]]-Table_IMDB_Movies[[#This Row],[budget]]</f>
        <v>136138454</v>
      </c>
      <c r="V34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41" spans="1:22" x14ac:dyDescent="0.3">
      <c r="A341" t="s">
        <v>355</v>
      </c>
      <c r="B341">
        <v>185</v>
      </c>
      <c r="C341">
        <v>130</v>
      </c>
      <c r="D341" t="s">
        <v>1678</v>
      </c>
      <c r="E341">
        <v>155370362</v>
      </c>
      <c r="F341" t="s">
        <v>1679</v>
      </c>
      <c r="G341" t="s">
        <v>322</v>
      </c>
      <c r="H341" t="s">
        <v>1680</v>
      </c>
      <c r="I341">
        <v>98403</v>
      </c>
      <c r="J341" t="s">
        <v>1681</v>
      </c>
      <c r="K341" t="s">
        <v>1682</v>
      </c>
      <c r="L341">
        <v>683</v>
      </c>
      <c r="M341" t="s">
        <v>26</v>
      </c>
      <c r="N341" t="s">
        <v>27</v>
      </c>
      <c r="O341" t="s">
        <v>28</v>
      </c>
      <c r="P341">
        <v>100000000</v>
      </c>
      <c r="Q341">
        <v>2000</v>
      </c>
      <c r="R341">
        <v>6.6</v>
      </c>
      <c r="S341">
        <v>0</v>
      </c>
      <c r="T341">
        <f>Table_IMDB_Movies[[#This Row],[gross]]-Table_IMDB_Movies[[#This Row],[budget]]</f>
        <v>55370362</v>
      </c>
      <c r="V341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42" spans="1:22" x14ac:dyDescent="0.3">
      <c r="A342" t="s">
        <v>1683</v>
      </c>
      <c r="B342">
        <v>191</v>
      </c>
      <c r="C342">
        <v>90</v>
      </c>
      <c r="D342" t="s">
        <v>1502</v>
      </c>
      <c r="E342">
        <v>124870275</v>
      </c>
      <c r="F342" t="s">
        <v>1684</v>
      </c>
      <c r="G342" t="s">
        <v>1685</v>
      </c>
      <c r="H342" t="s">
        <v>1686</v>
      </c>
      <c r="I342">
        <v>152601</v>
      </c>
      <c r="J342" t="s">
        <v>1687</v>
      </c>
      <c r="K342" t="s">
        <v>1688</v>
      </c>
      <c r="L342">
        <v>156</v>
      </c>
      <c r="M342" t="s">
        <v>26</v>
      </c>
      <c r="N342" t="s">
        <v>27</v>
      </c>
      <c r="O342" t="s">
        <v>72</v>
      </c>
      <c r="P342">
        <v>100000000</v>
      </c>
      <c r="Q342">
        <v>2009</v>
      </c>
      <c r="R342">
        <v>7</v>
      </c>
      <c r="S342">
        <v>0</v>
      </c>
      <c r="T342">
        <f>Table_IMDB_Movies[[#This Row],[gross]]-Table_IMDB_Movies[[#This Row],[budget]]</f>
        <v>24870275</v>
      </c>
      <c r="V342" t="str">
        <f>IF(ISNUMBER(SEARCH("|",Table_IMDB_Movies[[#This Row],[genres]])),LEFT(Table_IMDB_Movies[[#This Row],[genres]],SEARCH("|",Table_IMDB_Movies[[#This Row],[genres]])-1),Table_IMDB_Movies[[#This Row],[genres]])</f>
        <v>Animation</v>
      </c>
    </row>
    <row r="343" spans="1:22" x14ac:dyDescent="0.3">
      <c r="A343" t="s">
        <v>1028</v>
      </c>
      <c r="B343">
        <v>188</v>
      </c>
      <c r="C343">
        <v>94</v>
      </c>
      <c r="D343" t="s">
        <v>1689</v>
      </c>
      <c r="E343">
        <v>196573705</v>
      </c>
      <c r="F343" t="s">
        <v>648</v>
      </c>
      <c r="G343" t="s">
        <v>1690</v>
      </c>
      <c r="H343" t="s">
        <v>1691</v>
      </c>
      <c r="I343">
        <v>166791</v>
      </c>
      <c r="J343" t="s">
        <v>1692</v>
      </c>
      <c r="K343" t="s">
        <v>1693</v>
      </c>
      <c r="L343">
        <v>132</v>
      </c>
      <c r="M343" t="s">
        <v>26</v>
      </c>
      <c r="N343" t="s">
        <v>27</v>
      </c>
      <c r="O343" t="s">
        <v>72</v>
      </c>
      <c r="P343">
        <v>90000000</v>
      </c>
      <c r="Q343">
        <v>2009</v>
      </c>
      <c r="R343">
        <v>7</v>
      </c>
      <c r="S343">
        <v>0</v>
      </c>
      <c r="T343">
        <f>Table_IMDB_Movies[[#This Row],[gross]]-Table_IMDB_Movies[[#This Row],[budget]]</f>
        <v>106573705</v>
      </c>
      <c r="V343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44" spans="1:22" x14ac:dyDescent="0.3">
      <c r="A344" t="s">
        <v>1694</v>
      </c>
      <c r="B344">
        <v>362</v>
      </c>
      <c r="C344">
        <v>114</v>
      </c>
      <c r="D344" t="s">
        <v>1695</v>
      </c>
      <c r="E344">
        <v>58229120</v>
      </c>
      <c r="F344" t="s">
        <v>1696</v>
      </c>
      <c r="G344" t="s">
        <v>1236</v>
      </c>
      <c r="H344" t="s">
        <v>1697</v>
      </c>
      <c r="I344">
        <v>236421</v>
      </c>
      <c r="J344" t="s">
        <v>1698</v>
      </c>
      <c r="K344" t="s">
        <v>1699</v>
      </c>
      <c r="L344">
        <v>515</v>
      </c>
      <c r="M344" t="s">
        <v>26</v>
      </c>
      <c r="N344" t="s">
        <v>27</v>
      </c>
      <c r="O344" t="s">
        <v>72</v>
      </c>
      <c r="P344">
        <v>90000000</v>
      </c>
      <c r="Q344">
        <v>2013</v>
      </c>
      <c r="R344">
        <v>7.3</v>
      </c>
      <c r="S344">
        <v>70000</v>
      </c>
      <c r="T344">
        <f>Table_IMDB_Movies[[#This Row],[gross]]-Table_IMDB_Movies[[#This Row],[budget]]</f>
        <v>-31770880</v>
      </c>
      <c r="V344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345" spans="1:22" x14ac:dyDescent="0.3">
      <c r="A345" t="s">
        <v>268</v>
      </c>
      <c r="B345">
        <v>181</v>
      </c>
      <c r="C345">
        <v>94</v>
      </c>
      <c r="D345" t="s">
        <v>1700</v>
      </c>
      <c r="E345">
        <v>125305545</v>
      </c>
      <c r="F345" t="s">
        <v>1701</v>
      </c>
      <c r="G345" t="s">
        <v>449</v>
      </c>
      <c r="H345" t="s">
        <v>1702</v>
      </c>
      <c r="I345">
        <v>145350</v>
      </c>
      <c r="J345" t="s">
        <v>1703</v>
      </c>
      <c r="K345" t="s">
        <v>1704</v>
      </c>
      <c r="L345">
        <v>643</v>
      </c>
      <c r="M345" t="s">
        <v>26</v>
      </c>
      <c r="N345" t="s">
        <v>27</v>
      </c>
      <c r="O345" t="s">
        <v>28</v>
      </c>
      <c r="P345">
        <v>92000000</v>
      </c>
      <c r="Q345">
        <v>2000</v>
      </c>
      <c r="R345">
        <v>5.5</v>
      </c>
      <c r="S345">
        <v>0</v>
      </c>
      <c r="T345">
        <f>Table_IMDB_Movies[[#This Row],[gross]]-Table_IMDB_Movies[[#This Row],[budget]]</f>
        <v>33305545</v>
      </c>
      <c r="V345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46" spans="1:22" x14ac:dyDescent="0.3">
      <c r="A346" t="s">
        <v>398</v>
      </c>
      <c r="B346">
        <v>352</v>
      </c>
      <c r="C346">
        <v>151</v>
      </c>
      <c r="D346" t="s">
        <v>936</v>
      </c>
      <c r="E346">
        <v>132373442</v>
      </c>
      <c r="F346" t="s">
        <v>1705</v>
      </c>
      <c r="G346" t="s">
        <v>174</v>
      </c>
      <c r="H346" t="s">
        <v>1706</v>
      </c>
      <c r="I346">
        <v>873649</v>
      </c>
      <c r="J346" t="s">
        <v>321</v>
      </c>
      <c r="K346" t="s">
        <v>1707</v>
      </c>
      <c r="L346">
        <v>2054</v>
      </c>
      <c r="M346" t="s">
        <v>26</v>
      </c>
      <c r="N346" t="s">
        <v>27</v>
      </c>
      <c r="O346" t="s">
        <v>476</v>
      </c>
      <c r="P346">
        <v>90000000</v>
      </c>
      <c r="Q346">
        <v>2006</v>
      </c>
      <c r="R346">
        <v>8.5</v>
      </c>
      <c r="S346">
        <v>29000</v>
      </c>
      <c r="T346">
        <f>Table_IMDB_Movies[[#This Row],[gross]]-Table_IMDB_Movies[[#This Row],[budget]]</f>
        <v>42373442</v>
      </c>
      <c r="V346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347" spans="1:22" x14ac:dyDescent="0.3">
      <c r="A347" t="s">
        <v>1708</v>
      </c>
      <c r="B347">
        <v>143</v>
      </c>
      <c r="C347">
        <v>88</v>
      </c>
      <c r="D347" t="s">
        <v>1709</v>
      </c>
      <c r="E347">
        <v>120618403</v>
      </c>
      <c r="F347" t="s">
        <v>1710</v>
      </c>
      <c r="G347" t="s">
        <v>879</v>
      </c>
      <c r="H347" t="s">
        <v>1711</v>
      </c>
      <c r="I347">
        <v>171792</v>
      </c>
      <c r="J347" t="s">
        <v>1712</v>
      </c>
      <c r="K347" t="s">
        <v>1713</v>
      </c>
      <c r="L347">
        <v>222</v>
      </c>
      <c r="M347" t="s">
        <v>26</v>
      </c>
      <c r="N347" t="s">
        <v>27</v>
      </c>
      <c r="O347" t="s">
        <v>226</v>
      </c>
      <c r="P347">
        <v>90000000</v>
      </c>
      <c r="Q347">
        <v>1998</v>
      </c>
      <c r="R347">
        <v>7.5</v>
      </c>
      <c r="S347">
        <v>12000</v>
      </c>
      <c r="T347">
        <f>Table_IMDB_Movies[[#This Row],[gross]]-Table_IMDB_Movies[[#This Row],[budget]]</f>
        <v>30618403</v>
      </c>
      <c r="V347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348" spans="1:22" x14ac:dyDescent="0.3">
      <c r="A348" t="s">
        <v>1694</v>
      </c>
      <c r="B348">
        <v>308</v>
      </c>
      <c r="C348">
        <v>121</v>
      </c>
      <c r="D348" t="s">
        <v>657</v>
      </c>
      <c r="E348">
        <v>110416702</v>
      </c>
      <c r="F348" t="s">
        <v>1714</v>
      </c>
      <c r="G348" t="s">
        <v>74</v>
      </c>
      <c r="H348" t="s">
        <v>1715</v>
      </c>
      <c r="I348">
        <v>307539</v>
      </c>
      <c r="J348" t="s">
        <v>1716</v>
      </c>
      <c r="K348" t="s">
        <v>1717</v>
      </c>
      <c r="L348">
        <v>577</v>
      </c>
      <c r="M348" t="s">
        <v>26</v>
      </c>
      <c r="N348" t="s">
        <v>27</v>
      </c>
      <c r="O348" t="s">
        <v>476</v>
      </c>
      <c r="P348">
        <v>92000000</v>
      </c>
      <c r="Q348">
        <v>2008</v>
      </c>
      <c r="R348">
        <v>7</v>
      </c>
      <c r="S348">
        <v>0</v>
      </c>
      <c r="T348">
        <f>Table_IMDB_Movies[[#This Row],[gross]]-Table_IMDB_Movies[[#This Row],[budget]]</f>
        <v>18416702</v>
      </c>
      <c r="V348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49" spans="1:22" x14ac:dyDescent="0.3">
      <c r="A349" t="s">
        <v>551</v>
      </c>
      <c r="B349">
        <v>517</v>
      </c>
      <c r="C349">
        <v>158</v>
      </c>
      <c r="D349" t="s">
        <v>1718</v>
      </c>
      <c r="E349">
        <v>102515793</v>
      </c>
      <c r="F349" t="s">
        <v>1719</v>
      </c>
      <c r="G349" t="s">
        <v>358</v>
      </c>
      <c r="H349" t="s">
        <v>1720</v>
      </c>
      <c r="I349">
        <v>330152</v>
      </c>
      <c r="J349" t="s">
        <v>1721</v>
      </c>
      <c r="K349" t="s">
        <v>1722</v>
      </c>
      <c r="L349">
        <v>632</v>
      </c>
      <c r="M349" t="s">
        <v>26</v>
      </c>
      <c r="N349" t="s">
        <v>27</v>
      </c>
      <c r="O349" t="s">
        <v>476</v>
      </c>
      <c r="P349">
        <v>90000000</v>
      </c>
      <c r="Q349">
        <v>2011</v>
      </c>
      <c r="R349">
        <v>7.8</v>
      </c>
      <c r="S349">
        <v>54000</v>
      </c>
      <c r="T349">
        <f>Table_IMDB_Movies[[#This Row],[gross]]-Table_IMDB_Movies[[#This Row],[budget]]</f>
        <v>12515793</v>
      </c>
      <c r="V349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350" spans="1:22" x14ac:dyDescent="0.3">
      <c r="A350" t="s">
        <v>1055</v>
      </c>
      <c r="B350">
        <v>148</v>
      </c>
      <c r="C350">
        <v>128</v>
      </c>
      <c r="D350" t="s">
        <v>1723</v>
      </c>
      <c r="E350">
        <v>100012500</v>
      </c>
      <c r="F350" t="s">
        <v>36</v>
      </c>
      <c r="G350" t="s">
        <v>793</v>
      </c>
      <c r="H350" t="s">
        <v>1724</v>
      </c>
      <c r="I350">
        <v>299258</v>
      </c>
      <c r="J350" t="s">
        <v>1725</v>
      </c>
      <c r="K350" t="s">
        <v>1726</v>
      </c>
      <c r="L350">
        <v>346</v>
      </c>
      <c r="M350" t="s">
        <v>26</v>
      </c>
      <c r="N350" t="s">
        <v>27</v>
      </c>
      <c r="O350" t="s">
        <v>476</v>
      </c>
      <c r="P350">
        <v>90000000</v>
      </c>
      <c r="Q350">
        <v>1995</v>
      </c>
      <c r="R350">
        <v>7.6</v>
      </c>
      <c r="S350">
        <v>0</v>
      </c>
      <c r="T350">
        <f>Table_IMDB_Movies[[#This Row],[gross]]-Table_IMDB_Movies[[#This Row],[budget]]</f>
        <v>10012500</v>
      </c>
      <c r="V35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51" spans="1:22" x14ac:dyDescent="0.3">
      <c r="A351" t="s">
        <v>1041</v>
      </c>
      <c r="B351">
        <v>415</v>
      </c>
      <c r="C351">
        <v>128</v>
      </c>
      <c r="D351" t="s">
        <v>295</v>
      </c>
      <c r="E351">
        <v>209019489</v>
      </c>
      <c r="F351" t="s">
        <v>1042</v>
      </c>
      <c r="G351" t="s">
        <v>74</v>
      </c>
      <c r="H351" t="s">
        <v>1727</v>
      </c>
      <c r="I351">
        <v>477300</v>
      </c>
      <c r="J351" t="s">
        <v>1728</v>
      </c>
      <c r="K351" t="s">
        <v>1729</v>
      </c>
      <c r="L351">
        <v>621</v>
      </c>
      <c r="M351" t="s">
        <v>26</v>
      </c>
      <c r="N351" t="s">
        <v>27</v>
      </c>
      <c r="O351" t="s">
        <v>28</v>
      </c>
      <c r="P351">
        <v>90000000</v>
      </c>
      <c r="Q351">
        <v>2009</v>
      </c>
      <c r="R351">
        <v>7.6</v>
      </c>
      <c r="S351">
        <v>20000</v>
      </c>
      <c r="T351">
        <f>Table_IMDB_Movies[[#This Row],[gross]]-Table_IMDB_Movies[[#This Row],[budget]]</f>
        <v>119019489</v>
      </c>
      <c r="V351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52" spans="1:22" x14ac:dyDescent="0.3">
      <c r="A352" t="s">
        <v>1412</v>
      </c>
      <c r="B352">
        <v>146</v>
      </c>
      <c r="C352">
        <v>95</v>
      </c>
      <c r="D352" t="s">
        <v>1732</v>
      </c>
      <c r="E352">
        <v>84037039</v>
      </c>
      <c r="F352" t="s">
        <v>1733</v>
      </c>
      <c r="G352" t="s">
        <v>835</v>
      </c>
      <c r="H352" t="s">
        <v>1734</v>
      </c>
      <c r="I352">
        <v>72591</v>
      </c>
      <c r="J352" t="s">
        <v>1735</v>
      </c>
      <c r="K352" t="s">
        <v>1736</v>
      </c>
      <c r="L352">
        <v>289</v>
      </c>
      <c r="M352" t="s">
        <v>26</v>
      </c>
      <c r="N352" t="s">
        <v>27</v>
      </c>
      <c r="O352" t="s">
        <v>72</v>
      </c>
      <c r="P352">
        <v>120000000</v>
      </c>
      <c r="Q352">
        <v>2001</v>
      </c>
      <c r="R352">
        <v>6.8</v>
      </c>
      <c r="S352">
        <v>0</v>
      </c>
      <c r="T352">
        <f>Table_IMDB_Movies[[#This Row],[gross]]-Table_IMDB_Movies[[#This Row],[budget]]</f>
        <v>-35962961</v>
      </c>
      <c r="V352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53" spans="1:22" x14ac:dyDescent="0.3">
      <c r="A353" t="s">
        <v>1737</v>
      </c>
      <c r="B353">
        <v>70</v>
      </c>
      <c r="C353">
        <v>92</v>
      </c>
      <c r="D353" t="s">
        <v>1738</v>
      </c>
      <c r="E353">
        <v>85884815</v>
      </c>
      <c r="F353" t="s">
        <v>1739</v>
      </c>
      <c r="G353" t="s">
        <v>1740</v>
      </c>
      <c r="H353" t="s">
        <v>1741</v>
      </c>
      <c r="I353">
        <v>9418</v>
      </c>
      <c r="J353" t="s">
        <v>1742</v>
      </c>
      <c r="K353" t="s">
        <v>1743</v>
      </c>
      <c r="L353">
        <v>53</v>
      </c>
      <c r="M353" t="s">
        <v>26</v>
      </c>
      <c r="N353" t="s">
        <v>27</v>
      </c>
      <c r="O353" t="s">
        <v>72</v>
      </c>
      <c r="P353">
        <v>90000000</v>
      </c>
      <c r="Q353">
        <v>2015</v>
      </c>
      <c r="R353">
        <v>5</v>
      </c>
      <c r="S353">
        <v>0</v>
      </c>
      <c r="T353">
        <f>Table_IMDB_Movies[[#This Row],[gross]]-Table_IMDB_Movies[[#This Row],[budget]]</f>
        <v>-4115185</v>
      </c>
      <c r="V353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354" spans="1:22" x14ac:dyDescent="0.3">
      <c r="A354" t="s">
        <v>92</v>
      </c>
      <c r="B354">
        <v>269</v>
      </c>
      <c r="C354">
        <v>121</v>
      </c>
      <c r="D354" t="s">
        <v>109</v>
      </c>
      <c r="E354">
        <v>83077470</v>
      </c>
      <c r="F354" t="s">
        <v>1744</v>
      </c>
      <c r="G354" t="s">
        <v>429</v>
      </c>
      <c r="H354" t="s">
        <v>1745</v>
      </c>
      <c r="I354">
        <v>183247</v>
      </c>
      <c r="J354" t="s">
        <v>166</v>
      </c>
      <c r="K354" t="s">
        <v>1746</v>
      </c>
      <c r="L354">
        <v>440</v>
      </c>
      <c r="M354" t="s">
        <v>26</v>
      </c>
      <c r="N354" t="s">
        <v>27</v>
      </c>
      <c r="O354" t="s">
        <v>28</v>
      </c>
      <c r="P354">
        <v>75000000</v>
      </c>
      <c r="Q354">
        <v>2008</v>
      </c>
      <c r="R354">
        <v>7.1</v>
      </c>
      <c r="S354">
        <v>0</v>
      </c>
      <c r="T354">
        <f>Table_IMDB_Movies[[#This Row],[gross]]-Table_IMDB_Movies[[#This Row],[budget]]</f>
        <v>8077470</v>
      </c>
      <c r="V354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55" spans="1:22" x14ac:dyDescent="0.3">
      <c r="A355" t="s">
        <v>1747</v>
      </c>
      <c r="B355">
        <v>198</v>
      </c>
      <c r="C355">
        <v>113</v>
      </c>
      <c r="D355" t="s">
        <v>1748</v>
      </c>
      <c r="E355">
        <v>100018837</v>
      </c>
      <c r="F355" t="s">
        <v>1714</v>
      </c>
      <c r="G355" t="s">
        <v>1749</v>
      </c>
      <c r="H355" t="s">
        <v>1750</v>
      </c>
      <c r="I355">
        <v>156348</v>
      </c>
      <c r="J355" t="s">
        <v>1751</v>
      </c>
      <c r="K355" t="s">
        <v>1752</v>
      </c>
      <c r="L355">
        <v>380</v>
      </c>
      <c r="M355" t="s">
        <v>26</v>
      </c>
      <c r="N355" t="s">
        <v>27</v>
      </c>
      <c r="O355" t="s">
        <v>28</v>
      </c>
      <c r="P355">
        <v>90000000</v>
      </c>
      <c r="Q355">
        <v>2008</v>
      </c>
      <c r="R355">
        <v>5.5</v>
      </c>
      <c r="S355">
        <v>0</v>
      </c>
      <c r="T355">
        <f>Table_IMDB_Movies[[#This Row],[gross]]-Table_IMDB_Movies[[#This Row],[budget]]</f>
        <v>10018837</v>
      </c>
      <c r="V355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56" spans="1:22" x14ac:dyDescent="0.3">
      <c r="A356" t="s">
        <v>1011</v>
      </c>
      <c r="B356">
        <v>253</v>
      </c>
      <c r="C356">
        <v>106</v>
      </c>
      <c r="D356" t="s">
        <v>1749</v>
      </c>
      <c r="E356">
        <v>78747585</v>
      </c>
      <c r="F356" t="s">
        <v>1753</v>
      </c>
      <c r="G356" t="s">
        <v>118</v>
      </c>
      <c r="H356" t="s">
        <v>1754</v>
      </c>
      <c r="I356">
        <v>89770</v>
      </c>
      <c r="J356" t="s">
        <v>671</v>
      </c>
      <c r="K356" t="s">
        <v>1755</v>
      </c>
      <c r="L356">
        <v>342</v>
      </c>
      <c r="M356" t="s">
        <v>26</v>
      </c>
      <c r="N356" t="s">
        <v>27</v>
      </c>
      <c r="O356" t="s">
        <v>28</v>
      </c>
      <c r="P356">
        <v>88000000</v>
      </c>
      <c r="Q356">
        <v>2015</v>
      </c>
      <c r="R356">
        <v>5.6</v>
      </c>
      <c r="S356">
        <v>39000</v>
      </c>
      <c r="T356">
        <f>Table_IMDB_Movies[[#This Row],[gross]]-Table_IMDB_Movies[[#This Row],[budget]]</f>
        <v>-9252415</v>
      </c>
      <c r="V356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57" spans="1:22" x14ac:dyDescent="0.3">
      <c r="A357" t="s">
        <v>320</v>
      </c>
      <c r="B357">
        <v>281</v>
      </c>
      <c r="C357">
        <v>146</v>
      </c>
      <c r="D357" t="s">
        <v>151</v>
      </c>
      <c r="E357">
        <v>78616689</v>
      </c>
      <c r="F357" t="s">
        <v>539</v>
      </c>
      <c r="G357" t="s">
        <v>1756</v>
      </c>
      <c r="H357" t="s">
        <v>1757</v>
      </c>
      <c r="I357">
        <v>238747</v>
      </c>
      <c r="J357" t="s">
        <v>1758</v>
      </c>
      <c r="K357" t="s">
        <v>1759</v>
      </c>
      <c r="L357">
        <v>2153</v>
      </c>
      <c r="M357" t="s">
        <v>26</v>
      </c>
      <c r="N357" t="s">
        <v>27</v>
      </c>
      <c r="O357" t="s">
        <v>28</v>
      </c>
      <c r="P357">
        <v>100000000</v>
      </c>
      <c r="Q357">
        <v>2001</v>
      </c>
      <c r="R357">
        <v>7.1</v>
      </c>
      <c r="S357">
        <v>11000</v>
      </c>
      <c r="T357">
        <f>Table_IMDB_Movies[[#This Row],[gross]]-Table_IMDB_Movies[[#This Row],[budget]]</f>
        <v>-21383311</v>
      </c>
      <c r="V357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358" spans="1:22" x14ac:dyDescent="0.3">
      <c r="A358" t="s">
        <v>767</v>
      </c>
      <c r="B358">
        <v>122</v>
      </c>
      <c r="C358">
        <v>88</v>
      </c>
      <c r="D358" t="s">
        <v>1760</v>
      </c>
      <c r="E358">
        <v>75817994</v>
      </c>
      <c r="F358" t="s">
        <v>1761</v>
      </c>
      <c r="G358" t="s">
        <v>1762</v>
      </c>
      <c r="H358" t="s">
        <v>1763</v>
      </c>
      <c r="I358">
        <v>32049</v>
      </c>
      <c r="J358" t="s">
        <v>1764</v>
      </c>
      <c r="K358" t="s">
        <v>1765</v>
      </c>
      <c r="L358">
        <v>179</v>
      </c>
      <c r="M358" t="s">
        <v>26</v>
      </c>
      <c r="N358" t="s">
        <v>27</v>
      </c>
      <c r="O358" t="s">
        <v>72</v>
      </c>
      <c r="P358">
        <v>90000000</v>
      </c>
      <c r="Q358">
        <v>2003</v>
      </c>
      <c r="R358">
        <v>4.9000000000000004</v>
      </c>
      <c r="S358">
        <v>988</v>
      </c>
      <c r="T358">
        <f>Table_IMDB_Movies[[#This Row],[gross]]-Table_IMDB_Movies[[#This Row],[budget]]</f>
        <v>-14182006</v>
      </c>
      <c r="V358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59" spans="1:22" x14ac:dyDescent="0.3">
      <c r="A359" t="s">
        <v>355</v>
      </c>
      <c r="B359">
        <v>159</v>
      </c>
      <c r="C359">
        <v>150</v>
      </c>
      <c r="D359" t="s">
        <v>1766</v>
      </c>
      <c r="E359">
        <v>100853835</v>
      </c>
      <c r="F359" t="s">
        <v>1767</v>
      </c>
      <c r="G359" t="s">
        <v>540</v>
      </c>
      <c r="H359" t="s">
        <v>1768</v>
      </c>
      <c r="I359">
        <v>200556</v>
      </c>
      <c r="J359" t="s">
        <v>1769</v>
      </c>
      <c r="K359" t="s">
        <v>1770</v>
      </c>
      <c r="L359">
        <v>611</v>
      </c>
      <c r="M359" t="s">
        <v>26</v>
      </c>
      <c r="N359" t="s">
        <v>27</v>
      </c>
      <c r="O359" t="s">
        <v>72</v>
      </c>
      <c r="P359">
        <v>90000000</v>
      </c>
      <c r="Q359">
        <v>1997</v>
      </c>
      <c r="R359">
        <v>7.4</v>
      </c>
      <c r="S359">
        <v>15000</v>
      </c>
      <c r="T359">
        <f>Table_IMDB_Movies[[#This Row],[gross]]-Table_IMDB_Movies[[#This Row],[budget]]</f>
        <v>10853835</v>
      </c>
      <c r="V359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60" spans="1:22" x14ac:dyDescent="0.3">
      <c r="A360" t="s">
        <v>1049</v>
      </c>
      <c r="B360">
        <v>180</v>
      </c>
      <c r="C360">
        <v>119</v>
      </c>
      <c r="D360" t="s">
        <v>1771</v>
      </c>
      <c r="E360">
        <v>73209340</v>
      </c>
      <c r="F360" t="s">
        <v>1772</v>
      </c>
      <c r="G360" t="s">
        <v>1773</v>
      </c>
      <c r="H360" t="s">
        <v>1774</v>
      </c>
      <c r="I360">
        <v>101834</v>
      </c>
      <c r="J360" t="s">
        <v>1698</v>
      </c>
      <c r="K360" t="s">
        <v>1775</v>
      </c>
      <c r="L360">
        <v>628</v>
      </c>
      <c r="M360" t="s">
        <v>26</v>
      </c>
      <c r="N360" t="s">
        <v>27</v>
      </c>
      <c r="O360" t="s">
        <v>476</v>
      </c>
      <c r="P360">
        <v>95000000</v>
      </c>
      <c r="Q360">
        <v>2000</v>
      </c>
      <c r="R360">
        <v>5.7</v>
      </c>
      <c r="S360">
        <v>0</v>
      </c>
      <c r="T360">
        <f>Table_IMDB_Movies[[#This Row],[gross]]-Table_IMDB_Movies[[#This Row],[budget]]</f>
        <v>-21790660</v>
      </c>
      <c r="V36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61" spans="1:22" x14ac:dyDescent="0.3">
      <c r="A361" t="s">
        <v>1776</v>
      </c>
      <c r="B361">
        <v>227</v>
      </c>
      <c r="C361">
        <v>128</v>
      </c>
      <c r="D361" t="s">
        <v>1777</v>
      </c>
      <c r="E361">
        <v>72515360</v>
      </c>
      <c r="F361" t="s">
        <v>1778</v>
      </c>
      <c r="G361" t="s">
        <v>1779</v>
      </c>
      <c r="H361" t="s">
        <v>1780</v>
      </c>
      <c r="I361">
        <v>86152</v>
      </c>
      <c r="J361" t="s">
        <v>1781</v>
      </c>
      <c r="K361" t="s">
        <v>1782</v>
      </c>
      <c r="L361">
        <v>411</v>
      </c>
      <c r="M361" t="s">
        <v>1783</v>
      </c>
      <c r="N361" t="s">
        <v>41</v>
      </c>
      <c r="O361" t="s">
        <v>28</v>
      </c>
      <c r="P361">
        <v>80000000</v>
      </c>
      <c r="Q361">
        <v>2005</v>
      </c>
      <c r="R361">
        <v>6.4</v>
      </c>
      <c r="S361">
        <v>0</v>
      </c>
      <c r="T361">
        <f>Table_IMDB_Movies[[#This Row],[gross]]-Table_IMDB_Movies[[#This Row],[budget]]</f>
        <v>-7484640</v>
      </c>
      <c r="V361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362" spans="1:22" x14ac:dyDescent="0.3">
      <c r="A362" t="s">
        <v>1784</v>
      </c>
      <c r="B362">
        <v>183</v>
      </c>
      <c r="C362">
        <v>106</v>
      </c>
      <c r="D362" t="s">
        <v>1785</v>
      </c>
      <c r="E362">
        <v>68558662</v>
      </c>
      <c r="F362" t="s">
        <v>161</v>
      </c>
      <c r="G362" t="s">
        <v>977</v>
      </c>
      <c r="H362" t="s">
        <v>1786</v>
      </c>
      <c r="I362">
        <v>86627</v>
      </c>
      <c r="J362" t="s">
        <v>1716</v>
      </c>
      <c r="K362" t="s">
        <v>1787</v>
      </c>
      <c r="L362">
        <v>204</v>
      </c>
      <c r="M362" t="s">
        <v>26</v>
      </c>
      <c r="N362" t="s">
        <v>27</v>
      </c>
      <c r="O362" t="s">
        <v>72</v>
      </c>
      <c r="P362">
        <v>90000000</v>
      </c>
      <c r="Q362">
        <v>2013</v>
      </c>
      <c r="R362">
        <v>5.9</v>
      </c>
      <c r="S362">
        <v>28000</v>
      </c>
      <c r="T362">
        <f>Table_IMDB_Movies[[#This Row],[gross]]-Table_IMDB_Movies[[#This Row],[budget]]</f>
        <v>-21441338</v>
      </c>
      <c r="V362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363" spans="1:22" x14ac:dyDescent="0.3">
      <c r="A363" t="s">
        <v>1281</v>
      </c>
      <c r="B363">
        <v>157</v>
      </c>
      <c r="C363">
        <v>117</v>
      </c>
      <c r="D363" t="s">
        <v>464</v>
      </c>
      <c r="E363">
        <v>65653758</v>
      </c>
      <c r="F363" t="s">
        <v>31</v>
      </c>
      <c r="G363" t="s">
        <v>524</v>
      </c>
      <c r="H363" t="s">
        <v>1788</v>
      </c>
      <c r="I363">
        <v>102747</v>
      </c>
      <c r="J363" t="s">
        <v>537</v>
      </c>
      <c r="K363" t="s">
        <v>1789</v>
      </c>
      <c r="L363">
        <v>316</v>
      </c>
      <c r="M363" t="s">
        <v>26</v>
      </c>
      <c r="N363" t="s">
        <v>27</v>
      </c>
      <c r="O363" t="s">
        <v>28</v>
      </c>
      <c r="P363">
        <v>95000000</v>
      </c>
      <c r="Q363">
        <v>2003</v>
      </c>
      <c r="R363">
        <v>5.5</v>
      </c>
      <c r="S363">
        <v>0</v>
      </c>
      <c r="T363">
        <f>Table_IMDB_Movies[[#This Row],[gross]]-Table_IMDB_Movies[[#This Row],[budget]]</f>
        <v>-29346242</v>
      </c>
      <c r="V363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64" spans="1:22" x14ac:dyDescent="0.3">
      <c r="A364" t="s">
        <v>870</v>
      </c>
      <c r="B364">
        <v>196</v>
      </c>
      <c r="C364">
        <v>129</v>
      </c>
      <c r="D364" t="s">
        <v>381</v>
      </c>
      <c r="E364">
        <v>64685359</v>
      </c>
      <c r="F364" t="s">
        <v>1790</v>
      </c>
      <c r="G364" t="s">
        <v>80</v>
      </c>
      <c r="H364" t="s">
        <v>1791</v>
      </c>
      <c r="I364">
        <v>40862</v>
      </c>
      <c r="J364" t="s">
        <v>1792</v>
      </c>
      <c r="K364" t="s">
        <v>1793</v>
      </c>
      <c r="L364">
        <v>139</v>
      </c>
      <c r="M364" t="s">
        <v>26</v>
      </c>
      <c r="N364" t="s">
        <v>27</v>
      </c>
      <c r="O364" t="s">
        <v>28</v>
      </c>
      <c r="P364">
        <v>90000000</v>
      </c>
      <c r="Q364">
        <v>2016</v>
      </c>
      <c r="R364">
        <v>6.9</v>
      </c>
      <c r="S364">
        <v>15000</v>
      </c>
      <c r="T364">
        <f>Table_IMDB_Movies[[#This Row],[gross]]-Table_IMDB_Movies[[#This Row],[budget]]</f>
        <v>-25314641</v>
      </c>
      <c r="V364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65" spans="1:22" x14ac:dyDescent="0.3">
      <c r="A365" t="s">
        <v>969</v>
      </c>
      <c r="B365">
        <v>64</v>
      </c>
      <c r="C365">
        <v>116</v>
      </c>
      <c r="D365" t="s">
        <v>1794</v>
      </c>
      <c r="E365">
        <v>61355436</v>
      </c>
      <c r="F365" t="s">
        <v>1335</v>
      </c>
      <c r="G365" t="s">
        <v>1795</v>
      </c>
      <c r="H365" t="s">
        <v>1796</v>
      </c>
      <c r="I365">
        <v>52136</v>
      </c>
      <c r="J365" t="s">
        <v>1797</v>
      </c>
      <c r="K365" t="s">
        <v>1798</v>
      </c>
      <c r="L365">
        <v>184</v>
      </c>
      <c r="M365" t="s">
        <v>26</v>
      </c>
      <c r="N365" t="s">
        <v>27</v>
      </c>
      <c r="O365" t="s">
        <v>28</v>
      </c>
      <c r="P365">
        <v>68000000</v>
      </c>
      <c r="Q365">
        <v>1997</v>
      </c>
      <c r="R365">
        <v>6.2</v>
      </c>
      <c r="S365">
        <v>0</v>
      </c>
      <c r="T365">
        <f>Table_IMDB_Movies[[#This Row],[gross]]-Table_IMDB_Movies[[#This Row],[budget]]</f>
        <v>-6644564</v>
      </c>
      <c r="V365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66" spans="1:22" x14ac:dyDescent="0.3">
      <c r="A366" t="s">
        <v>1387</v>
      </c>
      <c r="B366">
        <v>142</v>
      </c>
      <c r="C366">
        <v>114</v>
      </c>
      <c r="D366" t="s">
        <v>1799</v>
      </c>
      <c r="E366">
        <v>26871</v>
      </c>
      <c r="F366" t="s">
        <v>274</v>
      </c>
      <c r="G366" t="s">
        <v>279</v>
      </c>
      <c r="H366" t="s">
        <v>1800</v>
      </c>
      <c r="I366">
        <v>121259</v>
      </c>
      <c r="J366" t="s">
        <v>1801</v>
      </c>
      <c r="K366" t="s">
        <v>1802</v>
      </c>
      <c r="L366">
        <v>361</v>
      </c>
      <c r="M366" t="s">
        <v>26</v>
      </c>
      <c r="N366" t="s">
        <v>619</v>
      </c>
      <c r="O366" t="s">
        <v>476</v>
      </c>
      <c r="P366">
        <v>92000000</v>
      </c>
      <c r="Q366">
        <v>2001</v>
      </c>
      <c r="R366">
        <v>7</v>
      </c>
      <c r="S366">
        <v>0</v>
      </c>
      <c r="T366">
        <f>Table_IMDB_Movies[[#This Row],[gross]]-Table_IMDB_Movies[[#This Row],[budget]]</f>
        <v>-91973129</v>
      </c>
      <c r="V366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67" spans="1:22" x14ac:dyDescent="0.3">
      <c r="A367" t="s">
        <v>1803</v>
      </c>
      <c r="B367">
        <v>181</v>
      </c>
      <c r="C367">
        <v>114</v>
      </c>
      <c r="D367" t="s">
        <v>1349</v>
      </c>
      <c r="E367">
        <v>60874615</v>
      </c>
      <c r="F367" t="s">
        <v>946</v>
      </c>
      <c r="G367" t="s">
        <v>205</v>
      </c>
      <c r="H367" t="s">
        <v>1804</v>
      </c>
      <c r="I367">
        <v>60467</v>
      </c>
      <c r="J367" t="s">
        <v>1805</v>
      </c>
      <c r="K367" t="s">
        <v>1806</v>
      </c>
      <c r="L367">
        <v>949</v>
      </c>
      <c r="M367" t="s">
        <v>26</v>
      </c>
      <c r="N367" t="s">
        <v>27</v>
      </c>
      <c r="O367" t="s">
        <v>72</v>
      </c>
      <c r="P367">
        <v>90000000</v>
      </c>
      <c r="Q367">
        <v>2000</v>
      </c>
      <c r="R367">
        <v>5.6</v>
      </c>
      <c r="S367">
        <v>0</v>
      </c>
      <c r="T367">
        <f>Table_IMDB_Movies[[#This Row],[gross]]-Table_IMDB_Movies[[#This Row],[budget]]</f>
        <v>-29125385</v>
      </c>
      <c r="V367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368" spans="1:22" x14ac:dyDescent="0.3">
      <c r="A368" t="s">
        <v>1028</v>
      </c>
      <c r="B368">
        <v>240</v>
      </c>
      <c r="C368">
        <v>96</v>
      </c>
      <c r="D368" t="s">
        <v>1807</v>
      </c>
      <c r="E368">
        <v>143618384</v>
      </c>
      <c r="F368" t="s">
        <v>1030</v>
      </c>
      <c r="G368" t="s">
        <v>209</v>
      </c>
      <c r="H368" t="s">
        <v>1808</v>
      </c>
      <c r="I368">
        <v>165333</v>
      </c>
      <c r="J368" t="s">
        <v>1809</v>
      </c>
      <c r="K368" t="s">
        <v>1810</v>
      </c>
      <c r="L368">
        <v>186</v>
      </c>
      <c r="M368" t="s">
        <v>26</v>
      </c>
      <c r="N368" t="s">
        <v>27</v>
      </c>
      <c r="O368" t="s">
        <v>226</v>
      </c>
      <c r="P368">
        <v>90000000</v>
      </c>
      <c r="Q368">
        <v>2011</v>
      </c>
      <c r="R368">
        <v>7</v>
      </c>
      <c r="S368">
        <v>19000</v>
      </c>
      <c r="T368">
        <f>Table_IMDB_Movies[[#This Row],[gross]]-Table_IMDB_Movies[[#This Row],[budget]]</f>
        <v>53618384</v>
      </c>
      <c r="V368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369" spans="1:22" x14ac:dyDescent="0.3">
      <c r="A369" t="s">
        <v>1011</v>
      </c>
      <c r="B369">
        <v>93</v>
      </c>
      <c r="C369">
        <v>132</v>
      </c>
      <c r="D369" t="s">
        <v>351</v>
      </c>
      <c r="E369">
        <v>58220776</v>
      </c>
      <c r="F369" t="s">
        <v>1811</v>
      </c>
      <c r="G369" t="s">
        <v>655</v>
      </c>
      <c r="H369" t="s">
        <v>1812</v>
      </c>
      <c r="I369">
        <v>87785</v>
      </c>
      <c r="J369" t="s">
        <v>820</v>
      </c>
      <c r="K369" t="s">
        <v>1813</v>
      </c>
      <c r="L369">
        <v>362</v>
      </c>
      <c r="M369" t="s">
        <v>26</v>
      </c>
      <c r="N369" t="s">
        <v>27</v>
      </c>
      <c r="O369" t="s">
        <v>72</v>
      </c>
      <c r="P369">
        <v>100000000</v>
      </c>
      <c r="Q369">
        <v>1999</v>
      </c>
      <c r="R369">
        <v>6.8</v>
      </c>
      <c r="S369">
        <v>0</v>
      </c>
      <c r="T369">
        <f>Table_IMDB_Movies[[#This Row],[gross]]-Table_IMDB_Movies[[#This Row],[budget]]</f>
        <v>-41779224</v>
      </c>
      <c r="V369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70" spans="1:22" x14ac:dyDescent="0.3">
      <c r="A370" t="s">
        <v>1814</v>
      </c>
      <c r="B370">
        <v>84</v>
      </c>
      <c r="C370">
        <v>104</v>
      </c>
      <c r="D370" t="s">
        <v>1815</v>
      </c>
      <c r="E370">
        <v>47474112</v>
      </c>
      <c r="F370" t="s">
        <v>1120</v>
      </c>
      <c r="G370" t="s">
        <v>205</v>
      </c>
      <c r="H370" t="s">
        <v>1816</v>
      </c>
      <c r="I370">
        <v>58227</v>
      </c>
      <c r="J370" t="s">
        <v>1817</v>
      </c>
      <c r="K370" t="s">
        <v>1818</v>
      </c>
      <c r="L370">
        <v>181</v>
      </c>
      <c r="M370" t="s">
        <v>26</v>
      </c>
      <c r="N370" t="s">
        <v>27</v>
      </c>
      <c r="O370" t="s">
        <v>28</v>
      </c>
      <c r="P370">
        <v>90000000</v>
      </c>
      <c r="Q370">
        <v>1997</v>
      </c>
      <c r="R370">
        <v>5.4</v>
      </c>
      <c r="S370">
        <v>2000</v>
      </c>
      <c r="T370">
        <f>Table_IMDB_Movies[[#This Row],[gross]]-Table_IMDB_Movies[[#This Row],[budget]]</f>
        <v>-42525888</v>
      </c>
      <c r="V37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71" spans="1:22" x14ac:dyDescent="0.3">
      <c r="A371" t="s">
        <v>1819</v>
      </c>
      <c r="B371">
        <v>66</v>
      </c>
      <c r="C371">
        <v>111</v>
      </c>
      <c r="D371" t="s">
        <v>279</v>
      </c>
      <c r="E371">
        <v>42877165</v>
      </c>
      <c r="F371" t="s">
        <v>379</v>
      </c>
      <c r="G371" t="s">
        <v>322</v>
      </c>
      <c r="H371" t="s">
        <v>1820</v>
      </c>
      <c r="I371">
        <v>45602</v>
      </c>
      <c r="J371" t="s">
        <v>1821</v>
      </c>
      <c r="K371" t="s">
        <v>1822</v>
      </c>
      <c r="L371">
        <v>114</v>
      </c>
      <c r="M371" t="s">
        <v>26</v>
      </c>
      <c r="N371" t="s">
        <v>27</v>
      </c>
      <c r="O371" t="s">
        <v>476</v>
      </c>
      <c r="P371">
        <v>86000000</v>
      </c>
      <c r="Q371">
        <v>1997</v>
      </c>
      <c r="R371">
        <v>6.1</v>
      </c>
      <c r="S371">
        <v>979</v>
      </c>
      <c r="T371">
        <f>Table_IMDB_Movies[[#This Row],[gross]]-Table_IMDB_Movies[[#This Row],[budget]]</f>
        <v>-43122835</v>
      </c>
      <c r="V371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72" spans="1:22" x14ac:dyDescent="0.3">
      <c r="A372" t="s">
        <v>1823</v>
      </c>
      <c r="B372">
        <v>136</v>
      </c>
      <c r="C372">
        <v>138</v>
      </c>
      <c r="D372" t="s">
        <v>1824</v>
      </c>
      <c r="E372">
        <v>35168677</v>
      </c>
      <c r="F372" t="s">
        <v>1744</v>
      </c>
      <c r="G372" t="s">
        <v>185</v>
      </c>
      <c r="H372" t="s">
        <v>1825</v>
      </c>
      <c r="I372">
        <v>49311</v>
      </c>
      <c r="J372" t="s">
        <v>1826</v>
      </c>
      <c r="K372" t="s">
        <v>1827</v>
      </c>
      <c r="L372">
        <v>278</v>
      </c>
      <c r="M372" t="s">
        <v>26</v>
      </c>
      <c r="N372" t="s">
        <v>41</v>
      </c>
      <c r="O372" t="s">
        <v>28</v>
      </c>
      <c r="P372">
        <v>100000000</v>
      </c>
      <c r="Q372">
        <v>2002</v>
      </c>
      <c r="R372">
        <v>6.7</v>
      </c>
      <c r="S372">
        <v>0</v>
      </c>
      <c r="T372">
        <f>Table_IMDB_Movies[[#This Row],[gross]]-Table_IMDB_Movies[[#This Row],[budget]]</f>
        <v>-64831323</v>
      </c>
      <c r="V372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73" spans="1:22" x14ac:dyDescent="0.3">
      <c r="A373" t="s">
        <v>1828</v>
      </c>
      <c r="B373">
        <v>166</v>
      </c>
      <c r="C373">
        <v>129</v>
      </c>
      <c r="D373" t="s">
        <v>607</v>
      </c>
      <c r="E373">
        <v>37567440</v>
      </c>
      <c r="F373" t="s">
        <v>138</v>
      </c>
      <c r="G373" t="s">
        <v>1829</v>
      </c>
      <c r="H373" t="s">
        <v>1830</v>
      </c>
      <c r="I373">
        <v>113065</v>
      </c>
      <c r="J373" t="s">
        <v>1831</v>
      </c>
      <c r="K373" t="s">
        <v>1832</v>
      </c>
      <c r="L373">
        <v>337</v>
      </c>
      <c r="M373" t="s">
        <v>26</v>
      </c>
      <c r="N373" t="s">
        <v>27</v>
      </c>
      <c r="O373" t="s">
        <v>476</v>
      </c>
      <c r="P373">
        <v>20000000</v>
      </c>
      <c r="Q373">
        <v>1982</v>
      </c>
      <c r="R373">
        <v>6.9</v>
      </c>
      <c r="S373">
        <v>0</v>
      </c>
      <c r="T373">
        <f>Table_IMDB_Movies[[#This Row],[gross]]-Table_IMDB_Movies[[#This Row],[budget]]</f>
        <v>17567440</v>
      </c>
      <c r="V373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374" spans="1:22" x14ac:dyDescent="0.3">
      <c r="A374" t="s">
        <v>687</v>
      </c>
      <c r="B374">
        <v>201</v>
      </c>
      <c r="C374">
        <v>144</v>
      </c>
      <c r="D374" t="s">
        <v>1833</v>
      </c>
      <c r="E374">
        <v>61644321</v>
      </c>
      <c r="F374" t="s">
        <v>1305</v>
      </c>
      <c r="G374" t="s">
        <v>1834</v>
      </c>
      <c r="H374" t="s">
        <v>1835</v>
      </c>
      <c r="I374">
        <v>148238</v>
      </c>
      <c r="J374" t="s">
        <v>1836</v>
      </c>
      <c r="K374" t="s">
        <v>1837</v>
      </c>
      <c r="L374">
        <v>529</v>
      </c>
      <c r="M374" t="s">
        <v>26</v>
      </c>
      <c r="N374" t="s">
        <v>27</v>
      </c>
      <c r="O374" t="s">
        <v>28</v>
      </c>
      <c r="P374">
        <v>88000000</v>
      </c>
      <c r="Q374">
        <v>2005</v>
      </c>
      <c r="R374">
        <v>8</v>
      </c>
      <c r="S374">
        <v>0</v>
      </c>
      <c r="T374">
        <f>Table_IMDB_Movies[[#This Row],[gross]]-Table_IMDB_Movies[[#This Row],[budget]]</f>
        <v>-26355679</v>
      </c>
      <c r="V374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375" spans="1:22" x14ac:dyDescent="0.3">
      <c r="A375" t="s">
        <v>1838</v>
      </c>
      <c r="B375">
        <v>47</v>
      </c>
      <c r="C375">
        <v>110</v>
      </c>
      <c r="D375" t="s">
        <v>1115</v>
      </c>
      <c r="E375">
        <v>190562</v>
      </c>
      <c r="F375" t="s">
        <v>1839</v>
      </c>
      <c r="G375" t="s">
        <v>1840</v>
      </c>
      <c r="H375" t="s">
        <v>1841</v>
      </c>
      <c r="I375">
        <v>2508</v>
      </c>
      <c r="J375" t="s">
        <v>1842</v>
      </c>
      <c r="K375" t="s">
        <v>1843</v>
      </c>
      <c r="L375">
        <v>24</v>
      </c>
      <c r="M375" t="s">
        <v>26</v>
      </c>
      <c r="N375" t="s">
        <v>41</v>
      </c>
      <c r="O375" t="s">
        <v>72</v>
      </c>
      <c r="P375">
        <v>90000000</v>
      </c>
      <c r="Q375">
        <v>2010</v>
      </c>
      <c r="R375">
        <v>4.4000000000000004</v>
      </c>
      <c r="S375">
        <v>788</v>
      </c>
      <c r="T375">
        <f>Table_IMDB_Movies[[#This Row],[gross]]-Table_IMDB_Movies[[#This Row],[budget]]</f>
        <v>-89809438</v>
      </c>
      <c r="V375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76" spans="1:22" x14ac:dyDescent="0.3">
      <c r="A376" t="s">
        <v>1844</v>
      </c>
      <c r="B376">
        <v>175</v>
      </c>
      <c r="C376">
        <v>140</v>
      </c>
      <c r="D376" t="s">
        <v>1845</v>
      </c>
      <c r="E376">
        <v>120147445</v>
      </c>
      <c r="F376" t="s">
        <v>1846</v>
      </c>
      <c r="G376" t="s">
        <v>246</v>
      </c>
      <c r="H376" t="s">
        <v>1847</v>
      </c>
      <c r="I376">
        <v>57661</v>
      </c>
      <c r="J376" t="s">
        <v>609</v>
      </c>
      <c r="K376" t="s">
        <v>1848</v>
      </c>
      <c r="L376">
        <v>455</v>
      </c>
      <c r="M376" t="s">
        <v>26</v>
      </c>
      <c r="N376" t="s">
        <v>27</v>
      </c>
      <c r="O376" t="s">
        <v>28</v>
      </c>
      <c r="P376">
        <v>87000000</v>
      </c>
      <c r="Q376">
        <v>2003</v>
      </c>
      <c r="R376">
        <v>7.3</v>
      </c>
      <c r="S376">
        <v>0</v>
      </c>
      <c r="T376">
        <f>Table_IMDB_Movies[[#This Row],[gross]]-Table_IMDB_Movies[[#This Row],[budget]]</f>
        <v>33147445</v>
      </c>
      <c r="V376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77" spans="1:22" x14ac:dyDescent="0.3">
      <c r="A377" t="s">
        <v>1281</v>
      </c>
      <c r="B377">
        <v>114</v>
      </c>
      <c r="C377">
        <v>113</v>
      </c>
      <c r="D377" t="s">
        <v>1849</v>
      </c>
      <c r="E377">
        <v>241688385</v>
      </c>
      <c r="F377" t="s">
        <v>574</v>
      </c>
      <c r="G377" t="s">
        <v>561</v>
      </c>
      <c r="H377" t="s">
        <v>1850</v>
      </c>
      <c r="I377">
        <v>144053</v>
      </c>
      <c r="J377" t="s">
        <v>1851</v>
      </c>
      <c r="K377" t="s">
        <v>1852</v>
      </c>
      <c r="L377">
        <v>395</v>
      </c>
      <c r="M377" t="s">
        <v>26</v>
      </c>
      <c r="N377" t="s">
        <v>27</v>
      </c>
      <c r="O377" t="s">
        <v>28</v>
      </c>
      <c r="P377">
        <v>92000000</v>
      </c>
      <c r="Q377">
        <v>1996</v>
      </c>
      <c r="R377">
        <v>6.3</v>
      </c>
      <c r="S377">
        <v>0</v>
      </c>
      <c r="T377">
        <f>Table_IMDB_Movies[[#This Row],[gross]]-Table_IMDB_Movies[[#This Row],[budget]]</f>
        <v>149688385</v>
      </c>
      <c r="V377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78" spans="1:22" x14ac:dyDescent="0.3">
      <c r="A378" t="s">
        <v>355</v>
      </c>
      <c r="B378">
        <v>221</v>
      </c>
      <c r="C378">
        <v>143</v>
      </c>
      <c r="D378" t="s">
        <v>1853</v>
      </c>
      <c r="E378">
        <v>233630478</v>
      </c>
      <c r="F378" t="s">
        <v>1854</v>
      </c>
      <c r="G378" t="s">
        <v>264</v>
      </c>
      <c r="H378" t="s">
        <v>1855</v>
      </c>
      <c r="I378">
        <v>394317</v>
      </c>
      <c r="J378" t="s">
        <v>1856</v>
      </c>
      <c r="K378" t="s">
        <v>1857</v>
      </c>
      <c r="L378">
        <v>1051</v>
      </c>
      <c r="M378" t="s">
        <v>26</v>
      </c>
      <c r="N378" t="s">
        <v>27</v>
      </c>
      <c r="O378" t="s">
        <v>28</v>
      </c>
      <c r="P378">
        <v>90000000</v>
      </c>
      <c r="Q378">
        <v>2000</v>
      </c>
      <c r="R378">
        <v>7.7</v>
      </c>
      <c r="S378">
        <v>23000</v>
      </c>
      <c r="T378">
        <f>Table_IMDB_Movies[[#This Row],[gross]]-Table_IMDB_Movies[[#This Row],[budget]]</f>
        <v>143630478</v>
      </c>
      <c r="V378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379" spans="1:22" x14ac:dyDescent="0.3">
      <c r="A379" t="s">
        <v>683</v>
      </c>
      <c r="B379">
        <v>206</v>
      </c>
      <c r="C379">
        <v>108</v>
      </c>
      <c r="D379" t="s">
        <v>214</v>
      </c>
      <c r="E379">
        <v>197992827</v>
      </c>
      <c r="F379" t="s">
        <v>1858</v>
      </c>
      <c r="G379" t="s">
        <v>655</v>
      </c>
      <c r="H379" t="s">
        <v>1859</v>
      </c>
      <c r="I379">
        <v>132501</v>
      </c>
      <c r="J379" t="s">
        <v>1860</v>
      </c>
      <c r="K379" t="s">
        <v>1861</v>
      </c>
      <c r="L379">
        <v>548</v>
      </c>
      <c r="M379" t="s">
        <v>26</v>
      </c>
      <c r="N379" t="s">
        <v>27</v>
      </c>
      <c r="O379" t="s">
        <v>72</v>
      </c>
      <c r="P379">
        <v>100000000</v>
      </c>
      <c r="Q379">
        <v>2006</v>
      </c>
      <c r="R379">
        <v>6.5</v>
      </c>
      <c r="S379">
        <v>0</v>
      </c>
      <c r="T379">
        <f>Table_IMDB_Movies[[#This Row],[gross]]-Table_IMDB_Movies[[#This Row],[budget]]</f>
        <v>97992827</v>
      </c>
      <c r="V379" t="str">
        <f>IF(ISNUMBER(SEARCH("|",Table_IMDB_Movies[[#This Row],[genres]])),LEFT(Table_IMDB_Movies[[#This Row],[genres]],SEARCH("|",Table_IMDB_Movies[[#This Row],[genres]])-1),Table_IMDB_Movies[[#This Row],[genres]])</f>
        <v>Animation</v>
      </c>
    </row>
    <row r="380" spans="1:22" x14ac:dyDescent="0.3">
      <c r="A380" t="s">
        <v>934</v>
      </c>
      <c r="B380">
        <v>239</v>
      </c>
      <c r="C380">
        <v>108</v>
      </c>
      <c r="D380" t="s">
        <v>1862</v>
      </c>
      <c r="E380">
        <v>176049130</v>
      </c>
      <c r="F380" t="s">
        <v>935</v>
      </c>
      <c r="G380" t="s">
        <v>936</v>
      </c>
      <c r="H380" t="s">
        <v>1863</v>
      </c>
      <c r="I380">
        <v>348232</v>
      </c>
      <c r="J380" t="s">
        <v>1864</v>
      </c>
      <c r="K380" t="s">
        <v>1865</v>
      </c>
      <c r="L380">
        <v>806</v>
      </c>
      <c r="M380" t="s">
        <v>26</v>
      </c>
      <c r="N380" t="s">
        <v>27</v>
      </c>
      <c r="O380" t="s">
        <v>28</v>
      </c>
      <c r="P380">
        <v>75000000</v>
      </c>
      <c r="Q380">
        <v>2004</v>
      </c>
      <c r="R380">
        <v>7.8</v>
      </c>
      <c r="S380">
        <v>0</v>
      </c>
      <c r="T380">
        <f>Table_IMDB_Movies[[#This Row],[gross]]-Table_IMDB_Movies[[#This Row],[budget]]</f>
        <v>101049130</v>
      </c>
      <c r="V38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81" spans="1:22" x14ac:dyDescent="0.3">
      <c r="A381" t="s">
        <v>572</v>
      </c>
      <c r="B381">
        <v>142</v>
      </c>
      <c r="C381">
        <v>124</v>
      </c>
      <c r="D381" t="s">
        <v>360</v>
      </c>
      <c r="E381">
        <v>172620724</v>
      </c>
      <c r="F381" t="s">
        <v>574</v>
      </c>
      <c r="G381" t="s">
        <v>322</v>
      </c>
      <c r="H381" t="s">
        <v>1866</v>
      </c>
      <c r="I381">
        <v>146134</v>
      </c>
      <c r="J381" t="s">
        <v>1867</v>
      </c>
      <c r="K381" t="s">
        <v>1868</v>
      </c>
      <c r="L381">
        <v>393</v>
      </c>
      <c r="M381" t="s">
        <v>26</v>
      </c>
      <c r="N381" t="s">
        <v>27</v>
      </c>
      <c r="O381" t="s">
        <v>476</v>
      </c>
      <c r="P381">
        <v>85000000</v>
      </c>
      <c r="Q381">
        <v>1997</v>
      </c>
      <c r="R381">
        <v>6.4</v>
      </c>
      <c r="S381">
        <v>0</v>
      </c>
      <c r="T381">
        <f>Table_IMDB_Movies[[#This Row],[gross]]-Table_IMDB_Movies[[#This Row],[budget]]</f>
        <v>87620724</v>
      </c>
      <c r="V381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82" spans="1:22" x14ac:dyDescent="0.3">
      <c r="A382" t="s">
        <v>1222</v>
      </c>
      <c r="B382">
        <v>186</v>
      </c>
      <c r="C382">
        <v>116</v>
      </c>
      <c r="D382" t="s">
        <v>649</v>
      </c>
      <c r="E382">
        <v>183405771</v>
      </c>
      <c r="F382" t="s">
        <v>1224</v>
      </c>
      <c r="G382" t="s">
        <v>279</v>
      </c>
      <c r="H382" t="s">
        <v>1869</v>
      </c>
      <c r="I382">
        <v>402645</v>
      </c>
      <c r="J382" t="s">
        <v>1870</v>
      </c>
      <c r="K382" t="s">
        <v>1871</v>
      </c>
      <c r="L382">
        <v>845</v>
      </c>
      <c r="M382" t="s">
        <v>26</v>
      </c>
      <c r="N382" t="s">
        <v>27</v>
      </c>
      <c r="O382" t="s">
        <v>28</v>
      </c>
      <c r="P382">
        <v>85000000</v>
      </c>
      <c r="Q382">
        <v>2001</v>
      </c>
      <c r="R382">
        <v>7.8</v>
      </c>
      <c r="S382">
        <v>0</v>
      </c>
      <c r="T382">
        <f>Table_IMDB_Movies[[#This Row],[gross]]-Table_IMDB_Movies[[#This Row],[budget]]</f>
        <v>98405771</v>
      </c>
      <c r="V382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383" spans="1:22" x14ac:dyDescent="0.3">
      <c r="A383" t="s">
        <v>1872</v>
      </c>
      <c r="B383">
        <v>228</v>
      </c>
      <c r="C383">
        <v>110</v>
      </c>
      <c r="D383" t="s">
        <v>977</v>
      </c>
      <c r="E383">
        <v>20315324</v>
      </c>
      <c r="F383" t="s">
        <v>60</v>
      </c>
      <c r="G383" t="s">
        <v>1581</v>
      </c>
      <c r="H383" t="s">
        <v>1873</v>
      </c>
      <c r="I383">
        <v>88542</v>
      </c>
      <c r="J383" t="s">
        <v>30</v>
      </c>
      <c r="K383" t="s">
        <v>1874</v>
      </c>
      <c r="L383">
        <v>254</v>
      </c>
      <c r="M383" t="s">
        <v>26</v>
      </c>
      <c r="N383" t="s">
        <v>619</v>
      </c>
      <c r="O383" t="s">
        <v>28</v>
      </c>
      <c r="P383">
        <v>75000000</v>
      </c>
      <c r="Q383">
        <v>2011</v>
      </c>
      <c r="R383">
        <v>5.8</v>
      </c>
      <c r="S383">
        <v>19000</v>
      </c>
      <c r="T383">
        <f>Table_IMDB_Movies[[#This Row],[gross]]-Table_IMDB_Movies[[#This Row],[budget]]</f>
        <v>-54684676</v>
      </c>
      <c r="V383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84" spans="1:22" x14ac:dyDescent="0.3">
      <c r="A384" t="s">
        <v>1875</v>
      </c>
      <c r="B384">
        <v>256</v>
      </c>
      <c r="C384">
        <v>91</v>
      </c>
      <c r="D384" t="s">
        <v>1749</v>
      </c>
      <c r="E384">
        <v>148313048</v>
      </c>
      <c r="F384" t="s">
        <v>639</v>
      </c>
      <c r="G384" t="s">
        <v>222</v>
      </c>
      <c r="H384" t="s">
        <v>1876</v>
      </c>
      <c r="I384">
        <v>164148</v>
      </c>
      <c r="J384" t="s">
        <v>1568</v>
      </c>
      <c r="K384" t="s">
        <v>1877</v>
      </c>
      <c r="L384">
        <v>168</v>
      </c>
      <c r="M384" t="s">
        <v>26</v>
      </c>
      <c r="N384" t="s">
        <v>27</v>
      </c>
      <c r="O384" t="s">
        <v>72</v>
      </c>
      <c r="P384">
        <v>85000000</v>
      </c>
      <c r="Q384">
        <v>2012</v>
      </c>
      <c r="R384">
        <v>7.1</v>
      </c>
      <c r="S384">
        <v>28000</v>
      </c>
      <c r="T384">
        <f>Table_IMDB_Movies[[#This Row],[gross]]-Table_IMDB_Movies[[#This Row],[budget]]</f>
        <v>63313048</v>
      </c>
      <c r="V384" t="str">
        <f>IF(ISNUMBER(SEARCH("|",Table_IMDB_Movies[[#This Row],[genres]])),LEFT(Table_IMDB_Movies[[#This Row],[genres]],SEARCH("|",Table_IMDB_Movies[[#This Row],[genres]])-1),Table_IMDB_Movies[[#This Row],[genres]])</f>
        <v>Animation</v>
      </c>
    </row>
    <row r="385" spans="1:22" x14ac:dyDescent="0.3">
      <c r="A385" t="s">
        <v>1878</v>
      </c>
      <c r="B385">
        <v>222</v>
      </c>
      <c r="C385">
        <v>107</v>
      </c>
      <c r="D385" t="s">
        <v>1879</v>
      </c>
      <c r="E385">
        <v>127706877</v>
      </c>
      <c r="F385" t="s">
        <v>1880</v>
      </c>
      <c r="G385" t="s">
        <v>1881</v>
      </c>
      <c r="H385" t="s">
        <v>1882</v>
      </c>
      <c r="I385">
        <v>142496</v>
      </c>
      <c r="J385" t="s">
        <v>1883</v>
      </c>
      <c r="K385" t="s">
        <v>1884</v>
      </c>
      <c r="L385">
        <v>399</v>
      </c>
      <c r="M385" t="s">
        <v>26</v>
      </c>
      <c r="N385" t="s">
        <v>27</v>
      </c>
      <c r="O385" t="s">
        <v>72</v>
      </c>
      <c r="P385">
        <v>85000000</v>
      </c>
      <c r="Q385">
        <v>2007</v>
      </c>
      <c r="R385">
        <v>7.1</v>
      </c>
      <c r="S385">
        <v>0</v>
      </c>
      <c r="T385">
        <f>Table_IMDB_Movies[[#This Row],[gross]]-Table_IMDB_Movies[[#This Row],[budget]]</f>
        <v>42706877</v>
      </c>
      <c r="V385" t="str">
        <f>IF(ISNUMBER(SEARCH("|",Table_IMDB_Movies[[#This Row],[genres]])),LEFT(Table_IMDB_Movies[[#This Row],[genres]],SEARCH("|",Table_IMDB_Movies[[#This Row],[genres]])-1),Table_IMDB_Movies[[#This Row],[genres]])</f>
        <v>Animation</v>
      </c>
    </row>
    <row r="386" spans="1:22" x14ac:dyDescent="0.3">
      <c r="A386" t="s">
        <v>1886</v>
      </c>
      <c r="B386">
        <v>298</v>
      </c>
      <c r="C386">
        <v>115</v>
      </c>
      <c r="D386" t="s">
        <v>258</v>
      </c>
      <c r="E386">
        <v>126149655</v>
      </c>
      <c r="F386" t="s">
        <v>970</v>
      </c>
      <c r="G386" t="s">
        <v>1377</v>
      </c>
      <c r="H386" t="s">
        <v>1887</v>
      </c>
      <c r="I386">
        <v>166693</v>
      </c>
      <c r="J386" t="s">
        <v>849</v>
      </c>
      <c r="K386" t="s">
        <v>1888</v>
      </c>
      <c r="L386">
        <v>276</v>
      </c>
      <c r="M386" t="s">
        <v>26</v>
      </c>
      <c r="N386" t="s">
        <v>27</v>
      </c>
      <c r="O386" t="s">
        <v>476</v>
      </c>
      <c r="P386">
        <v>85000000</v>
      </c>
      <c r="Q386">
        <v>2012</v>
      </c>
      <c r="R386">
        <v>6.8</v>
      </c>
      <c r="S386">
        <v>19000</v>
      </c>
      <c r="T386">
        <f>Table_IMDB_Movies[[#This Row],[gross]]-Table_IMDB_Movies[[#This Row],[budget]]</f>
        <v>41149655</v>
      </c>
      <c r="V386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87" spans="1:22" x14ac:dyDescent="0.3">
      <c r="A387" t="s">
        <v>1878</v>
      </c>
      <c r="B387">
        <v>84</v>
      </c>
      <c r="C387">
        <v>100</v>
      </c>
      <c r="D387" t="s">
        <v>582</v>
      </c>
      <c r="E387">
        <v>66941559</v>
      </c>
      <c r="F387" t="s">
        <v>1889</v>
      </c>
      <c r="G387" t="s">
        <v>1089</v>
      </c>
      <c r="H387" t="s">
        <v>1890</v>
      </c>
      <c r="I387">
        <v>26413</v>
      </c>
      <c r="J387" t="s">
        <v>1891</v>
      </c>
      <c r="K387" t="s">
        <v>1892</v>
      </c>
      <c r="L387">
        <v>77</v>
      </c>
      <c r="M387" t="s">
        <v>26</v>
      </c>
      <c r="N387" t="s">
        <v>27</v>
      </c>
      <c r="O387" t="s">
        <v>226</v>
      </c>
      <c r="P387">
        <v>85000000</v>
      </c>
      <c r="Q387">
        <v>2000</v>
      </c>
      <c r="R387">
        <v>4.8</v>
      </c>
      <c r="S387">
        <v>372</v>
      </c>
      <c r="T387">
        <f>Table_IMDB_Movies[[#This Row],[gross]]-Table_IMDB_Movies[[#This Row],[budget]]</f>
        <v>-18058441</v>
      </c>
      <c r="V387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388" spans="1:22" x14ac:dyDescent="0.3">
      <c r="A388" t="s">
        <v>211</v>
      </c>
      <c r="B388">
        <v>236</v>
      </c>
      <c r="C388">
        <v>104</v>
      </c>
      <c r="D388" t="s">
        <v>1893</v>
      </c>
      <c r="E388">
        <v>78009155</v>
      </c>
      <c r="F388" t="s">
        <v>1398</v>
      </c>
      <c r="G388" t="s">
        <v>731</v>
      </c>
      <c r="H388" t="s">
        <v>1894</v>
      </c>
      <c r="I388">
        <v>110073</v>
      </c>
      <c r="J388" t="s">
        <v>520</v>
      </c>
      <c r="K388" t="s">
        <v>1895</v>
      </c>
      <c r="L388">
        <v>194</v>
      </c>
      <c r="M388" t="s">
        <v>26</v>
      </c>
      <c r="N388" t="s">
        <v>27</v>
      </c>
      <c r="O388" t="s">
        <v>28</v>
      </c>
      <c r="P388">
        <v>75000000</v>
      </c>
      <c r="Q388">
        <v>2011</v>
      </c>
      <c r="R388">
        <v>6.2</v>
      </c>
      <c r="S388">
        <v>0</v>
      </c>
      <c r="T388">
        <f>Table_IMDB_Movies[[#This Row],[gross]]-Table_IMDB_Movies[[#This Row],[budget]]</f>
        <v>3009155</v>
      </c>
      <c r="V388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89" spans="1:22" x14ac:dyDescent="0.3">
      <c r="A389" t="s">
        <v>1896</v>
      </c>
      <c r="B389">
        <v>157</v>
      </c>
      <c r="C389">
        <v>138</v>
      </c>
      <c r="D389" t="s">
        <v>1452</v>
      </c>
      <c r="E389">
        <v>63224849</v>
      </c>
      <c r="F389" t="s">
        <v>1340</v>
      </c>
      <c r="G389" t="s">
        <v>172</v>
      </c>
      <c r="H389" t="s">
        <v>1897</v>
      </c>
      <c r="I389">
        <v>182757</v>
      </c>
      <c r="J389" t="s">
        <v>1898</v>
      </c>
      <c r="K389" t="s">
        <v>1899</v>
      </c>
      <c r="L389">
        <v>483</v>
      </c>
      <c r="M389" t="s">
        <v>26</v>
      </c>
      <c r="N389" t="s">
        <v>27</v>
      </c>
      <c r="O389" t="s">
        <v>28</v>
      </c>
      <c r="P389">
        <v>85000000</v>
      </c>
      <c r="Q389">
        <v>2006</v>
      </c>
      <c r="R389">
        <v>6.9</v>
      </c>
      <c r="S389">
        <v>19000</v>
      </c>
      <c r="T389">
        <f>Table_IMDB_Movies[[#This Row],[gross]]-Table_IMDB_Movies[[#This Row],[budget]]</f>
        <v>-21775151</v>
      </c>
      <c r="V389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90" spans="1:22" x14ac:dyDescent="0.3">
      <c r="A390" t="s">
        <v>1387</v>
      </c>
      <c r="B390">
        <v>81</v>
      </c>
      <c r="C390">
        <v>140</v>
      </c>
      <c r="D390" t="s">
        <v>1473</v>
      </c>
      <c r="E390">
        <v>111544445</v>
      </c>
      <c r="F390" t="s">
        <v>909</v>
      </c>
      <c r="G390" t="s">
        <v>132</v>
      </c>
      <c r="H390" t="s">
        <v>1900</v>
      </c>
      <c r="I390">
        <v>188116</v>
      </c>
      <c r="J390" t="s">
        <v>1901</v>
      </c>
      <c r="K390" t="s">
        <v>1902</v>
      </c>
      <c r="L390">
        <v>415</v>
      </c>
      <c r="M390" t="s">
        <v>26</v>
      </c>
      <c r="N390" t="s">
        <v>27</v>
      </c>
      <c r="O390" t="s">
        <v>476</v>
      </c>
      <c r="P390">
        <v>90000000</v>
      </c>
      <c r="Q390">
        <v>1998</v>
      </c>
      <c r="R390">
        <v>7.3</v>
      </c>
      <c r="S390">
        <v>0</v>
      </c>
      <c r="T390">
        <f>Table_IMDB_Movies[[#This Row],[gross]]-Table_IMDB_Movies[[#This Row],[budget]]</f>
        <v>21544445</v>
      </c>
      <c r="V39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91" spans="1:22" x14ac:dyDescent="0.3">
      <c r="A391" t="s">
        <v>1896</v>
      </c>
      <c r="B391">
        <v>187</v>
      </c>
      <c r="C391">
        <v>120</v>
      </c>
      <c r="D391" t="s">
        <v>1903</v>
      </c>
      <c r="E391">
        <v>112703470</v>
      </c>
      <c r="F391" t="s">
        <v>1141</v>
      </c>
      <c r="G391" t="s">
        <v>1904</v>
      </c>
      <c r="H391" t="s">
        <v>1905</v>
      </c>
      <c r="I391">
        <v>69860</v>
      </c>
      <c r="J391" t="s">
        <v>1906</v>
      </c>
      <c r="K391" t="s">
        <v>1907</v>
      </c>
      <c r="L391">
        <v>214</v>
      </c>
      <c r="M391" t="s">
        <v>26</v>
      </c>
      <c r="N391" t="s">
        <v>27</v>
      </c>
      <c r="O391" t="s">
        <v>476</v>
      </c>
      <c r="P391">
        <v>85000000</v>
      </c>
      <c r="Q391">
        <v>2009</v>
      </c>
      <c r="R391">
        <v>6.6</v>
      </c>
      <c r="S391">
        <v>0</v>
      </c>
      <c r="T391">
        <f>Table_IMDB_Movies[[#This Row],[gross]]-Table_IMDB_Movies[[#This Row],[budget]]</f>
        <v>27703470</v>
      </c>
      <c r="V391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92" spans="1:22" x14ac:dyDescent="0.3">
      <c r="A392" t="s">
        <v>1222</v>
      </c>
      <c r="B392">
        <v>238</v>
      </c>
      <c r="C392">
        <v>122</v>
      </c>
      <c r="D392" t="s">
        <v>936</v>
      </c>
      <c r="E392">
        <v>117144465</v>
      </c>
      <c r="F392" t="s">
        <v>1224</v>
      </c>
      <c r="G392" t="s">
        <v>1908</v>
      </c>
      <c r="H392" t="s">
        <v>1909</v>
      </c>
      <c r="I392">
        <v>256928</v>
      </c>
      <c r="J392" t="s">
        <v>279</v>
      </c>
      <c r="K392" t="s">
        <v>1910</v>
      </c>
      <c r="L392">
        <v>288</v>
      </c>
      <c r="M392" t="s">
        <v>26</v>
      </c>
      <c r="N392" t="s">
        <v>27</v>
      </c>
      <c r="O392" t="s">
        <v>28</v>
      </c>
      <c r="P392">
        <v>85000000</v>
      </c>
      <c r="Q392">
        <v>2007</v>
      </c>
      <c r="R392">
        <v>6.9</v>
      </c>
      <c r="S392">
        <v>0</v>
      </c>
      <c r="T392">
        <f>Table_IMDB_Movies[[#This Row],[gross]]-Table_IMDB_Movies[[#This Row],[budget]]</f>
        <v>32144465</v>
      </c>
      <c r="V392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393" spans="1:22" x14ac:dyDescent="0.3">
      <c r="A393" t="s">
        <v>1911</v>
      </c>
      <c r="B393">
        <v>107</v>
      </c>
      <c r="C393">
        <v>83</v>
      </c>
      <c r="D393" t="s">
        <v>1912</v>
      </c>
      <c r="E393">
        <v>84303558</v>
      </c>
      <c r="F393" t="s">
        <v>385</v>
      </c>
      <c r="G393" t="s">
        <v>203</v>
      </c>
      <c r="H393" t="s">
        <v>1913</v>
      </c>
      <c r="I393">
        <v>65270</v>
      </c>
      <c r="J393" t="s">
        <v>1914</v>
      </c>
      <c r="K393" t="s">
        <v>1915</v>
      </c>
      <c r="L393">
        <v>100</v>
      </c>
      <c r="M393" t="s">
        <v>26</v>
      </c>
      <c r="N393" t="s">
        <v>27</v>
      </c>
      <c r="O393" t="s">
        <v>72</v>
      </c>
      <c r="P393">
        <v>85000000</v>
      </c>
      <c r="Q393">
        <v>2006</v>
      </c>
      <c r="R393">
        <v>6.2</v>
      </c>
      <c r="S393">
        <v>863</v>
      </c>
      <c r="T393">
        <f>Table_IMDB_Movies[[#This Row],[gross]]-Table_IMDB_Movies[[#This Row],[budget]]</f>
        <v>-696442</v>
      </c>
      <c r="V393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394" spans="1:22" x14ac:dyDescent="0.3">
      <c r="A394" t="s">
        <v>1916</v>
      </c>
      <c r="B394">
        <v>459</v>
      </c>
      <c r="C394">
        <v>139</v>
      </c>
      <c r="D394" t="s">
        <v>1232</v>
      </c>
      <c r="E394">
        <v>150832203</v>
      </c>
      <c r="F394" t="s">
        <v>1112</v>
      </c>
      <c r="G394" t="s">
        <v>172</v>
      </c>
      <c r="H394" t="s">
        <v>1917</v>
      </c>
      <c r="I394">
        <v>341058</v>
      </c>
      <c r="J394" t="s">
        <v>1234</v>
      </c>
      <c r="K394" t="s">
        <v>1918</v>
      </c>
      <c r="L394">
        <v>713</v>
      </c>
      <c r="M394" t="s">
        <v>26</v>
      </c>
      <c r="N394" t="s">
        <v>27</v>
      </c>
      <c r="O394" t="s">
        <v>28</v>
      </c>
      <c r="P394">
        <v>85000000</v>
      </c>
      <c r="Q394">
        <v>2014</v>
      </c>
      <c r="R394">
        <v>6.7</v>
      </c>
      <c r="S394">
        <v>49000</v>
      </c>
      <c r="T394">
        <f>Table_IMDB_Movies[[#This Row],[gross]]-Table_IMDB_Movies[[#This Row],[budget]]</f>
        <v>65832203</v>
      </c>
      <c r="V394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395" spans="1:22" x14ac:dyDescent="0.3">
      <c r="A395" t="s">
        <v>1919</v>
      </c>
      <c r="B395">
        <v>187</v>
      </c>
      <c r="C395">
        <v>131</v>
      </c>
      <c r="D395" t="s">
        <v>1920</v>
      </c>
      <c r="E395">
        <v>51396781</v>
      </c>
      <c r="F395" t="s">
        <v>1572</v>
      </c>
      <c r="G395" t="s">
        <v>1921</v>
      </c>
      <c r="H395" t="s">
        <v>1922</v>
      </c>
      <c r="I395">
        <v>188887</v>
      </c>
      <c r="J395" t="s">
        <v>1923</v>
      </c>
      <c r="K395" t="s">
        <v>1924</v>
      </c>
      <c r="L395">
        <v>662</v>
      </c>
      <c r="M395" t="s">
        <v>26</v>
      </c>
      <c r="N395" t="s">
        <v>27</v>
      </c>
      <c r="O395" t="s">
        <v>476</v>
      </c>
      <c r="P395">
        <v>68000000</v>
      </c>
      <c r="Q395">
        <v>2001</v>
      </c>
      <c r="R395">
        <v>7.6</v>
      </c>
      <c r="S395">
        <v>0</v>
      </c>
      <c r="T395">
        <f>Table_IMDB_Movies[[#This Row],[gross]]-Table_IMDB_Movies[[#This Row],[budget]]</f>
        <v>-16603219</v>
      </c>
      <c r="V395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96" spans="1:22" x14ac:dyDescent="0.3">
      <c r="A396" t="s">
        <v>182</v>
      </c>
      <c r="B396">
        <v>151</v>
      </c>
      <c r="C396">
        <v>104</v>
      </c>
      <c r="D396" t="s">
        <v>797</v>
      </c>
      <c r="E396">
        <v>47592825</v>
      </c>
      <c r="F396" t="s">
        <v>875</v>
      </c>
      <c r="G396" t="s">
        <v>871</v>
      </c>
      <c r="H396" t="s">
        <v>1925</v>
      </c>
      <c r="I396">
        <v>82731</v>
      </c>
      <c r="J396" t="s">
        <v>294</v>
      </c>
      <c r="K396" t="s">
        <v>1926</v>
      </c>
      <c r="L396">
        <v>255</v>
      </c>
      <c r="M396" t="s">
        <v>26</v>
      </c>
      <c r="N396" t="s">
        <v>27</v>
      </c>
      <c r="O396" t="s">
        <v>28</v>
      </c>
      <c r="P396">
        <v>85000000</v>
      </c>
      <c r="Q396">
        <v>2003</v>
      </c>
      <c r="R396">
        <v>6.7</v>
      </c>
      <c r="S396">
        <v>0</v>
      </c>
      <c r="T396">
        <f>Table_IMDB_Movies[[#This Row],[gross]]-Table_IMDB_Movies[[#This Row],[budget]]</f>
        <v>-37407175</v>
      </c>
      <c r="V396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97" spans="1:22" x14ac:dyDescent="0.3">
      <c r="A397" t="s">
        <v>1055</v>
      </c>
      <c r="B397">
        <v>80</v>
      </c>
      <c r="C397">
        <v>130</v>
      </c>
      <c r="D397" t="s">
        <v>1927</v>
      </c>
      <c r="E397">
        <v>50016394</v>
      </c>
      <c r="F397" t="s">
        <v>1928</v>
      </c>
      <c r="G397" t="s">
        <v>1929</v>
      </c>
      <c r="H397" t="s">
        <v>1930</v>
      </c>
      <c r="I397">
        <v>106528</v>
      </c>
      <c r="J397" t="s">
        <v>1640</v>
      </c>
      <c r="K397" t="s">
        <v>1931</v>
      </c>
      <c r="L397">
        <v>257</v>
      </c>
      <c r="M397" t="s">
        <v>26</v>
      </c>
      <c r="N397" t="s">
        <v>27</v>
      </c>
      <c r="O397" t="s">
        <v>28</v>
      </c>
      <c r="P397">
        <v>70000000</v>
      </c>
      <c r="Q397">
        <v>1993</v>
      </c>
      <c r="R397">
        <v>6.2</v>
      </c>
      <c r="S397">
        <v>0</v>
      </c>
      <c r="T397">
        <f>Table_IMDB_Movies[[#This Row],[gross]]-Table_IMDB_Movies[[#This Row],[budget]]</f>
        <v>-19983606</v>
      </c>
      <c r="V397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98" spans="1:22" x14ac:dyDescent="0.3">
      <c r="A398" t="s">
        <v>124</v>
      </c>
      <c r="B398">
        <v>229</v>
      </c>
      <c r="C398">
        <v>145</v>
      </c>
      <c r="D398" t="s">
        <v>607</v>
      </c>
      <c r="E398">
        <v>57010853</v>
      </c>
      <c r="F398" t="s">
        <v>173</v>
      </c>
      <c r="G398" t="s">
        <v>1932</v>
      </c>
      <c r="H398" t="s">
        <v>1933</v>
      </c>
      <c r="I398">
        <v>119286</v>
      </c>
      <c r="J398" t="s">
        <v>1934</v>
      </c>
      <c r="K398" t="s">
        <v>1935</v>
      </c>
      <c r="L398">
        <v>548</v>
      </c>
      <c r="M398" t="s">
        <v>26</v>
      </c>
      <c r="N398" t="s">
        <v>27</v>
      </c>
      <c r="O398" t="s">
        <v>28</v>
      </c>
      <c r="P398">
        <v>85000000</v>
      </c>
      <c r="Q398">
        <v>2005</v>
      </c>
      <c r="R398">
        <v>7.3</v>
      </c>
      <c r="S398">
        <v>0</v>
      </c>
      <c r="T398">
        <f>Table_IMDB_Movies[[#This Row],[gross]]-Table_IMDB_Movies[[#This Row],[budget]]</f>
        <v>-27989147</v>
      </c>
      <c r="V398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99" spans="1:22" x14ac:dyDescent="0.3">
      <c r="A399" t="s">
        <v>332</v>
      </c>
      <c r="B399">
        <v>158</v>
      </c>
      <c r="C399">
        <v>104</v>
      </c>
      <c r="D399" t="s">
        <v>1936</v>
      </c>
      <c r="E399">
        <v>62494975</v>
      </c>
      <c r="F399" t="s">
        <v>274</v>
      </c>
      <c r="G399" t="s">
        <v>1937</v>
      </c>
      <c r="H399" t="s">
        <v>1938</v>
      </c>
      <c r="I399">
        <v>179500</v>
      </c>
      <c r="J399" t="s">
        <v>1939</v>
      </c>
      <c r="K399" t="s">
        <v>1940</v>
      </c>
      <c r="L399">
        <v>378</v>
      </c>
      <c r="M399" t="s">
        <v>26</v>
      </c>
      <c r="N399" t="s">
        <v>27</v>
      </c>
      <c r="O399" t="s">
        <v>28</v>
      </c>
      <c r="P399">
        <v>85000000</v>
      </c>
      <c r="Q399">
        <v>2006</v>
      </c>
      <c r="R399">
        <v>6</v>
      </c>
      <c r="S399">
        <v>0</v>
      </c>
      <c r="T399">
        <f>Table_IMDB_Movies[[#This Row],[gross]]-Table_IMDB_Movies[[#This Row],[budget]]</f>
        <v>-22505025</v>
      </c>
      <c r="V399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400" spans="1:22" x14ac:dyDescent="0.3">
      <c r="A400" t="s">
        <v>1941</v>
      </c>
      <c r="B400">
        <v>190</v>
      </c>
      <c r="C400">
        <v>97</v>
      </c>
      <c r="D400" t="s">
        <v>1942</v>
      </c>
      <c r="E400">
        <v>46440491</v>
      </c>
      <c r="F400" t="s">
        <v>221</v>
      </c>
      <c r="G400" t="s">
        <v>324</v>
      </c>
      <c r="H400" t="s">
        <v>1943</v>
      </c>
      <c r="I400">
        <v>35446</v>
      </c>
      <c r="J400" t="s">
        <v>1944</v>
      </c>
      <c r="K400" t="s">
        <v>1945</v>
      </c>
      <c r="L400">
        <v>78</v>
      </c>
      <c r="M400" t="s">
        <v>26</v>
      </c>
      <c r="N400" t="s">
        <v>41</v>
      </c>
      <c r="O400" t="s">
        <v>72</v>
      </c>
      <c r="P400">
        <v>100000000</v>
      </c>
      <c r="Q400">
        <v>2011</v>
      </c>
      <c r="R400">
        <v>7.1</v>
      </c>
      <c r="S400">
        <v>0</v>
      </c>
      <c r="T400">
        <f>Table_IMDB_Movies[[#This Row],[gross]]-Table_IMDB_Movies[[#This Row],[budget]]</f>
        <v>-53559509</v>
      </c>
      <c r="V400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401" spans="1:22" x14ac:dyDescent="0.3">
      <c r="A401" t="s">
        <v>1946</v>
      </c>
      <c r="B401">
        <v>98</v>
      </c>
      <c r="C401">
        <v>178</v>
      </c>
      <c r="D401" t="s">
        <v>279</v>
      </c>
      <c r="E401">
        <v>44606335</v>
      </c>
      <c r="F401" t="s">
        <v>553</v>
      </c>
      <c r="G401" t="s">
        <v>615</v>
      </c>
      <c r="H401" t="s">
        <v>1947</v>
      </c>
      <c r="I401">
        <v>169023</v>
      </c>
      <c r="J401" t="s">
        <v>747</v>
      </c>
      <c r="K401" t="s">
        <v>1948</v>
      </c>
      <c r="L401">
        <v>703</v>
      </c>
      <c r="M401" t="s">
        <v>26</v>
      </c>
      <c r="N401" t="s">
        <v>27</v>
      </c>
      <c r="O401" t="s">
        <v>28</v>
      </c>
      <c r="P401">
        <v>90000000</v>
      </c>
      <c r="Q401">
        <v>1998</v>
      </c>
      <c r="R401">
        <v>7.1</v>
      </c>
      <c r="S401">
        <v>10000</v>
      </c>
      <c r="T401">
        <f>Table_IMDB_Movies[[#This Row],[gross]]-Table_IMDB_Movies[[#This Row],[budget]]</f>
        <v>-45393665</v>
      </c>
      <c r="V401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402" spans="1:22" x14ac:dyDescent="0.3">
      <c r="A402" t="s">
        <v>1949</v>
      </c>
      <c r="B402">
        <v>135</v>
      </c>
      <c r="C402">
        <v>108</v>
      </c>
      <c r="D402" t="s">
        <v>1950</v>
      </c>
      <c r="E402">
        <v>40048332</v>
      </c>
      <c r="F402" t="s">
        <v>748</v>
      </c>
      <c r="G402" t="s">
        <v>1951</v>
      </c>
      <c r="H402" t="s">
        <v>1952</v>
      </c>
      <c r="I402">
        <v>61417</v>
      </c>
      <c r="J402" t="s">
        <v>1953</v>
      </c>
      <c r="K402" t="s">
        <v>1954</v>
      </c>
      <c r="L402">
        <v>339</v>
      </c>
      <c r="M402" t="s">
        <v>26</v>
      </c>
      <c r="N402" t="s">
        <v>27</v>
      </c>
      <c r="O402" t="s">
        <v>476</v>
      </c>
      <c r="P402">
        <v>85000000</v>
      </c>
      <c r="Q402">
        <v>2002</v>
      </c>
      <c r="R402">
        <v>5.5</v>
      </c>
      <c r="S402">
        <v>941</v>
      </c>
      <c r="T402">
        <f>Table_IMDB_Movies[[#This Row],[gross]]-Table_IMDB_Movies[[#This Row],[budget]]</f>
        <v>-44951668</v>
      </c>
      <c r="V402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403" spans="1:22" x14ac:dyDescent="0.3">
      <c r="A403" t="s">
        <v>1957</v>
      </c>
      <c r="B403">
        <v>382</v>
      </c>
      <c r="C403">
        <v>106</v>
      </c>
      <c r="D403" t="s">
        <v>1115</v>
      </c>
      <c r="E403">
        <v>64933670</v>
      </c>
      <c r="F403" t="s">
        <v>1958</v>
      </c>
      <c r="G403" t="s">
        <v>1223</v>
      </c>
      <c r="H403" t="s">
        <v>1959</v>
      </c>
      <c r="I403">
        <v>70838</v>
      </c>
      <c r="J403" t="s">
        <v>1184</v>
      </c>
      <c r="K403" t="s">
        <v>1960</v>
      </c>
      <c r="L403">
        <v>208</v>
      </c>
      <c r="M403" t="s">
        <v>26</v>
      </c>
      <c r="N403" t="s">
        <v>27</v>
      </c>
      <c r="O403" t="s">
        <v>72</v>
      </c>
      <c r="P403">
        <v>85000000</v>
      </c>
      <c r="Q403">
        <v>2012</v>
      </c>
      <c r="R403">
        <v>5.6</v>
      </c>
      <c r="S403">
        <v>18000</v>
      </c>
      <c r="T403">
        <f>Table_IMDB_Movies[[#This Row],[gross]]-Table_IMDB_Movies[[#This Row],[budget]]</f>
        <v>-20066330</v>
      </c>
      <c r="V403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404" spans="1:22" x14ac:dyDescent="0.3">
      <c r="A404" t="s">
        <v>1961</v>
      </c>
      <c r="B404">
        <v>393</v>
      </c>
      <c r="C404">
        <v>112</v>
      </c>
      <c r="D404" t="s">
        <v>1962</v>
      </c>
      <c r="E404">
        <v>31494270</v>
      </c>
      <c r="F404" t="s">
        <v>1963</v>
      </c>
      <c r="G404" t="s">
        <v>1964</v>
      </c>
      <c r="H404" t="s">
        <v>1965</v>
      </c>
      <c r="I404">
        <v>273921</v>
      </c>
      <c r="J404" t="s">
        <v>1966</v>
      </c>
      <c r="K404" t="s">
        <v>1967</v>
      </c>
      <c r="L404">
        <v>522</v>
      </c>
      <c r="M404" t="s">
        <v>26</v>
      </c>
      <c r="N404" t="s">
        <v>27</v>
      </c>
      <c r="O404" t="s">
        <v>28</v>
      </c>
      <c r="P404">
        <v>60000000</v>
      </c>
      <c r="Q404">
        <v>2010</v>
      </c>
      <c r="R404">
        <v>7.5</v>
      </c>
      <c r="S404">
        <v>36000</v>
      </c>
      <c r="T404">
        <f>Table_IMDB_Movies[[#This Row],[gross]]-Table_IMDB_Movies[[#This Row],[budget]]</f>
        <v>-28505730</v>
      </c>
      <c r="V404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405" spans="1:22" x14ac:dyDescent="0.3">
      <c r="A405" t="s">
        <v>1968</v>
      </c>
      <c r="B405">
        <v>149</v>
      </c>
      <c r="C405">
        <v>135</v>
      </c>
      <c r="D405" t="s">
        <v>1969</v>
      </c>
      <c r="E405">
        <v>31111260</v>
      </c>
      <c r="F405" t="s">
        <v>184</v>
      </c>
      <c r="G405" t="s">
        <v>229</v>
      </c>
      <c r="H405" t="s">
        <v>1970</v>
      </c>
      <c r="I405">
        <v>77029</v>
      </c>
      <c r="J405" t="s">
        <v>1971</v>
      </c>
      <c r="K405" t="s">
        <v>1972</v>
      </c>
      <c r="L405">
        <v>466</v>
      </c>
      <c r="M405" t="s">
        <v>26</v>
      </c>
      <c r="N405" t="s">
        <v>27</v>
      </c>
      <c r="O405" t="s">
        <v>28</v>
      </c>
      <c r="P405">
        <v>60000000</v>
      </c>
      <c r="Q405">
        <v>2003</v>
      </c>
      <c r="R405">
        <v>5.4</v>
      </c>
      <c r="S405">
        <v>0</v>
      </c>
      <c r="T405">
        <f>Table_IMDB_Movies[[#This Row],[gross]]-Table_IMDB_Movies[[#This Row],[budget]]</f>
        <v>-28888740</v>
      </c>
      <c r="V405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406" spans="1:22" x14ac:dyDescent="0.3">
      <c r="A406" t="s">
        <v>1973</v>
      </c>
      <c r="B406">
        <v>94</v>
      </c>
      <c r="C406">
        <v>109</v>
      </c>
      <c r="D406" t="s">
        <v>1974</v>
      </c>
      <c r="E406">
        <v>123307945</v>
      </c>
      <c r="F406" t="s">
        <v>1975</v>
      </c>
      <c r="G406" t="s">
        <v>1976</v>
      </c>
      <c r="H406" t="s">
        <v>1977</v>
      </c>
      <c r="I406">
        <v>39391</v>
      </c>
      <c r="J406" t="s">
        <v>1978</v>
      </c>
      <c r="K406" t="s">
        <v>1979</v>
      </c>
      <c r="L406">
        <v>171</v>
      </c>
      <c r="M406" t="s">
        <v>26</v>
      </c>
      <c r="N406" t="s">
        <v>27</v>
      </c>
      <c r="O406" t="s">
        <v>28</v>
      </c>
      <c r="P406">
        <v>65000000</v>
      </c>
      <c r="Q406">
        <v>2000</v>
      </c>
      <c r="R406">
        <v>4.3</v>
      </c>
      <c r="S406">
        <v>374</v>
      </c>
      <c r="T406">
        <f>Table_IMDB_Movies[[#This Row],[gross]]-Table_IMDB_Movies[[#This Row],[budget]]</f>
        <v>58307945</v>
      </c>
      <c r="V40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407" spans="1:22" x14ac:dyDescent="0.3">
      <c r="A407" t="s">
        <v>1256</v>
      </c>
      <c r="B407">
        <v>138</v>
      </c>
      <c r="C407">
        <v>86</v>
      </c>
      <c r="D407" t="s">
        <v>1980</v>
      </c>
      <c r="E407">
        <v>153288182</v>
      </c>
      <c r="F407" t="s">
        <v>1981</v>
      </c>
      <c r="G407" t="s">
        <v>1982</v>
      </c>
      <c r="H407" t="s">
        <v>1983</v>
      </c>
      <c r="I407">
        <v>71424</v>
      </c>
      <c r="J407" t="s">
        <v>1984</v>
      </c>
      <c r="K407" t="s">
        <v>1985</v>
      </c>
      <c r="L407">
        <v>521</v>
      </c>
      <c r="M407" t="s">
        <v>26</v>
      </c>
      <c r="N407" t="s">
        <v>27</v>
      </c>
      <c r="O407" t="s">
        <v>72</v>
      </c>
      <c r="P407">
        <v>84000000</v>
      </c>
      <c r="Q407">
        <v>2002</v>
      </c>
      <c r="R407">
        <v>4.9000000000000004</v>
      </c>
      <c r="S407">
        <v>0</v>
      </c>
      <c r="T407">
        <f>Table_IMDB_Movies[[#This Row],[gross]]-Table_IMDB_Movies[[#This Row],[budget]]</f>
        <v>69288182</v>
      </c>
      <c r="V407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408" spans="1:22" x14ac:dyDescent="0.3">
      <c r="A408" t="s">
        <v>1986</v>
      </c>
      <c r="B408">
        <v>432</v>
      </c>
      <c r="C408">
        <v>95</v>
      </c>
      <c r="D408" t="s">
        <v>1987</v>
      </c>
      <c r="E408">
        <v>13401683</v>
      </c>
      <c r="F408" t="s">
        <v>529</v>
      </c>
      <c r="G408" t="s">
        <v>1988</v>
      </c>
      <c r="H408" t="s">
        <v>1989</v>
      </c>
      <c r="I408">
        <v>203458</v>
      </c>
      <c r="J408" t="s">
        <v>1990</v>
      </c>
      <c r="K408" t="s">
        <v>1991</v>
      </c>
      <c r="L408">
        <v>588</v>
      </c>
      <c r="M408" t="s">
        <v>26</v>
      </c>
      <c r="N408" t="s">
        <v>41</v>
      </c>
      <c r="O408" t="s">
        <v>476</v>
      </c>
      <c r="P408">
        <v>35000000</v>
      </c>
      <c r="Q408">
        <v>2012</v>
      </c>
      <c r="R408">
        <v>7.1</v>
      </c>
      <c r="S408">
        <v>46000</v>
      </c>
      <c r="T408">
        <f>Table_IMDB_Movies[[#This Row],[gross]]-Table_IMDB_Movies[[#This Row],[budget]]</f>
        <v>-21598317</v>
      </c>
      <c r="V408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409" spans="1:22" x14ac:dyDescent="0.3">
      <c r="A409" t="s">
        <v>1299</v>
      </c>
      <c r="B409">
        <v>173</v>
      </c>
      <c r="C409">
        <v>107</v>
      </c>
      <c r="D409" t="s">
        <v>1992</v>
      </c>
      <c r="E409">
        <v>137340146</v>
      </c>
      <c r="F409" t="s">
        <v>1993</v>
      </c>
      <c r="G409" t="s">
        <v>1749</v>
      </c>
      <c r="H409" t="s">
        <v>1994</v>
      </c>
      <c r="I409">
        <v>246492</v>
      </c>
      <c r="J409" t="s">
        <v>1995</v>
      </c>
      <c r="K409" t="s">
        <v>1996</v>
      </c>
      <c r="L409">
        <v>685</v>
      </c>
      <c r="M409" t="s">
        <v>26</v>
      </c>
      <c r="N409" t="s">
        <v>27</v>
      </c>
      <c r="O409" t="s">
        <v>28</v>
      </c>
      <c r="P409">
        <v>70000000</v>
      </c>
      <c r="Q409">
        <v>2006</v>
      </c>
      <c r="R409">
        <v>6.4</v>
      </c>
      <c r="S409">
        <v>7000</v>
      </c>
      <c r="T409">
        <f>Table_IMDB_Movies[[#This Row],[gross]]-Table_IMDB_Movies[[#This Row],[budget]]</f>
        <v>67340146</v>
      </c>
      <c r="V409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410" spans="1:22" x14ac:dyDescent="0.3">
      <c r="A410" t="s">
        <v>1210</v>
      </c>
      <c r="B410">
        <v>91</v>
      </c>
      <c r="C410">
        <v>82</v>
      </c>
      <c r="D410" t="s">
        <v>224</v>
      </c>
      <c r="E410">
        <v>43575716</v>
      </c>
      <c r="F410" t="s">
        <v>2001</v>
      </c>
      <c r="G410" t="s">
        <v>508</v>
      </c>
      <c r="H410" t="s">
        <v>2002</v>
      </c>
      <c r="I410">
        <v>10233</v>
      </c>
      <c r="J410" t="s">
        <v>2003</v>
      </c>
      <c r="K410" t="s">
        <v>2004</v>
      </c>
      <c r="L410">
        <v>63</v>
      </c>
      <c r="M410" t="s">
        <v>26</v>
      </c>
      <c r="N410" t="s">
        <v>27</v>
      </c>
      <c r="O410" t="s">
        <v>72</v>
      </c>
      <c r="P410">
        <v>85000000</v>
      </c>
      <c r="Q410">
        <v>2010</v>
      </c>
      <c r="R410">
        <v>4.3</v>
      </c>
      <c r="S410">
        <v>0</v>
      </c>
      <c r="T410">
        <f>Table_IMDB_Movies[[#This Row],[gross]]-Table_IMDB_Movies[[#This Row],[budget]]</f>
        <v>-41424284</v>
      </c>
      <c r="V41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411" spans="1:22" x14ac:dyDescent="0.3">
      <c r="A411" t="s">
        <v>427</v>
      </c>
      <c r="B411">
        <v>238</v>
      </c>
      <c r="C411">
        <v>88</v>
      </c>
      <c r="D411" t="s">
        <v>1157</v>
      </c>
      <c r="E411">
        <v>80170146</v>
      </c>
      <c r="F411" t="s">
        <v>184</v>
      </c>
      <c r="G411" t="s">
        <v>457</v>
      </c>
      <c r="H411" t="s">
        <v>2005</v>
      </c>
      <c r="I411">
        <v>243053</v>
      </c>
      <c r="J411" t="s">
        <v>2006</v>
      </c>
      <c r="K411" t="s">
        <v>2007</v>
      </c>
      <c r="L411">
        <v>488</v>
      </c>
      <c r="M411" t="s">
        <v>26</v>
      </c>
      <c r="N411" t="s">
        <v>27</v>
      </c>
      <c r="O411" t="s">
        <v>28</v>
      </c>
      <c r="P411">
        <v>85000000</v>
      </c>
      <c r="Q411">
        <v>2008</v>
      </c>
      <c r="R411">
        <v>6.1</v>
      </c>
      <c r="S411">
        <v>0</v>
      </c>
      <c r="T411">
        <f>Table_IMDB_Movies[[#This Row],[gross]]-Table_IMDB_Movies[[#This Row],[budget]]</f>
        <v>-4829854</v>
      </c>
      <c r="V411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412" spans="1:22" x14ac:dyDescent="0.3">
      <c r="A412" t="s">
        <v>311</v>
      </c>
      <c r="B412">
        <v>345</v>
      </c>
      <c r="C412">
        <v>120</v>
      </c>
      <c r="D412" t="s">
        <v>2008</v>
      </c>
      <c r="E412">
        <v>75754670</v>
      </c>
      <c r="F412" t="s">
        <v>2009</v>
      </c>
      <c r="G412" t="s">
        <v>2010</v>
      </c>
      <c r="H412" t="s">
        <v>2011</v>
      </c>
      <c r="I412">
        <v>208422</v>
      </c>
      <c r="J412" t="s">
        <v>2012</v>
      </c>
      <c r="K412" t="s">
        <v>2013</v>
      </c>
      <c r="L412">
        <v>342</v>
      </c>
      <c r="M412" t="s">
        <v>26</v>
      </c>
      <c r="N412" t="s">
        <v>27</v>
      </c>
      <c r="O412" t="s">
        <v>28</v>
      </c>
      <c r="P412">
        <v>85000000</v>
      </c>
      <c r="Q412">
        <v>2008</v>
      </c>
      <c r="R412">
        <v>7</v>
      </c>
      <c r="S412">
        <v>3000</v>
      </c>
      <c r="T412">
        <f>Table_IMDB_Movies[[#This Row],[gross]]-Table_IMDB_Movies[[#This Row],[budget]]</f>
        <v>-9245330</v>
      </c>
      <c r="V412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413" spans="1:22" x14ac:dyDescent="0.3">
      <c r="A413" t="s">
        <v>551</v>
      </c>
      <c r="B413">
        <v>377</v>
      </c>
      <c r="C413">
        <v>162</v>
      </c>
      <c r="D413" t="s">
        <v>307</v>
      </c>
      <c r="E413">
        <v>33048353</v>
      </c>
      <c r="F413" t="s">
        <v>2014</v>
      </c>
      <c r="G413" t="s">
        <v>74</v>
      </c>
      <c r="H413" t="s">
        <v>2015</v>
      </c>
      <c r="I413">
        <v>301279</v>
      </c>
      <c r="J413" t="s">
        <v>2016</v>
      </c>
      <c r="K413" t="s">
        <v>2017</v>
      </c>
      <c r="L413">
        <v>589</v>
      </c>
      <c r="M413" t="s">
        <v>26</v>
      </c>
      <c r="N413" t="s">
        <v>27</v>
      </c>
      <c r="O413" t="s">
        <v>476</v>
      </c>
      <c r="P413">
        <v>65000000</v>
      </c>
      <c r="Q413">
        <v>2007</v>
      </c>
      <c r="R413">
        <v>7.7</v>
      </c>
      <c r="S413">
        <v>12000</v>
      </c>
      <c r="T413">
        <f>Table_IMDB_Movies[[#This Row],[gross]]-Table_IMDB_Movies[[#This Row],[budget]]</f>
        <v>-31951647</v>
      </c>
      <c r="V413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414" spans="1:22" x14ac:dyDescent="0.3">
      <c r="A414" t="s">
        <v>1214</v>
      </c>
      <c r="B414">
        <v>170</v>
      </c>
      <c r="C414">
        <v>123</v>
      </c>
      <c r="D414" t="s">
        <v>2018</v>
      </c>
      <c r="E414">
        <v>34543701</v>
      </c>
      <c r="F414" t="s">
        <v>1313</v>
      </c>
      <c r="G414" t="s">
        <v>1347</v>
      </c>
      <c r="H414" t="s">
        <v>2019</v>
      </c>
      <c r="I414">
        <v>100001</v>
      </c>
      <c r="J414" t="s">
        <v>825</v>
      </c>
      <c r="K414" t="s">
        <v>2020</v>
      </c>
      <c r="L414">
        <v>289</v>
      </c>
      <c r="M414" t="s">
        <v>26</v>
      </c>
      <c r="N414" t="s">
        <v>27</v>
      </c>
      <c r="O414" t="s">
        <v>28</v>
      </c>
      <c r="P414">
        <v>82000000</v>
      </c>
      <c r="Q414">
        <v>2000</v>
      </c>
      <c r="R414">
        <v>5.9</v>
      </c>
      <c r="S414">
        <v>0</v>
      </c>
      <c r="T414">
        <f>Table_IMDB_Movies[[#This Row],[gross]]-Table_IMDB_Movies[[#This Row],[budget]]</f>
        <v>-47456299</v>
      </c>
      <c r="V414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415" spans="1:22" x14ac:dyDescent="0.3">
      <c r="A415" t="s">
        <v>421</v>
      </c>
      <c r="B415">
        <v>191</v>
      </c>
      <c r="C415">
        <v>101</v>
      </c>
      <c r="D415" t="s">
        <v>425</v>
      </c>
      <c r="E415">
        <v>242589580</v>
      </c>
      <c r="F415" t="s">
        <v>2021</v>
      </c>
      <c r="G415" t="s">
        <v>381</v>
      </c>
      <c r="H415" t="s">
        <v>2022</v>
      </c>
      <c r="I415">
        <v>296904</v>
      </c>
      <c r="J415" t="s">
        <v>957</v>
      </c>
      <c r="K415" t="s">
        <v>2023</v>
      </c>
      <c r="L415">
        <v>604</v>
      </c>
      <c r="M415" t="s">
        <v>26</v>
      </c>
      <c r="N415" t="s">
        <v>27</v>
      </c>
      <c r="O415" t="s">
        <v>28</v>
      </c>
      <c r="P415">
        <v>81000000</v>
      </c>
      <c r="Q415">
        <v>2003</v>
      </c>
      <c r="R415">
        <v>6.7</v>
      </c>
      <c r="S415">
        <v>0</v>
      </c>
      <c r="T415">
        <f>Table_IMDB_Movies[[#This Row],[gross]]-Table_IMDB_Movies[[#This Row],[budget]]</f>
        <v>161589580</v>
      </c>
      <c r="V415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416" spans="1:22" x14ac:dyDescent="0.3">
      <c r="A416" t="s">
        <v>1425</v>
      </c>
      <c r="B416">
        <v>424</v>
      </c>
      <c r="C416">
        <v>113</v>
      </c>
      <c r="D416" t="s">
        <v>1425</v>
      </c>
      <c r="E416">
        <v>102981571</v>
      </c>
      <c r="F416" t="s">
        <v>36</v>
      </c>
      <c r="G416" t="s">
        <v>275</v>
      </c>
      <c r="H416" t="s">
        <v>2024</v>
      </c>
      <c r="I416">
        <v>270226</v>
      </c>
      <c r="J416" t="s">
        <v>411</v>
      </c>
      <c r="K416" t="s">
        <v>2025</v>
      </c>
      <c r="L416">
        <v>741</v>
      </c>
      <c r="M416" t="s">
        <v>26</v>
      </c>
      <c r="N416" t="s">
        <v>27</v>
      </c>
      <c r="O416" t="s">
        <v>476</v>
      </c>
      <c r="P416">
        <v>80000000</v>
      </c>
      <c r="Q416">
        <v>2010</v>
      </c>
      <c r="R416">
        <v>6.5</v>
      </c>
      <c r="S416">
        <v>57000</v>
      </c>
      <c r="T416">
        <f>Table_IMDB_Movies[[#This Row],[gross]]-Table_IMDB_Movies[[#This Row],[budget]]</f>
        <v>22981571</v>
      </c>
      <c r="V416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417" spans="1:22" x14ac:dyDescent="0.3">
      <c r="A417" t="s">
        <v>1803</v>
      </c>
      <c r="B417">
        <v>154</v>
      </c>
      <c r="C417">
        <v>110</v>
      </c>
      <c r="D417" t="s">
        <v>164</v>
      </c>
      <c r="E417">
        <v>180965237</v>
      </c>
      <c r="F417" t="s">
        <v>36</v>
      </c>
      <c r="G417" t="s">
        <v>429</v>
      </c>
      <c r="H417" t="s">
        <v>2026</v>
      </c>
      <c r="I417">
        <v>300542</v>
      </c>
      <c r="J417" t="s">
        <v>2027</v>
      </c>
      <c r="K417" t="s">
        <v>2028</v>
      </c>
      <c r="L417">
        <v>378</v>
      </c>
      <c r="M417" t="s">
        <v>26</v>
      </c>
      <c r="N417" t="s">
        <v>27</v>
      </c>
      <c r="O417" t="s">
        <v>28</v>
      </c>
      <c r="P417">
        <v>80000000</v>
      </c>
      <c r="Q417">
        <v>1996</v>
      </c>
      <c r="R417">
        <v>7.1</v>
      </c>
      <c r="S417">
        <v>0</v>
      </c>
      <c r="T417">
        <f>Table_IMDB_Movies[[#This Row],[gross]]-Table_IMDB_Movies[[#This Row],[budget]]</f>
        <v>100965237</v>
      </c>
      <c r="V417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418" spans="1:22" x14ac:dyDescent="0.3">
      <c r="A418" t="s">
        <v>1844</v>
      </c>
      <c r="B418">
        <v>673</v>
      </c>
      <c r="C418">
        <v>142</v>
      </c>
      <c r="D418" t="s">
        <v>564</v>
      </c>
      <c r="E418">
        <v>407999255</v>
      </c>
      <c r="F418" t="s">
        <v>1190</v>
      </c>
      <c r="G418" t="s">
        <v>285</v>
      </c>
      <c r="H418" t="s">
        <v>2029</v>
      </c>
      <c r="I418">
        <v>701607</v>
      </c>
      <c r="J418" t="s">
        <v>2030</v>
      </c>
      <c r="K418" t="s">
        <v>2031</v>
      </c>
      <c r="L418">
        <v>1959</v>
      </c>
      <c r="M418" t="s">
        <v>26</v>
      </c>
      <c r="N418" t="s">
        <v>27</v>
      </c>
      <c r="O418" t="s">
        <v>28</v>
      </c>
      <c r="P418">
        <v>78000000</v>
      </c>
      <c r="Q418">
        <v>2012</v>
      </c>
      <c r="R418">
        <v>7.3</v>
      </c>
      <c r="S418">
        <v>140000</v>
      </c>
      <c r="T418">
        <f>Table_IMDB_Movies[[#This Row],[gross]]-Table_IMDB_Movies[[#This Row],[budget]]</f>
        <v>329999255</v>
      </c>
      <c r="V418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419" spans="1:22" x14ac:dyDescent="0.3">
      <c r="A419" t="s">
        <v>2032</v>
      </c>
      <c r="B419">
        <v>383</v>
      </c>
      <c r="C419">
        <v>102</v>
      </c>
      <c r="D419" t="s">
        <v>2033</v>
      </c>
      <c r="E419">
        <v>254455986</v>
      </c>
      <c r="F419" t="s">
        <v>1334</v>
      </c>
      <c r="G419" t="s">
        <v>535</v>
      </c>
      <c r="H419" t="s">
        <v>2034</v>
      </c>
      <c r="I419">
        <v>375879</v>
      </c>
      <c r="J419" t="s">
        <v>2035</v>
      </c>
      <c r="K419" t="s">
        <v>2036</v>
      </c>
      <c r="L419">
        <v>402</v>
      </c>
      <c r="M419" t="s">
        <v>26</v>
      </c>
      <c r="N419" t="s">
        <v>27</v>
      </c>
      <c r="O419" t="s">
        <v>476</v>
      </c>
      <c r="P419">
        <v>80000000</v>
      </c>
      <c r="Q419">
        <v>2011</v>
      </c>
      <c r="R419">
        <v>6.5</v>
      </c>
      <c r="S419">
        <v>56000</v>
      </c>
      <c r="T419">
        <f>Table_IMDB_Movies[[#This Row],[gross]]-Table_IMDB_Movies[[#This Row],[budget]]</f>
        <v>174455986</v>
      </c>
      <c r="V419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420" spans="1:22" x14ac:dyDescent="0.3">
      <c r="A420" t="s">
        <v>207</v>
      </c>
      <c r="B420">
        <v>153</v>
      </c>
      <c r="C420">
        <v>126</v>
      </c>
      <c r="D420" t="s">
        <v>1215</v>
      </c>
      <c r="E420">
        <v>162831698</v>
      </c>
      <c r="F420" t="s">
        <v>1067</v>
      </c>
      <c r="G420" t="s">
        <v>1068</v>
      </c>
      <c r="H420" t="s">
        <v>2037</v>
      </c>
      <c r="I420">
        <v>215255</v>
      </c>
      <c r="J420" t="s">
        <v>2038</v>
      </c>
      <c r="K420" t="s">
        <v>2039</v>
      </c>
      <c r="L420">
        <v>610</v>
      </c>
      <c r="M420" t="s">
        <v>26</v>
      </c>
      <c r="N420" t="s">
        <v>27</v>
      </c>
      <c r="O420" t="s">
        <v>28</v>
      </c>
      <c r="P420">
        <v>80000000</v>
      </c>
      <c r="Q420">
        <v>1992</v>
      </c>
      <c r="R420">
        <v>7</v>
      </c>
      <c r="S420">
        <v>0</v>
      </c>
      <c r="T420">
        <f>Table_IMDB_Movies[[#This Row],[gross]]-Table_IMDB_Movies[[#This Row],[budget]]</f>
        <v>82831698</v>
      </c>
      <c r="V42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421" spans="1:22" x14ac:dyDescent="0.3">
      <c r="A421" t="s">
        <v>950</v>
      </c>
      <c r="B421">
        <v>166</v>
      </c>
      <c r="C421">
        <v>83</v>
      </c>
      <c r="D421" t="s">
        <v>425</v>
      </c>
      <c r="E421">
        <v>155019340</v>
      </c>
      <c r="F421" t="s">
        <v>385</v>
      </c>
      <c r="G421" t="s">
        <v>793</v>
      </c>
      <c r="H421" t="s">
        <v>2040</v>
      </c>
      <c r="I421">
        <v>127345</v>
      </c>
      <c r="J421" t="s">
        <v>1440</v>
      </c>
      <c r="K421" t="s">
        <v>2041</v>
      </c>
      <c r="L421">
        <v>250</v>
      </c>
      <c r="M421" t="s">
        <v>26</v>
      </c>
      <c r="N421" t="s">
        <v>27</v>
      </c>
      <c r="O421" t="s">
        <v>72</v>
      </c>
      <c r="P421">
        <v>80000000</v>
      </c>
      <c r="Q421">
        <v>2006</v>
      </c>
      <c r="R421">
        <v>6.8</v>
      </c>
      <c r="S421">
        <v>0</v>
      </c>
      <c r="T421">
        <f>Table_IMDB_Movies[[#This Row],[gross]]-Table_IMDB_Movies[[#This Row],[budget]]</f>
        <v>75019340</v>
      </c>
      <c r="V421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422" spans="1:22" x14ac:dyDescent="0.3">
      <c r="A422" t="s">
        <v>522</v>
      </c>
      <c r="B422">
        <v>180</v>
      </c>
      <c r="C422">
        <v>85</v>
      </c>
      <c r="D422" t="s">
        <v>2042</v>
      </c>
      <c r="E422">
        <v>145771527</v>
      </c>
      <c r="F422" t="s">
        <v>2043</v>
      </c>
      <c r="G422" t="s">
        <v>1381</v>
      </c>
      <c r="H422" t="s">
        <v>2044</v>
      </c>
      <c r="I422">
        <v>117212</v>
      </c>
      <c r="J422" t="s">
        <v>2045</v>
      </c>
      <c r="K422" t="s">
        <v>2046</v>
      </c>
      <c r="L422">
        <v>367</v>
      </c>
      <c r="M422" t="s">
        <v>26</v>
      </c>
      <c r="N422" t="s">
        <v>27</v>
      </c>
      <c r="O422" t="s">
        <v>72</v>
      </c>
      <c r="P422">
        <v>80000000</v>
      </c>
      <c r="Q422">
        <v>2002</v>
      </c>
      <c r="R422">
        <v>7.2</v>
      </c>
      <c r="S422">
        <v>0</v>
      </c>
      <c r="T422">
        <f>Table_IMDB_Movies[[#This Row],[gross]]-Table_IMDB_Movies[[#This Row],[budget]]</f>
        <v>65771527</v>
      </c>
      <c r="V422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423" spans="1:22" x14ac:dyDescent="0.3">
      <c r="A423" t="s">
        <v>2048</v>
      </c>
      <c r="B423">
        <v>125</v>
      </c>
      <c r="C423">
        <v>120</v>
      </c>
      <c r="D423" t="s">
        <v>203</v>
      </c>
      <c r="E423">
        <v>140459099</v>
      </c>
      <c r="F423" t="s">
        <v>2049</v>
      </c>
      <c r="G423" t="s">
        <v>381</v>
      </c>
      <c r="H423" t="s">
        <v>2050</v>
      </c>
      <c r="I423">
        <v>135601</v>
      </c>
      <c r="J423" t="s">
        <v>1347</v>
      </c>
      <c r="K423" t="s">
        <v>2051</v>
      </c>
      <c r="L423">
        <v>493</v>
      </c>
      <c r="M423" t="s">
        <v>26</v>
      </c>
      <c r="N423" t="s">
        <v>27</v>
      </c>
      <c r="O423" t="s">
        <v>28</v>
      </c>
      <c r="P423">
        <v>75000000</v>
      </c>
      <c r="Q423">
        <v>1998</v>
      </c>
      <c r="R423">
        <v>6.1</v>
      </c>
      <c r="S423">
        <v>0</v>
      </c>
      <c r="T423">
        <f>Table_IMDB_Movies[[#This Row],[gross]]-Table_IMDB_Movies[[#This Row],[budget]]</f>
        <v>65459099</v>
      </c>
      <c r="V423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424" spans="1:22" x14ac:dyDescent="0.3">
      <c r="A424" t="s">
        <v>817</v>
      </c>
      <c r="B424">
        <v>234</v>
      </c>
      <c r="C424">
        <v>116</v>
      </c>
      <c r="D424" t="s">
        <v>615</v>
      </c>
      <c r="E424">
        <v>53215979</v>
      </c>
      <c r="F424" t="s">
        <v>344</v>
      </c>
      <c r="G424" t="s">
        <v>793</v>
      </c>
      <c r="H424" t="s">
        <v>2052</v>
      </c>
      <c r="I424">
        <v>125036</v>
      </c>
      <c r="J424" t="s">
        <v>2053</v>
      </c>
      <c r="K424" t="s">
        <v>2054</v>
      </c>
      <c r="L424">
        <v>205</v>
      </c>
      <c r="M424" t="s">
        <v>26</v>
      </c>
      <c r="N424" t="s">
        <v>27</v>
      </c>
      <c r="O424" t="s">
        <v>28</v>
      </c>
      <c r="P424">
        <v>84000000</v>
      </c>
      <c r="Q424">
        <v>2013</v>
      </c>
      <c r="R424">
        <v>6.7</v>
      </c>
      <c r="S424">
        <v>22000</v>
      </c>
      <c r="T424">
        <f>Table_IMDB_Movies[[#This Row],[gross]]-Table_IMDB_Movies[[#This Row],[budget]]</f>
        <v>-30784021</v>
      </c>
      <c r="V424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425" spans="1:22" x14ac:dyDescent="0.3">
      <c r="A425" t="s">
        <v>1973</v>
      </c>
      <c r="B425">
        <v>134</v>
      </c>
      <c r="C425">
        <v>113</v>
      </c>
      <c r="D425" t="s">
        <v>2055</v>
      </c>
      <c r="E425">
        <v>158115031</v>
      </c>
      <c r="F425" t="s">
        <v>2056</v>
      </c>
      <c r="G425" t="s">
        <v>1749</v>
      </c>
      <c r="H425" t="s">
        <v>2057</v>
      </c>
      <c r="I425">
        <v>130070</v>
      </c>
      <c r="J425" t="s">
        <v>2058</v>
      </c>
      <c r="K425" t="s">
        <v>2059</v>
      </c>
      <c r="L425">
        <v>316</v>
      </c>
      <c r="M425" t="s">
        <v>26</v>
      </c>
      <c r="N425" t="s">
        <v>27</v>
      </c>
      <c r="O425" t="s">
        <v>28</v>
      </c>
      <c r="P425">
        <v>82000000</v>
      </c>
      <c r="Q425">
        <v>2005</v>
      </c>
      <c r="R425">
        <v>6.4</v>
      </c>
      <c r="S425">
        <v>0</v>
      </c>
      <c r="T425">
        <f>Table_IMDB_Movies[[#This Row],[gross]]-Table_IMDB_Movies[[#This Row],[budget]]</f>
        <v>76115031</v>
      </c>
      <c r="V425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426" spans="1:22" x14ac:dyDescent="0.3">
      <c r="A426" t="s">
        <v>486</v>
      </c>
      <c r="B426">
        <v>91</v>
      </c>
      <c r="C426">
        <v>87</v>
      </c>
      <c r="D426" t="s">
        <v>1742</v>
      </c>
      <c r="E426">
        <v>133103929</v>
      </c>
      <c r="F426" t="s">
        <v>1739</v>
      </c>
      <c r="G426" t="s">
        <v>392</v>
      </c>
      <c r="H426" t="s">
        <v>2060</v>
      </c>
      <c r="I426">
        <v>22838</v>
      </c>
      <c r="J426" t="s">
        <v>2061</v>
      </c>
      <c r="K426" t="s">
        <v>2062</v>
      </c>
      <c r="L426">
        <v>56</v>
      </c>
      <c r="M426" t="s">
        <v>26</v>
      </c>
      <c r="N426" t="s">
        <v>27</v>
      </c>
      <c r="O426" t="s">
        <v>226</v>
      </c>
      <c r="P426">
        <v>75000000</v>
      </c>
      <c r="Q426">
        <v>2011</v>
      </c>
      <c r="R426">
        <v>4.4000000000000004</v>
      </c>
      <c r="S426">
        <v>0</v>
      </c>
      <c r="T426">
        <f>Table_IMDB_Movies[[#This Row],[gross]]-Table_IMDB_Movies[[#This Row],[budget]]</f>
        <v>58103929</v>
      </c>
      <c r="V426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427" spans="1:22" x14ac:dyDescent="0.3">
      <c r="A427" t="s">
        <v>1747</v>
      </c>
      <c r="B427">
        <v>139</v>
      </c>
      <c r="C427">
        <v>101</v>
      </c>
      <c r="D427" t="s">
        <v>1749</v>
      </c>
      <c r="E427">
        <v>133668525</v>
      </c>
      <c r="F427" t="s">
        <v>1334</v>
      </c>
      <c r="G427" t="s">
        <v>222</v>
      </c>
      <c r="H427" t="s">
        <v>2063</v>
      </c>
      <c r="I427">
        <v>107817</v>
      </c>
      <c r="J427" t="s">
        <v>1568</v>
      </c>
      <c r="K427" t="s">
        <v>2064</v>
      </c>
      <c r="L427">
        <v>255</v>
      </c>
      <c r="M427" t="s">
        <v>26</v>
      </c>
      <c r="N427" t="s">
        <v>27</v>
      </c>
      <c r="O427" t="s">
        <v>28</v>
      </c>
      <c r="P427">
        <v>80000000</v>
      </c>
      <c r="Q427">
        <v>2013</v>
      </c>
      <c r="R427">
        <v>5.4</v>
      </c>
      <c r="S427">
        <v>14000</v>
      </c>
      <c r="T427">
        <f>Table_IMDB_Movies[[#This Row],[gross]]-Table_IMDB_Movies[[#This Row],[budget]]</f>
        <v>53668525</v>
      </c>
      <c r="V427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428" spans="1:22" x14ac:dyDescent="0.3">
      <c r="A428" t="s">
        <v>1973</v>
      </c>
      <c r="B428">
        <v>265</v>
      </c>
      <c r="C428">
        <v>110</v>
      </c>
      <c r="D428" t="s">
        <v>871</v>
      </c>
      <c r="E428">
        <v>130313314</v>
      </c>
      <c r="F428" t="s">
        <v>1300</v>
      </c>
      <c r="G428" t="s">
        <v>449</v>
      </c>
      <c r="H428" t="s">
        <v>2065</v>
      </c>
      <c r="I428">
        <v>168172</v>
      </c>
      <c r="J428" t="s">
        <v>209</v>
      </c>
      <c r="K428" t="s">
        <v>2066</v>
      </c>
      <c r="L428">
        <v>380</v>
      </c>
      <c r="M428" t="s">
        <v>26</v>
      </c>
      <c r="N428" t="s">
        <v>27</v>
      </c>
      <c r="O428" t="s">
        <v>28</v>
      </c>
      <c r="P428">
        <v>80000000</v>
      </c>
      <c r="Q428">
        <v>2008</v>
      </c>
      <c r="R428">
        <v>6.5</v>
      </c>
      <c r="S428">
        <v>0</v>
      </c>
      <c r="T428">
        <f>Table_IMDB_Movies[[#This Row],[gross]]-Table_IMDB_Movies[[#This Row],[budget]]</f>
        <v>50313314</v>
      </c>
      <c r="V428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429" spans="1:22" x14ac:dyDescent="0.3">
      <c r="A429" t="s">
        <v>1896</v>
      </c>
      <c r="B429">
        <v>145</v>
      </c>
      <c r="C429">
        <v>128</v>
      </c>
      <c r="D429" t="s">
        <v>203</v>
      </c>
      <c r="E429">
        <v>124590960</v>
      </c>
      <c r="F429" t="s">
        <v>1141</v>
      </c>
      <c r="G429" t="s">
        <v>479</v>
      </c>
      <c r="H429" t="s">
        <v>2067</v>
      </c>
      <c r="I429">
        <v>91092</v>
      </c>
      <c r="J429" t="s">
        <v>2068</v>
      </c>
      <c r="K429" t="s">
        <v>2069</v>
      </c>
      <c r="L429">
        <v>402</v>
      </c>
      <c r="M429" t="s">
        <v>26</v>
      </c>
      <c r="N429" t="s">
        <v>27</v>
      </c>
      <c r="O429" t="s">
        <v>28</v>
      </c>
      <c r="P429">
        <v>80000000</v>
      </c>
      <c r="Q429">
        <v>2003</v>
      </c>
      <c r="R429">
        <v>6.7</v>
      </c>
      <c r="S429">
        <v>0</v>
      </c>
      <c r="T429">
        <f>Table_IMDB_Movies[[#This Row],[gross]]-Table_IMDB_Movies[[#This Row],[budget]]</f>
        <v>44590960</v>
      </c>
      <c r="V429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430" spans="1:22" x14ac:dyDescent="0.3">
      <c r="A430" t="s">
        <v>398</v>
      </c>
      <c r="B430">
        <v>490</v>
      </c>
      <c r="C430">
        <v>138</v>
      </c>
      <c r="D430" t="s">
        <v>2070</v>
      </c>
      <c r="E430">
        <v>127968405</v>
      </c>
      <c r="F430" t="s">
        <v>689</v>
      </c>
      <c r="G430" t="s">
        <v>174</v>
      </c>
      <c r="H430" t="s">
        <v>2071</v>
      </c>
      <c r="I430">
        <v>786092</v>
      </c>
      <c r="J430" t="s">
        <v>2072</v>
      </c>
      <c r="K430" t="s">
        <v>2073</v>
      </c>
      <c r="L430">
        <v>964</v>
      </c>
      <c r="M430" t="s">
        <v>26</v>
      </c>
      <c r="N430" t="s">
        <v>27</v>
      </c>
      <c r="O430" t="s">
        <v>476</v>
      </c>
      <c r="P430">
        <v>80000000</v>
      </c>
      <c r="Q430">
        <v>2010</v>
      </c>
      <c r="R430">
        <v>8.1</v>
      </c>
      <c r="S430">
        <v>53000</v>
      </c>
      <c r="T430">
        <f>Table_IMDB_Movies[[#This Row],[gross]]-Table_IMDB_Movies[[#This Row],[budget]]</f>
        <v>47968405</v>
      </c>
      <c r="V430" t="str">
        <f>IF(ISNUMBER(SEARCH("|",Table_IMDB_Movies[[#This Row],[genres]])),LEFT(Table_IMDB_Movies[[#This Row],[genres]],SEARCH("|",Table_IMDB_Movies[[#This Row],[genres]])-1),Table_IMDB_Movies[[#This Row],[genres]])</f>
        <v>Mystery</v>
      </c>
    </row>
    <row r="431" spans="1:22" x14ac:dyDescent="0.3">
      <c r="A431" t="s">
        <v>2074</v>
      </c>
      <c r="B431">
        <v>141</v>
      </c>
      <c r="C431">
        <v>88</v>
      </c>
      <c r="D431" t="s">
        <v>1347</v>
      </c>
      <c r="E431">
        <v>120136047</v>
      </c>
      <c r="F431" t="s">
        <v>1141</v>
      </c>
      <c r="G431" t="s">
        <v>203</v>
      </c>
      <c r="H431" t="s">
        <v>2075</v>
      </c>
      <c r="I431">
        <v>48500</v>
      </c>
      <c r="J431" t="s">
        <v>2076</v>
      </c>
      <c r="K431" t="s">
        <v>2077</v>
      </c>
      <c r="L431">
        <v>124</v>
      </c>
      <c r="M431" t="s">
        <v>26</v>
      </c>
      <c r="N431" t="s">
        <v>619</v>
      </c>
      <c r="O431" t="s">
        <v>28</v>
      </c>
      <c r="P431">
        <v>80000000</v>
      </c>
      <c r="Q431">
        <v>2008</v>
      </c>
      <c r="R431">
        <v>5.6</v>
      </c>
      <c r="S431">
        <v>0</v>
      </c>
      <c r="T431">
        <f>Table_IMDB_Movies[[#This Row],[gross]]-Table_IMDB_Movies[[#This Row],[budget]]</f>
        <v>40136047</v>
      </c>
      <c r="V431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432" spans="1:22" x14ac:dyDescent="0.3">
      <c r="A432" t="s">
        <v>1444</v>
      </c>
      <c r="B432">
        <v>163</v>
      </c>
      <c r="C432">
        <v>91</v>
      </c>
      <c r="D432" t="s">
        <v>2078</v>
      </c>
      <c r="E432">
        <v>128200012</v>
      </c>
      <c r="F432" t="s">
        <v>507</v>
      </c>
      <c r="G432" t="s">
        <v>324</v>
      </c>
      <c r="H432" t="s">
        <v>2079</v>
      </c>
      <c r="I432">
        <v>103022</v>
      </c>
      <c r="J432" t="s">
        <v>2080</v>
      </c>
      <c r="K432" t="s">
        <v>2081</v>
      </c>
      <c r="L432">
        <v>269</v>
      </c>
      <c r="M432" t="s">
        <v>26</v>
      </c>
      <c r="N432" t="s">
        <v>27</v>
      </c>
      <c r="O432" t="s">
        <v>72</v>
      </c>
      <c r="P432">
        <v>75000000</v>
      </c>
      <c r="Q432">
        <v>2005</v>
      </c>
      <c r="R432">
        <v>6.3</v>
      </c>
      <c r="S432">
        <v>0</v>
      </c>
      <c r="T432">
        <f>Table_IMDB_Movies[[#This Row],[gross]]-Table_IMDB_Movies[[#This Row],[budget]]</f>
        <v>53200012</v>
      </c>
      <c r="V432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433" spans="1:22" x14ac:dyDescent="0.3">
      <c r="A433" t="s">
        <v>1079</v>
      </c>
      <c r="B433">
        <v>155</v>
      </c>
      <c r="C433">
        <v>138</v>
      </c>
      <c r="D433" t="s">
        <v>22</v>
      </c>
      <c r="E433">
        <v>112225777</v>
      </c>
      <c r="F433" t="s">
        <v>1129</v>
      </c>
      <c r="G433" t="s">
        <v>568</v>
      </c>
      <c r="H433" t="s">
        <v>2082</v>
      </c>
      <c r="I433">
        <v>283967</v>
      </c>
      <c r="J433" t="s">
        <v>1862</v>
      </c>
      <c r="K433" t="s">
        <v>2083</v>
      </c>
      <c r="L433">
        <v>535</v>
      </c>
      <c r="M433" t="s">
        <v>26</v>
      </c>
      <c r="N433" t="s">
        <v>27</v>
      </c>
      <c r="O433" t="s">
        <v>476</v>
      </c>
      <c r="P433">
        <v>80000000</v>
      </c>
      <c r="Q433">
        <v>1997</v>
      </c>
      <c r="R433">
        <v>7.3</v>
      </c>
      <c r="S433">
        <v>11000</v>
      </c>
      <c r="T433">
        <f>Table_IMDB_Movies[[#This Row],[gross]]-Table_IMDB_Movies[[#This Row],[budget]]</f>
        <v>32225777</v>
      </c>
      <c r="V433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434" spans="1:22" x14ac:dyDescent="0.3">
      <c r="A434" t="s">
        <v>2084</v>
      </c>
      <c r="B434">
        <v>144</v>
      </c>
      <c r="C434">
        <v>99</v>
      </c>
      <c r="D434" t="s">
        <v>2085</v>
      </c>
      <c r="E434">
        <v>109993847</v>
      </c>
      <c r="F434" t="s">
        <v>2086</v>
      </c>
      <c r="G434" t="s">
        <v>1749</v>
      </c>
      <c r="H434" t="s">
        <v>2087</v>
      </c>
      <c r="I434">
        <v>72326</v>
      </c>
      <c r="J434" t="s">
        <v>2088</v>
      </c>
      <c r="K434" t="s">
        <v>2089</v>
      </c>
      <c r="L434">
        <v>116</v>
      </c>
      <c r="M434" t="s">
        <v>26</v>
      </c>
      <c r="N434" t="s">
        <v>27</v>
      </c>
      <c r="O434" t="s">
        <v>72</v>
      </c>
      <c r="P434">
        <v>80000000</v>
      </c>
      <c r="Q434">
        <v>2008</v>
      </c>
      <c r="R434">
        <v>6.1</v>
      </c>
      <c r="S434">
        <v>0</v>
      </c>
      <c r="T434">
        <f>Table_IMDB_Movies[[#This Row],[gross]]-Table_IMDB_Movies[[#This Row],[budget]]</f>
        <v>29993847</v>
      </c>
      <c r="V434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435" spans="1:22" x14ac:dyDescent="0.3">
      <c r="A435" t="s">
        <v>34</v>
      </c>
      <c r="B435">
        <v>226</v>
      </c>
      <c r="C435">
        <v>117</v>
      </c>
      <c r="D435" t="s">
        <v>2090</v>
      </c>
      <c r="E435">
        <v>104054514</v>
      </c>
      <c r="F435" t="s">
        <v>1705</v>
      </c>
      <c r="G435" t="s">
        <v>264</v>
      </c>
      <c r="H435" t="s">
        <v>2091</v>
      </c>
      <c r="I435">
        <v>200359</v>
      </c>
      <c r="J435" t="s">
        <v>2092</v>
      </c>
      <c r="K435" t="s">
        <v>2093</v>
      </c>
      <c r="L435">
        <v>1009</v>
      </c>
      <c r="M435" t="s">
        <v>26</v>
      </c>
      <c r="N435" t="s">
        <v>27</v>
      </c>
      <c r="O435" t="s">
        <v>476</v>
      </c>
      <c r="P435">
        <v>80000000</v>
      </c>
      <c r="Q435">
        <v>2002</v>
      </c>
      <c r="R435">
        <v>7.7</v>
      </c>
      <c r="S435">
        <v>0</v>
      </c>
      <c r="T435">
        <f>Table_IMDB_Movies[[#This Row],[gross]]-Table_IMDB_Movies[[#This Row],[budget]]</f>
        <v>24054514</v>
      </c>
      <c r="V435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436" spans="1:22" x14ac:dyDescent="0.3">
      <c r="A436" t="s">
        <v>1747</v>
      </c>
      <c r="B436">
        <v>204</v>
      </c>
      <c r="C436">
        <v>117</v>
      </c>
      <c r="D436" t="s">
        <v>2094</v>
      </c>
      <c r="E436">
        <v>103028109</v>
      </c>
      <c r="F436" t="s">
        <v>1340</v>
      </c>
      <c r="G436" t="s">
        <v>1749</v>
      </c>
      <c r="H436" t="s">
        <v>2095</v>
      </c>
      <c r="I436">
        <v>172878</v>
      </c>
      <c r="J436" t="s">
        <v>1751</v>
      </c>
      <c r="K436" t="s">
        <v>2096</v>
      </c>
      <c r="L436">
        <v>203</v>
      </c>
      <c r="M436" t="s">
        <v>26</v>
      </c>
      <c r="N436" t="s">
        <v>27</v>
      </c>
      <c r="O436" t="s">
        <v>28</v>
      </c>
      <c r="P436">
        <v>80000000</v>
      </c>
      <c r="Q436">
        <v>2011</v>
      </c>
      <c r="R436">
        <v>6.4</v>
      </c>
      <c r="S436">
        <v>19000</v>
      </c>
      <c r="T436">
        <f>Table_IMDB_Movies[[#This Row],[gross]]-Table_IMDB_Movies[[#This Row],[budget]]</f>
        <v>23028109</v>
      </c>
      <c r="V43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437" spans="1:22" x14ac:dyDescent="0.3">
      <c r="A437" t="s">
        <v>1424</v>
      </c>
      <c r="B437">
        <v>139</v>
      </c>
      <c r="C437">
        <v>123</v>
      </c>
      <c r="D437" t="s">
        <v>2098</v>
      </c>
      <c r="E437">
        <v>101087161</v>
      </c>
      <c r="F437" t="s">
        <v>274</v>
      </c>
      <c r="G437" t="s">
        <v>222</v>
      </c>
      <c r="H437" t="s">
        <v>2099</v>
      </c>
      <c r="I437">
        <v>225282</v>
      </c>
      <c r="J437" t="s">
        <v>2100</v>
      </c>
      <c r="K437" t="s">
        <v>2101</v>
      </c>
      <c r="L437">
        <v>339</v>
      </c>
      <c r="M437" t="s">
        <v>26</v>
      </c>
      <c r="N437" t="s">
        <v>27</v>
      </c>
      <c r="O437" t="s">
        <v>476</v>
      </c>
      <c r="P437">
        <v>75000000</v>
      </c>
      <c r="Q437">
        <v>1997</v>
      </c>
      <c r="R437">
        <v>6.8</v>
      </c>
      <c r="S437">
        <v>0</v>
      </c>
      <c r="T437">
        <f>Table_IMDB_Movies[[#This Row],[gross]]-Table_IMDB_Movies[[#This Row],[budget]]</f>
        <v>26087161</v>
      </c>
      <c r="V437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438" spans="1:22" x14ac:dyDescent="0.3">
      <c r="A438" t="s">
        <v>2102</v>
      </c>
      <c r="B438">
        <v>215</v>
      </c>
      <c r="C438">
        <v>118</v>
      </c>
      <c r="D438" t="s">
        <v>2103</v>
      </c>
      <c r="E438">
        <v>101111837</v>
      </c>
      <c r="F438" t="s">
        <v>935</v>
      </c>
      <c r="G438" t="s">
        <v>797</v>
      </c>
      <c r="H438" t="s">
        <v>2104</v>
      </c>
      <c r="I438">
        <v>150764</v>
      </c>
      <c r="J438" t="s">
        <v>2105</v>
      </c>
      <c r="K438" t="s">
        <v>2106</v>
      </c>
      <c r="L438">
        <v>318</v>
      </c>
      <c r="M438" t="s">
        <v>26</v>
      </c>
      <c r="N438" t="s">
        <v>27</v>
      </c>
      <c r="O438" t="s">
        <v>28</v>
      </c>
      <c r="P438">
        <v>80000000</v>
      </c>
      <c r="Q438">
        <v>2008</v>
      </c>
      <c r="R438">
        <v>6.6</v>
      </c>
      <c r="S438">
        <v>0</v>
      </c>
      <c r="T438">
        <f>Table_IMDB_Movies[[#This Row],[gross]]-Table_IMDB_Movies[[#This Row],[budget]]</f>
        <v>21111837</v>
      </c>
      <c r="V438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439" spans="1:22" x14ac:dyDescent="0.3">
      <c r="A439" t="s">
        <v>2107</v>
      </c>
      <c r="B439">
        <v>198</v>
      </c>
      <c r="C439">
        <v>154</v>
      </c>
      <c r="D439" t="s">
        <v>680</v>
      </c>
      <c r="E439">
        <v>95632614</v>
      </c>
      <c r="F439" t="s">
        <v>2108</v>
      </c>
      <c r="G439" t="s">
        <v>561</v>
      </c>
      <c r="H439" t="s">
        <v>2109</v>
      </c>
      <c r="I439">
        <v>118483</v>
      </c>
      <c r="J439" t="s">
        <v>313</v>
      </c>
      <c r="K439" t="s">
        <v>2110</v>
      </c>
      <c r="L439">
        <v>674</v>
      </c>
      <c r="M439" t="s">
        <v>26</v>
      </c>
      <c r="N439" t="s">
        <v>27</v>
      </c>
      <c r="O439" t="s">
        <v>476</v>
      </c>
      <c r="P439">
        <v>79000000</v>
      </c>
      <c r="Q439">
        <v>2003</v>
      </c>
      <c r="R439">
        <v>7.2</v>
      </c>
      <c r="S439">
        <v>0</v>
      </c>
      <c r="T439">
        <f>Table_IMDB_Movies[[#This Row],[gross]]-Table_IMDB_Movies[[#This Row],[budget]]</f>
        <v>16632614</v>
      </c>
      <c r="V439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440" spans="1:22" x14ac:dyDescent="0.3">
      <c r="A440" t="s">
        <v>2111</v>
      </c>
      <c r="B440">
        <v>325</v>
      </c>
      <c r="C440">
        <v>118</v>
      </c>
      <c r="D440" t="s">
        <v>237</v>
      </c>
      <c r="E440">
        <v>94822707</v>
      </c>
      <c r="F440" t="s">
        <v>574</v>
      </c>
      <c r="G440" t="s">
        <v>1377</v>
      </c>
      <c r="H440" t="s">
        <v>2112</v>
      </c>
      <c r="I440">
        <v>227072</v>
      </c>
      <c r="J440" t="s">
        <v>360</v>
      </c>
      <c r="K440" t="s">
        <v>2113</v>
      </c>
      <c r="L440">
        <v>560</v>
      </c>
      <c r="M440" t="s">
        <v>26</v>
      </c>
      <c r="N440" t="s">
        <v>27</v>
      </c>
      <c r="O440" t="s">
        <v>476</v>
      </c>
      <c r="P440">
        <v>80000000</v>
      </c>
      <c r="Q440">
        <v>2010</v>
      </c>
      <c r="R440">
        <v>6.9</v>
      </c>
      <c r="S440">
        <v>20000</v>
      </c>
      <c r="T440">
        <f>Table_IMDB_Movies[[#This Row],[gross]]-Table_IMDB_Movies[[#This Row],[budget]]</f>
        <v>14822707</v>
      </c>
      <c r="V44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441" spans="1:22" x14ac:dyDescent="0.3">
      <c r="A441" t="s">
        <v>2114</v>
      </c>
      <c r="B441">
        <v>53</v>
      </c>
      <c r="C441">
        <v>90</v>
      </c>
      <c r="D441" t="s">
        <v>2115</v>
      </c>
      <c r="E441">
        <v>92969824</v>
      </c>
      <c r="F441" t="s">
        <v>2116</v>
      </c>
      <c r="G441" t="s">
        <v>655</v>
      </c>
      <c r="H441" t="s">
        <v>2117</v>
      </c>
      <c r="I441">
        <v>63625</v>
      </c>
      <c r="J441" t="s">
        <v>2118</v>
      </c>
      <c r="K441" t="s">
        <v>2119</v>
      </c>
      <c r="L441">
        <v>64</v>
      </c>
      <c r="M441" t="s">
        <v>26</v>
      </c>
      <c r="N441" t="s">
        <v>27</v>
      </c>
      <c r="O441" t="s">
        <v>72</v>
      </c>
      <c r="P441">
        <v>80000000</v>
      </c>
      <c r="Q441">
        <v>1997</v>
      </c>
      <c r="R441">
        <v>5.2</v>
      </c>
      <c r="S441">
        <v>0</v>
      </c>
      <c r="T441">
        <f>Table_IMDB_Movies[[#This Row],[gross]]-Table_IMDB_Movies[[#This Row],[budget]]</f>
        <v>12969824</v>
      </c>
      <c r="V441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442" spans="1:22" x14ac:dyDescent="0.3">
      <c r="A442" t="s">
        <v>1281</v>
      </c>
      <c r="B442">
        <v>167</v>
      </c>
      <c r="C442">
        <v>113</v>
      </c>
      <c r="D442" t="s">
        <v>2120</v>
      </c>
      <c r="E442">
        <v>91188905</v>
      </c>
      <c r="F442" t="s">
        <v>2121</v>
      </c>
      <c r="G442" t="s">
        <v>185</v>
      </c>
      <c r="H442" t="s">
        <v>2122</v>
      </c>
      <c r="I442">
        <v>58184</v>
      </c>
      <c r="J442" t="s">
        <v>2123</v>
      </c>
      <c r="K442" t="s">
        <v>2124</v>
      </c>
      <c r="L442">
        <v>805</v>
      </c>
      <c r="M442" t="s">
        <v>26</v>
      </c>
      <c r="N442" t="s">
        <v>27</v>
      </c>
      <c r="O442" t="s">
        <v>28</v>
      </c>
      <c r="P442">
        <v>80000000</v>
      </c>
      <c r="Q442">
        <v>1999</v>
      </c>
      <c r="R442">
        <v>4.9000000000000004</v>
      </c>
      <c r="S442">
        <v>0</v>
      </c>
      <c r="T442">
        <f>Table_IMDB_Movies[[#This Row],[gross]]-Table_IMDB_Movies[[#This Row],[budget]]</f>
        <v>11188905</v>
      </c>
      <c r="V442" t="str">
        <f>IF(ISNUMBER(SEARCH("|",Table_IMDB_Movies[[#This Row],[genres]])),LEFT(Table_IMDB_Movies[[#This Row],[genres]],SEARCH("|",Table_IMDB_Movies[[#This Row],[genres]])-1),Table_IMDB_Movies[[#This Row],[genres]])</f>
        <v>Fantasy</v>
      </c>
    </row>
    <row r="443" spans="1:22" x14ac:dyDescent="0.3">
      <c r="A443" t="s">
        <v>2125</v>
      </c>
      <c r="B443">
        <v>46</v>
      </c>
      <c r="C443">
        <v>88</v>
      </c>
      <c r="D443" t="s">
        <v>807</v>
      </c>
      <c r="E443">
        <v>90443603</v>
      </c>
      <c r="F443" t="s">
        <v>2126</v>
      </c>
      <c r="G443" t="s">
        <v>449</v>
      </c>
      <c r="H443" t="s">
        <v>2127</v>
      </c>
      <c r="I443">
        <v>112167</v>
      </c>
      <c r="J443" t="s">
        <v>2128</v>
      </c>
      <c r="K443" t="s">
        <v>2129</v>
      </c>
      <c r="L443">
        <v>123</v>
      </c>
      <c r="M443" t="s">
        <v>26</v>
      </c>
      <c r="N443" t="s">
        <v>27</v>
      </c>
      <c r="O443" t="s">
        <v>72</v>
      </c>
      <c r="P443">
        <v>80000000</v>
      </c>
      <c r="Q443">
        <v>1996</v>
      </c>
      <c r="R443">
        <v>6.3</v>
      </c>
      <c r="S443">
        <v>0</v>
      </c>
      <c r="T443">
        <f>Table_IMDB_Movies[[#This Row],[gross]]-Table_IMDB_Movies[[#This Row],[budget]]</f>
        <v>10443603</v>
      </c>
      <c r="V443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444" spans="1:22" x14ac:dyDescent="0.3">
      <c r="A444" t="s">
        <v>653</v>
      </c>
      <c r="B444">
        <v>147</v>
      </c>
      <c r="C444">
        <v>93</v>
      </c>
      <c r="D444" t="s">
        <v>2130</v>
      </c>
      <c r="E444">
        <v>82226474</v>
      </c>
      <c r="F444" t="s">
        <v>2131</v>
      </c>
      <c r="G444" t="s">
        <v>2132</v>
      </c>
      <c r="H444" t="s">
        <v>2133</v>
      </c>
      <c r="I444">
        <v>65499</v>
      </c>
      <c r="J444" t="s">
        <v>2134</v>
      </c>
      <c r="K444" t="s">
        <v>2135</v>
      </c>
      <c r="L444">
        <v>424</v>
      </c>
      <c r="M444" t="s">
        <v>26</v>
      </c>
      <c r="N444" t="s">
        <v>27</v>
      </c>
      <c r="O444" t="s">
        <v>72</v>
      </c>
      <c r="P444">
        <v>65000000</v>
      </c>
      <c r="Q444">
        <v>2006</v>
      </c>
      <c r="R444">
        <v>5.6</v>
      </c>
      <c r="S444">
        <v>0</v>
      </c>
      <c r="T444">
        <f>Table_IMDB_Movies[[#This Row],[gross]]-Table_IMDB_Movies[[#This Row],[budget]]</f>
        <v>17226474</v>
      </c>
      <c r="V444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445" spans="1:22" x14ac:dyDescent="0.3">
      <c r="A445" t="s">
        <v>2136</v>
      </c>
      <c r="B445">
        <v>276</v>
      </c>
      <c r="C445">
        <v>104</v>
      </c>
      <c r="D445" t="s">
        <v>488</v>
      </c>
      <c r="E445">
        <v>79363785</v>
      </c>
      <c r="F445" t="s">
        <v>2137</v>
      </c>
      <c r="G445" t="s">
        <v>479</v>
      </c>
      <c r="H445" t="s">
        <v>2138</v>
      </c>
      <c r="I445">
        <v>139423</v>
      </c>
      <c r="J445" t="s">
        <v>2139</v>
      </c>
      <c r="K445" t="s">
        <v>2140</v>
      </c>
      <c r="L445">
        <v>698</v>
      </c>
      <c r="M445" t="s">
        <v>26</v>
      </c>
      <c r="N445" t="s">
        <v>27</v>
      </c>
      <c r="O445" t="s">
        <v>28</v>
      </c>
      <c r="P445">
        <v>80000000</v>
      </c>
      <c r="Q445">
        <v>2008</v>
      </c>
      <c r="R445">
        <v>5.5</v>
      </c>
      <c r="S445">
        <v>0</v>
      </c>
      <c r="T445">
        <f>Table_IMDB_Movies[[#This Row],[gross]]-Table_IMDB_Movies[[#This Row],[budget]]</f>
        <v>-636215</v>
      </c>
      <c r="V445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446" spans="1:22" x14ac:dyDescent="0.3">
      <c r="A446" t="s">
        <v>859</v>
      </c>
      <c r="B446">
        <v>80</v>
      </c>
      <c r="C446">
        <v>135</v>
      </c>
      <c r="D446" t="s">
        <v>2141</v>
      </c>
      <c r="E446">
        <v>76081498</v>
      </c>
      <c r="F446" t="s">
        <v>2142</v>
      </c>
      <c r="G446" t="s">
        <v>1223</v>
      </c>
      <c r="H446" t="s">
        <v>2143</v>
      </c>
      <c r="I446">
        <v>76099</v>
      </c>
      <c r="J446" t="s">
        <v>2144</v>
      </c>
      <c r="K446" t="s">
        <v>2145</v>
      </c>
      <c r="L446">
        <v>162</v>
      </c>
      <c r="M446" t="s">
        <v>26</v>
      </c>
      <c r="N446" t="s">
        <v>27</v>
      </c>
      <c r="O446" t="s">
        <v>476</v>
      </c>
      <c r="P446">
        <v>75000000</v>
      </c>
      <c r="Q446">
        <v>1997</v>
      </c>
      <c r="R446">
        <v>6.7</v>
      </c>
      <c r="S446">
        <v>0</v>
      </c>
      <c r="T446">
        <f>Table_IMDB_Movies[[#This Row],[gross]]-Table_IMDB_Movies[[#This Row],[budget]]</f>
        <v>1081498</v>
      </c>
      <c r="V446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447" spans="1:22" x14ac:dyDescent="0.3">
      <c r="A447" t="s">
        <v>415</v>
      </c>
      <c r="B447">
        <v>406</v>
      </c>
      <c r="C447">
        <v>134</v>
      </c>
      <c r="D447" t="s">
        <v>977</v>
      </c>
      <c r="E447">
        <v>85707116</v>
      </c>
      <c r="F447" t="s">
        <v>1177</v>
      </c>
      <c r="G447" t="s">
        <v>279</v>
      </c>
      <c r="H447" t="s">
        <v>2146</v>
      </c>
      <c r="I447">
        <v>303185</v>
      </c>
      <c r="J447" t="s">
        <v>2147</v>
      </c>
      <c r="K447" t="s">
        <v>2148</v>
      </c>
      <c r="L447">
        <v>701</v>
      </c>
      <c r="M447" t="s">
        <v>26</v>
      </c>
      <c r="N447" t="s">
        <v>27</v>
      </c>
      <c r="O447" t="s">
        <v>476</v>
      </c>
      <c r="P447">
        <v>68000000</v>
      </c>
      <c r="Q447">
        <v>2014</v>
      </c>
      <c r="R447">
        <v>7.6</v>
      </c>
      <c r="S447">
        <v>82000</v>
      </c>
      <c r="T447">
        <f>Table_IMDB_Movies[[#This Row],[gross]]-Table_IMDB_Movies[[#This Row],[budget]]</f>
        <v>17707116</v>
      </c>
      <c r="V447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448" spans="1:22" x14ac:dyDescent="0.3">
      <c r="A448" t="s">
        <v>2149</v>
      </c>
      <c r="B448">
        <v>97</v>
      </c>
      <c r="C448">
        <v>98</v>
      </c>
      <c r="D448" t="s">
        <v>1815</v>
      </c>
      <c r="E448">
        <v>74329966</v>
      </c>
      <c r="F448" t="s">
        <v>2150</v>
      </c>
      <c r="G448" t="s">
        <v>322</v>
      </c>
      <c r="H448" t="s">
        <v>2151</v>
      </c>
      <c r="I448">
        <v>60910</v>
      </c>
      <c r="J448" t="s">
        <v>967</v>
      </c>
      <c r="K448" t="s">
        <v>2152</v>
      </c>
      <c r="L448">
        <v>164</v>
      </c>
      <c r="M448" t="s">
        <v>26</v>
      </c>
      <c r="N448" t="s">
        <v>27</v>
      </c>
      <c r="O448" t="s">
        <v>28</v>
      </c>
      <c r="P448">
        <v>70000000</v>
      </c>
      <c r="Q448">
        <v>1998</v>
      </c>
      <c r="R448">
        <v>5.7</v>
      </c>
      <c r="S448">
        <v>0</v>
      </c>
      <c r="T448">
        <f>Table_IMDB_Movies[[#This Row],[gross]]-Table_IMDB_Movies[[#This Row],[budget]]</f>
        <v>4329966</v>
      </c>
      <c r="V448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449" spans="1:22" x14ac:dyDescent="0.3">
      <c r="A449" t="s">
        <v>2153</v>
      </c>
      <c r="B449">
        <v>143</v>
      </c>
      <c r="C449">
        <v>80</v>
      </c>
      <c r="D449" t="s">
        <v>2154</v>
      </c>
      <c r="E449">
        <v>100169068</v>
      </c>
      <c r="F449" t="s">
        <v>385</v>
      </c>
      <c r="G449" t="s">
        <v>583</v>
      </c>
      <c r="H449" t="s">
        <v>2155</v>
      </c>
      <c r="I449">
        <v>16385</v>
      </c>
      <c r="J449" t="s">
        <v>2156</v>
      </c>
      <c r="K449" t="s">
        <v>2157</v>
      </c>
      <c r="L449">
        <v>100</v>
      </c>
      <c r="M449" t="s">
        <v>26</v>
      </c>
      <c r="N449" t="s">
        <v>27</v>
      </c>
      <c r="O449" t="s">
        <v>72</v>
      </c>
      <c r="P449">
        <v>80000000</v>
      </c>
      <c r="Q449">
        <v>2010</v>
      </c>
      <c r="R449">
        <v>4.5999999999999996</v>
      </c>
      <c r="S449">
        <v>0</v>
      </c>
      <c r="T449">
        <f>Table_IMDB_Movies[[#This Row],[gross]]-Table_IMDB_Movies[[#This Row],[budget]]</f>
        <v>20169068</v>
      </c>
      <c r="V449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450" spans="1:22" x14ac:dyDescent="0.3">
      <c r="A450" t="s">
        <v>2158</v>
      </c>
      <c r="B450">
        <v>106</v>
      </c>
      <c r="C450">
        <v>83</v>
      </c>
      <c r="D450" t="s">
        <v>2159</v>
      </c>
      <c r="E450">
        <v>73215310</v>
      </c>
      <c r="F450" t="s">
        <v>2160</v>
      </c>
      <c r="G450" t="s">
        <v>936</v>
      </c>
      <c r="H450" t="s">
        <v>2161</v>
      </c>
      <c r="I450">
        <v>44143</v>
      </c>
      <c r="J450" t="s">
        <v>2162</v>
      </c>
      <c r="K450" t="s">
        <v>2163</v>
      </c>
      <c r="L450">
        <v>216</v>
      </c>
      <c r="M450" t="s">
        <v>26</v>
      </c>
      <c r="N450" t="s">
        <v>27</v>
      </c>
      <c r="O450" t="s">
        <v>226</v>
      </c>
      <c r="P450">
        <v>80000000</v>
      </c>
      <c r="Q450">
        <v>2002</v>
      </c>
      <c r="R450">
        <v>7</v>
      </c>
      <c r="S450">
        <v>4000</v>
      </c>
      <c r="T450">
        <f>Table_IMDB_Movies[[#This Row],[gross]]-Table_IMDB_Movies[[#This Row],[budget]]</f>
        <v>-6784690</v>
      </c>
      <c r="V450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451" spans="1:22" x14ac:dyDescent="0.3">
      <c r="A451" t="s">
        <v>1299</v>
      </c>
      <c r="B451">
        <v>178</v>
      </c>
      <c r="C451">
        <v>102</v>
      </c>
      <c r="D451" t="s">
        <v>2164</v>
      </c>
      <c r="E451">
        <v>80360866</v>
      </c>
      <c r="F451" t="s">
        <v>2165</v>
      </c>
      <c r="G451" t="s">
        <v>797</v>
      </c>
      <c r="H451" t="s">
        <v>2166</v>
      </c>
      <c r="I451">
        <v>44662</v>
      </c>
      <c r="J451" t="s">
        <v>2167</v>
      </c>
      <c r="K451" t="s">
        <v>2168</v>
      </c>
      <c r="L451">
        <v>127</v>
      </c>
      <c r="M451" t="s">
        <v>26</v>
      </c>
      <c r="N451" t="s">
        <v>27</v>
      </c>
      <c r="O451" t="s">
        <v>72</v>
      </c>
      <c r="P451">
        <v>80000000</v>
      </c>
      <c r="Q451">
        <v>2011</v>
      </c>
      <c r="R451">
        <v>5.2</v>
      </c>
      <c r="S451">
        <v>0</v>
      </c>
      <c r="T451">
        <f>Table_IMDB_Movies[[#This Row],[gross]]-Table_IMDB_Movies[[#This Row],[budget]]</f>
        <v>360866</v>
      </c>
      <c r="V451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452" spans="1:22" x14ac:dyDescent="0.3">
      <c r="A452" t="s">
        <v>2169</v>
      </c>
      <c r="B452">
        <v>102</v>
      </c>
      <c r="C452">
        <v>130</v>
      </c>
      <c r="D452" t="s">
        <v>151</v>
      </c>
      <c r="E452">
        <v>69102910</v>
      </c>
      <c r="F452" t="s">
        <v>2170</v>
      </c>
      <c r="G452" t="s">
        <v>360</v>
      </c>
      <c r="H452" t="s">
        <v>2171</v>
      </c>
      <c r="I452">
        <v>58402</v>
      </c>
      <c r="J452" t="s">
        <v>2172</v>
      </c>
      <c r="K452" t="s">
        <v>2173</v>
      </c>
      <c r="L452">
        <v>370</v>
      </c>
      <c r="M452" t="s">
        <v>26</v>
      </c>
      <c r="N452" t="s">
        <v>27</v>
      </c>
      <c r="O452" t="s">
        <v>28</v>
      </c>
      <c r="P452">
        <v>80000000</v>
      </c>
      <c r="Q452">
        <v>1998</v>
      </c>
      <c r="R452">
        <v>5.0999999999999996</v>
      </c>
      <c r="S452">
        <v>0</v>
      </c>
      <c r="T452">
        <f>Table_IMDB_Movies[[#This Row],[gross]]-Table_IMDB_Movies[[#This Row],[budget]]</f>
        <v>-10897090</v>
      </c>
      <c r="V452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453" spans="1:22" x14ac:dyDescent="0.3">
      <c r="A453" t="s">
        <v>2174</v>
      </c>
      <c r="B453">
        <v>209</v>
      </c>
      <c r="C453">
        <v>129</v>
      </c>
      <c r="D453" t="s">
        <v>2175</v>
      </c>
      <c r="E453">
        <v>65948711</v>
      </c>
      <c r="F453" t="s">
        <v>1767</v>
      </c>
      <c r="G453" t="s">
        <v>1377</v>
      </c>
      <c r="H453" t="s">
        <v>2176</v>
      </c>
      <c r="I453">
        <v>86422</v>
      </c>
      <c r="J453" t="s">
        <v>2177</v>
      </c>
      <c r="K453" t="s">
        <v>2178</v>
      </c>
      <c r="L453">
        <v>363</v>
      </c>
      <c r="M453" t="s">
        <v>26</v>
      </c>
      <c r="N453" t="s">
        <v>27</v>
      </c>
      <c r="O453" t="s">
        <v>476</v>
      </c>
      <c r="P453">
        <v>80000000</v>
      </c>
      <c r="Q453">
        <v>2004</v>
      </c>
      <c r="R453">
        <v>6.6</v>
      </c>
      <c r="S453">
        <v>0</v>
      </c>
      <c r="T453">
        <f>Table_IMDB_Movies[[#This Row],[gross]]-Table_IMDB_Movies[[#This Row],[budget]]</f>
        <v>-14051289</v>
      </c>
      <c r="V453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454" spans="1:22" x14ac:dyDescent="0.3">
      <c r="A454" t="s">
        <v>1875</v>
      </c>
      <c r="B454">
        <v>152</v>
      </c>
      <c r="C454">
        <v>89</v>
      </c>
      <c r="D454" t="s">
        <v>1749</v>
      </c>
      <c r="E454">
        <v>169692572</v>
      </c>
      <c r="F454" t="s">
        <v>639</v>
      </c>
      <c r="G454" t="s">
        <v>222</v>
      </c>
      <c r="H454" t="s">
        <v>2179</v>
      </c>
      <c r="I454">
        <v>56501</v>
      </c>
      <c r="J454" t="s">
        <v>2180</v>
      </c>
      <c r="K454" t="s">
        <v>2181</v>
      </c>
      <c r="L454">
        <v>97</v>
      </c>
      <c r="M454" t="s">
        <v>26</v>
      </c>
      <c r="N454" t="s">
        <v>27</v>
      </c>
      <c r="O454" t="s">
        <v>72</v>
      </c>
      <c r="P454">
        <v>80000000</v>
      </c>
      <c r="Q454">
        <v>2015</v>
      </c>
      <c r="R454">
        <v>6.7</v>
      </c>
      <c r="S454">
        <v>16000</v>
      </c>
      <c r="T454">
        <f>Table_IMDB_Movies[[#This Row],[gross]]-Table_IMDB_Movies[[#This Row],[budget]]</f>
        <v>89692572</v>
      </c>
      <c r="V454" t="str">
        <f>IF(ISNUMBER(SEARCH("|",Table_IMDB_Movies[[#This Row],[genres]])),LEFT(Table_IMDB_Movies[[#This Row],[genres]],SEARCH("|",Table_IMDB_Movies[[#This Row],[genres]])-1),Table_IMDB_Movies[[#This Row],[genres]])</f>
        <v>Animation</v>
      </c>
    </row>
    <row r="455" spans="1:22" x14ac:dyDescent="0.3">
      <c r="A455" t="s">
        <v>2182</v>
      </c>
      <c r="B455">
        <v>129</v>
      </c>
      <c r="C455">
        <v>74</v>
      </c>
      <c r="D455" t="s">
        <v>2183</v>
      </c>
      <c r="E455">
        <v>60507228</v>
      </c>
      <c r="F455" t="s">
        <v>2184</v>
      </c>
      <c r="G455" t="s">
        <v>2185</v>
      </c>
      <c r="H455" t="s">
        <v>2186</v>
      </c>
      <c r="I455">
        <v>27543</v>
      </c>
      <c r="J455" t="s">
        <v>2187</v>
      </c>
      <c r="K455" t="s">
        <v>2188</v>
      </c>
      <c r="L455">
        <v>186</v>
      </c>
      <c r="M455" t="s">
        <v>26</v>
      </c>
      <c r="N455" t="s">
        <v>27</v>
      </c>
      <c r="O455" t="s">
        <v>226</v>
      </c>
      <c r="P455">
        <v>80000000</v>
      </c>
      <c r="Q455">
        <v>1999</v>
      </c>
      <c r="R455">
        <v>7.3</v>
      </c>
      <c r="S455">
        <v>607</v>
      </c>
      <c r="T455">
        <f>Table_IMDB_Movies[[#This Row],[gross]]-Table_IMDB_Movies[[#This Row],[budget]]</f>
        <v>-19492772</v>
      </c>
      <c r="V455" t="str">
        <f>IF(ISNUMBER(SEARCH("|",Table_IMDB_Movies[[#This Row],[genres]])),LEFT(Table_IMDB_Movies[[#This Row],[genres]],SEARCH("|",Table_IMDB_Movies[[#This Row],[genres]])-1),Table_IMDB_Movies[[#This Row],[genres]])</f>
        <v>Animation</v>
      </c>
    </row>
    <row r="456" spans="1:22" x14ac:dyDescent="0.3">
      <c r="A456" t="s">
        <v>752</v>
      </c>
      <c r="B456">
        <v>124</v>
      </c>
      <c r="C456">
        <v>96</v>
      </c>
      <c r="D456" t="s">
        <v>2189</v>
      </c>
      <c r="E456">
        <v>56684819</v>
      </c>
      <c r="F456" t="s">
        <v>53</v>
      </c>
      <c r="G456" t="s">
        <v>153</v>
      </c>
      <c r="H456" t="s">
        <v>2190</v>
      </c>
      <c r="I456">
        <v>103787</v>
      </c>
      <c r="J456" t="s">
        <v>2191</v>
      </c>
      <c r="K456" t="s">
        <v>2192</v>
      </c>
      <c r="L456">
        <v>615</v>
      </c>
      <c r="M456" t="s">
        <v>26</v>
      </c>
      <c r="N456" t="s">
        <v>27</v>
      </c>
      <c r="O456" t="s">
        <v>28</v>
      </c>
      <c r="P456">
        <v>80000000</v>
      </c>
      <c r="Q456">
        <v>2002</v>
      </c>
      <c r="R456">
        <v>5.9</v>
      </c>
      <c r="S456">
        <v>3000</v>
      </c>
      <c r="T456">
        <f>Table_IMDB_Movies[[#This Row],[gross]]-Table_IMDB_Movies[[#This Row],[budget]]</f>
        <v>-23315181</v>
      </c>
      <c r="V456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457" spans="1:22" x14ac:dyDescent="0.3">
      <c r="A457" t="s">
        <v>1522</v>
      </c>
      <c r="B457">
        <v>35</v>
      </c>
      <c r="C457">
        <v>114</v>
      </c>
      <c r="D457" t="s">
        <v>2193</v>
      </c>
      <c r="E457">
        <v>50628009</v>
      </c>
      <c r="F457" t="s">
        <v>2194</v>
      </c>
      <c r="G457" t="s">
        <v>626</v>
      </c>
      <c r="H457" t="s">
        <v>2195</v>
      </c>
      <c r="I457">
        <v>22955</v>
      </c>
      <c r="J457" t="s">
        <v>2196</v>
      </c>
      <c r="K457" t="s">
        <v>2197</v>
      </c>
      <c r="L457">
        <v>88</v>
      </c>
      <c r="M457" t="s">
        <v>26</v>
      </c>
      <c r="N457" t="s">
        <v>27</v>
      </c>
      <c r="O457" t="s">
        <v>72</v>
      </c>
      <c r="P457">
        <v>90000000</v>
      </c>
      <c r="Q457">
        <v>1998</v>
      </c>
      <c r="R457">
        <v>5.6</v>
      </c>
      <c r="S457">
        <v>0</v>
      </c>
      <c r="T457">
        <f>Table_IMDB_Movies[[#This Row],[gross]]-Table_IMDB_Movies[[#This Row],[budget]]</f>
        <v>-39371991</v>
      </c>
      <c r="V457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458" spans="1:22" x14ac:dyDescent="0.3">
      <c r="A458" t="s">
        <v>1345</v>
      </c>
      <c r="B458">
        <v>166</v>
      </c>
      <c r="C458">
        <v>99</v>
      </c>
      <c r="D458" t="s">
        <v>205</v>
      </c>
      <c r="E458">
        <v>69772969</v>
      </c>
      <c r="F458" t="s">
        <v>274</v>
      </c>
      <c r="G458" t="s">
        <v>214</v>
      </c>
      <c r="H458" t="s">
        <v>2198</v>
      </c>
      <c r="I458">
        <v>155532</v>
      </c>
      <c r="J458" t="s">
        <v>849</v>
      </c>
      <c r="K458" t="s">
        <v>2199</v>
      </c>
      <c r="L458">
        <v>543</v>
      </c>
      <c r="M458" t="s">
        <v>26</v>
      </c>
      <c r="N458" t="s">
        <v>27</v>
      </c>
      <c r="O458" t="s">
        <v>476</v>
      </c>
      <c r="P458">
        <v>80000000</v>
      </c>
      <c r="Q458">
        <v>2001</v>
      </c>
      <c r="R458">
        <v>6.5</v>
      </c>
      <c r="S458">
        <v>0</v>
      </c>
      <c r="T458">
        <f>Table_IMDB_Movies[[#This Row],[gross]]-Table_IMDB_Movies[[#This Row],[budget]]</f>
        <v>-10227031</v>
      </c>
      <c r="V458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459" spans="1:22" x14ac:dyDescent="0.3">
      <c r="A459" t="s">
        <v>256</v>
      </c>
      <c r="B459">
        <v>137</v>
      </c>
      <c r="C459">
        <v>129</v>
      </c>
      <c r="D459" t="s">
        <v>2200</v>
      </c>
      <c r="E459">
        <v>45356386</v>
      </c>
      <c r="F459" t="s">
        <v>107</v>
      </c>
      <c r="G459" t="s">
        <v>2201</v>
      </c>
      <c r="H459" t="s">
        <v>2202</v>
      </c>
      <c r="I459">
        <v>71574</v>
      </c>
      <c r="J459" t="s">
        <v>2203</v>
      </c>
      <c r="K459" t="s">
        <v>2204</v>
      </c>
      <c r="L459">
        <v>244</v>
      </c>
      <c r="M459" t="s">
        <v>2205</v>
      </c>
      <c r="N459" t="s">
        <v>27</v>
      </c>
      <c r="O459" t="s">
        <v>72</v>
      </c>
      <c r="P459">
        <v>75000000</v>
      </c>
      <c r="Q459">
        <v>2005</v>
      </c>
      <c r="R459">
        <v>5.9</v>
      </c>
      <c r="S459">
        <v>951</v>
      </c>
      <c r="T459">
        <f>Table_IMDB_Movies[[#This Row],[gross]]-Table_IMDB_Movies[[#This Row],[budget]]</f>
        <v>-29643614</v>
      </c>
      <c r="V459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460" spans="1:22" x14ac:dyDescent="0.3">
      <c r="A460" t="s">
        <v>2206</v>
      </c>
      <c r="B460">
        <v>121</v>
      </c>
      <c r="C460">
        <v>113</v>
      </c>
      <c r="D460" t="s">
        <v>2207</v>
      </c>
      <c r="E460">
        <v>55350897</v>
      </c>
      <c r="F460" t="s">
        <v>553</v>
      </c>
      <c r="G460" t="s">
        <v>655</v>
      </c>
      <c r="H460" t="s">
        <v>2208</v>
      </c>
      <c r="I460">
        <v>83560</v>
      </c>
      <c r="J460" t="s">
        <v>2209</v>
      </c>
      <c r="K460" t="s">
        <v>2210</v>
      </c>
      <c r="L460">
        <v>619</v>
      </c>
      <c r="M460" t="s">
        <v>26</v>
      </c>
      <c r="N460" t="s">
        <v>27</v>
      </c>
      <c r="O460" t="s">
        <v>28</v>
      </c>
      <c r="P460">
        <v>85000000</v>
      </c>
      <c r="Q460">
        <v>1998</v>
      </c>
      <c r="R460">
        <v>7</v>
      </c>
      <c r="S460">
        <v>32000</v>
      </c>
      <c r="T460">
        <f>Table_IMDB_Movies[[#This Row],[gross]]-Table_IMDB_Movies[[#This Row],[budget]]</f>
        <v>-29649103</v>
      </c>
      <c r="V460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461" spans="1:22" x14ac:dyDescent="0.3">
      <c r="A461" t="s">
        <v>2211</v>
      </c>
      <c r="B461">
        <v>87</v>
      </c>
      <c r="C461">
        <v>90</v>
      </c>
      <c r="D461" t="s">
        <v>1568</v>
      </c>
      <c r="E461">
        <v>39442871</v>
      </c>
      <c r="F461" t="s">
        <v>2212</v>
      </c>
      <c r="G461" t="s">
        <v>1749</v>
      </c>
      <c r="H461" t="s">
        <v>2213</v>
      </c>
      <c r="I461">
        <v>80639</v>
      </c>
      <c r="J461" t="s">
        <v>2214</v>
      </c>
      <c r="K461" t="s">
        <v>2215</v>
      </c>
      <c r="L461">
        <v>237</v>
      </c>
      <c r="M461" t="s">
        <v>26</v>
      </c>
      <c r="N461" t="s">
        <v>27</v>
      </c>
      <c r="O461" t="s">
        <v>28</v>
      </c>
      <c r="P461">
        <v>80000000</v>
      </c>
      <c r="Q461">
        <v>2000</v>
      </c>
      <c r="R461">
        <v>5.3</v>
      </c>
      <c r="S461">
        <v>0</v>
      </c>
      <c r="T461">
        <f>Table_IMDB_Movies[[#This Row],[gross]]-Table_IMDB_Movies[[#This Row],[budget]]</f>
        <v>-40557129</v>
      </c>
      <c r="V461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462" spans="1:22" x14ac:dyDescent="0.3">
      <c r="A462" t="s">
        <v>2216</v>
      </c>
      <c r="B462">
        <v>233</v>
      </c>
      <c r="C462">
        <v>118</v>
      </c>
      <c r="D462" t="s">
        <v>378</v>
      </c>
      <c r="E462">
        <v>37899638</v>
      </c>
      <c r="F462" t="s">
        <v>2217</v>
      </c>
      <c r="G462" t="s">
        <v>936</v>
      </c>
      <c r="H462" t="s">
        <v>2218</v>
      </c>
      <c r="I462">
        <v>98472</v>
      </c>
      <c r="J462" t="s">
        <v>979</v>
      </c>
      <c r="K462" t="s">
        <v>2219</v>
      </c>
      <c r="L462">
        <v>492</v>
      </c>
      <c r="M462" t="s">
        <v>26</v>
      </c>
      <c r="N462" t="s">
        <v>27</v>
      </c>
      <c r="O462" t="s">
        <v>28</v>
      </c>
      <c r="P462">
        <v>88000000</v>
      </c>
      <c r="Q462">
        <v>2005</v>
      </c>
      <c r="R462">
        <v>5.9</v>
      </c>
      <c r="S462">
        <v>0</v>
      </c>
      <c r="T462">
        <f>Table_IMDB_Movies[[#This Row],[gross]]-Table_IMDB_Movies[[#This Row],[budget]]</f>
        <v>-50100362</v>
      </c>
      <c r="V462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463" spans="1:22" x14ac:dyDescent="0.3">
      <c r="A463" t="s">
        <v>207</v>
      </c>
      <c r="B463">
        <v>132</v>
      </c>
      <c r="C463">
        <v>106</v>
      </c>
      <c r="D463" t="s">
        <v>777</v>
      </c>
      <c r="E463">
        <v>37754208</v>
      </c>
      <c r="F463" t="s">
        <v>1524</v>
      </c>
      <c r="G463" t="s">
        <v>680</v>
      </c>
      <c r="H463" t="s">
        <v>2220</v>
      </c>
      <c r="I463">
        <v>172217</v>
      </c>
      <c r="J463" t="s">
        <v>919</v>
      </c>
      <c r="K463" t="s">
        <v>2221</v>
      </c>
      <c r="L463">
        <v>405</v>
      </c>
      <c r="M463" t="s">
        <v>26</v>
      </c>
      <c r="N463" t="s">
        <v>27</v>
      </c>
      <c r="O463" t="s">
        <v>28</v>
      </c>
      <c r="P463">
        <v>70000000</v>
      </c>
      <c r="Q463">
        <v>1996</v>
      </c>
      <c r="R463">
        <v>6.3</v>
      </c>
      <c r="S463">
        <v>0</v>
      </c>
      <c r="T463">
        <f>Table_IMDB_Movies[[#This Row],[gross]]-Table_IMDB_Movies[[#This Row],[budget]]</f>
        <v>-32245792</v>
      </c>
      <c r="V463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464" spans="1:22" x14ac:dyDescent="0.3">
      <c r="A464" t="s">
        <v>528</v>
      </c>
      <c r="B464">
        <v>258</v>
      </c>
      <c r="C464">
        <v>89</v>
      </c>
      <c r="D464" t="s">
        <v>2223</v>
      </c>
      <c r="E464">
        <v>38542418</v>
      </c>
      <c r="F464" t="s">
        <v>2224</v>
      </c>
      <c r="G464" t="s">
        <v>793</v>
      </c>
      <c r="H464" t="s">
        <v>2225</v>
      </c>
      <c r="I464">
        <v>151424</v>
      </c>
      <c r="J464" t="s">
        <v>2226</v>
      </c>
      <c r="K464" t="s">
        <v>2227</v>
      </c>
      <c r="L464">
        <v>252</v>
      </c>
      <c r="M464" t="s">
        <v>26</v>
      </c>
      <c r="N464" t="s">
        <v>27</v>
      </c>
      <c r="O464" t="s">
        <v>28</v>
      </c>
      <c r="P464">
        <v>80000000</v>
      </c>
      <c r="Q464">
        <v>2009</v>
      </c>
      <c r="R464">
        <v>6.3</v>
      </c>
      <c r="S464">
        <v>0</v>
      </c>
      <c r="T464">
        <f>Table_IMDB_Movies[[#This Row],[gross]]-Table_IMDB_Movies[[#This Row],[budget]]</f>
        <v>-41457582</v>
      </c>
      <c r="V464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465" spans="1:22" x14ac:dyDescent="0.3">
      <c r="A465" t="s">
        <v>1195</v>
      </c>
      <c r="B465">
        <v>162</v>
      </c>
      <c r="C465">
        <v>145</v>
      </c>
      <c r="D465" t="s">
        <v>2228</v>
      </c>
      <c r="E465">
        <v>34566746</v>
      </c>
      <c r="F465" t="s">
        <v>2229</v>
      </c>
      <c r="G465" t="s">
        <v>289</v>
      </c>
      <c r="H465" t="s">
        <v>2230</v>
      </c>
      <c r="I465">
        <v>45231</v>
      </c>
      <c r="J465" t="s">
        <v>2231</v>
      </c>
      <c r="K465" t="s">
        <v>2232</v>
      </c>
      <c r="L465">
        <v>315</v>
      </c>
      <c r="M465" t="s">
        <v>26</v>
      </c>
      <c r="N465" t="s">
        <v>27</v>
      </c>
      <c r="O465" t="s">
        <v>28</v>
      </c>
      <c r="P465">
        <v>80000000</v>
      </c>
      <c r="Q465">
        <v>2000</v>
      </c>
      <c r="R465">
        <v>7.3</v>
      </c>
      <c r="S465">
        <v>0</v>
      </c>
      <c r="T465">
        <f>Table_IMDB_Movies[[#This Row],[gross]]-Table_IMDB_Movies[[#This Row],[budget]]</f>
        <v>-45433254</v>
      </c>
      <c r="V465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466" spans="1:22" x14ac:dyDescent="0.3">
      <c r="A466" t="s">
        <v>408</v>
      </c>
      <c r="B466">
        <v>61</v>
      </c>
      <c r="C466">
        <v>114</v>
      </c>
      <c r="D466" t="s">
        <v>2233</v>
      </c>
      <c r="E466">
        <v>32885565</v>
      </c>
      <c r="F466" t="s">
        <v>574</v>
      </c>
      <c r="G466" t="s">
        <v>1425</v>
      </c>
      <c r="H466" t="s">
        <v>2234</v>
      </c>
      <c r="I466">
        <v>53132</v>
      </c>
      <c r="J466" t="s">
        <v>2235</v>
      </c>
      <c r="K466" t="s">
        <v>2236</v>
      </c>
      <c r="L466">
        <v>101</v>
      </c>
      <c r="M466" t="s">
        <v>26</v>
      </c>
      <c r="N466" t="s">
        <v>27</v>
      </c>
      <c r="O466" t="s">
        <v>28</v>
      </c>
      <c r="P466">
        <v>80000000</v>
      </c>
      <c r="Q466">
        <v>1996</v>
      </c>
      <c r="R466">
        <v>5.8</v>
      </c>
      <c r="S466">
        <v>0</v>
      </c>
      <c r="T466">
        <f>Table_IMDB_Movies[[#This Row],[gross]]-Table_IMDB_Movies[[#This Row],[budget]]</f>
        <v>-47114435</v>
      </c>
      <c r="V466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467" spans="1:22" x14ac:dyDescent="0.3">
      <c r="A467" t="s">
        <v>2237</v>
      </c>
      <c r="B467">
        <v>113</v>
      </c>
      <c r="C467">
        <v>87</v>
      </c>
      <c r="D467" t="s">
        <v>2238</v>
      </c>
      <c r="E467">
        <v>36073232</v>
      </c>
      <c r="F467" t="s">
        <v>2239</v>
      </c>
      <c r="G467" t="s">
        <v>2240</v>
      </c>
      <c r="H467" t="s">
        <v>2241</v>
      </c>
      <c r="I467">
        <v>8913</v>
      </c>
      <c r="J467" t="s">
        <v>2242</v>
      </c>
      <c r="K467" t="s">
        <v>2243</v>
      </c>
      <c r="L467">
        <v>66</v>
      </c>
      <c r="M467" t="s">
        <v>26</v>
      </c>
      <c r="N467" t="s">
        <v>27</v>
      </c>
      <c r="O467" t="s">
        <v>72</v>
      </c>
      <c r="P467">
        <v>80000000</v>
      </c>
      <c r="Q467">
        <v>2013</v>
      </c>
      <c r="R467">
        <v>5.2</v>
      </c>
      <c r="S467">
        <v>0</v>
      </c>
      <c r="T467">
        <f>Table_IMDB_Movies[[#This Row],[gross]]-Table_IMDB_Movies[[#This Row],[budget]]</f>
        <v>-43926768</v>
      </c>
      <c r="V467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468" spans="1:22" x14ac:dyDescent="0.3">
      <c r="A468" t="s">
        <v>2244</v>
      </c>
      <c r="B468">
        <v>174</v>
      </c>
      <c r="C468">
        <v>119</v>
      </c>
      <c r="D468" t="s">
        <v>1794</v>
      </c>
      <c r="E468">
        <v>21471685</v>
      </c>
      <c r="F468" t="s">
        <v>53</v>
      </c>
      <c r="G468" t="s">
        <v>2245</v>
      </c>
      <c r="H468" t="s">
        <v>2246</v>
      </c>
      <c r="I468">
        <v>65464</v>
      </c>
      <c r="J468" t="s">
        <v>2247</v>
      </c>
      <c r="K468" t="s">
        <v>2248</v>
      </c>
      <c r="L468">
        <v>1308</v>
      </c>
      <c r="M468" t="s">
        <v>26</v>
      </c>
      <c r="N468" t="s">
        <v>27</v>
      </c>
      <c r="O468" t="s">
        <v>28</v>
      </c>
      <c r="P468">
        <v>44000000</v>
      </c>
      <c r="Q468">
        <v>2000</v>
      </c>
      <c r="R468">
        <v>2.4</v>
      </c>
      <c r="S468">
        <v>0</v>
      </c>
      <c r="T468">
        <f>Table_IMDB_Movies[[#This Row],[gross]]-Table_IMDB_Movies[[#This Row],[budget]]</f>
        <v>-22528315</v>
      </c>
      <c r="V468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469" spans="1:22" x14ac:dyDescent="0.3">
      <c r="A469" t="s">
        <v>2249</v>
      </c>
      <c r="B469">
        <v>101</v>
      </c>
      <c r="C469">
        <v>91</v>
      </c>
      <c r="D469" t="s">
        <v>2250</v>
      </c>
      <c r="E469">
        <v>20950820</v>
      </c>
      <c r="F469" t="s">
        <v>952</v>
      </c>
      <c r="G469" t="s">
        <v>409</v>
      </c>
      <c r="H469" t="s">
        <v>2251</v>
      </c>
      <c r="I469">
        <v>24183</v>
      </c>
      <c r="J469" t="s">
        <v>2252</v>
      </c>
      <c r="K469" t="s">
        <v>2253</v>
      </c>
      <c r="L469">
        <v>160</v>
      </c>
      <c r="M469" t="s">
        <v>26</v>
      </c>
      <c r="N469" t="s">
        <v>619</v>
      </c>
      <c r="O469" t="s">
        <v>72</v>
      </c>
      <c r="P469">
        <v>80000000</v>
      </c>
      <c r="Q469">
        <v>2003</v>
      </c>
      <c r="R469">
        <v>5.7</v>
      </c>
      <c r="S469">
        <v>665</v>
      </c>
      <c r="T469">
        <f>Table_IMDB_Movies[[#This Row],[gross]]-Table_IMDB_Movies[[#This Row],[budget]]</f>
        <v>-59049180</v>
      </c>
      <c r="V469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470" spans="1:22" x14ac:dyDescent="0.3">
      <c r="A470" t="s">
        <v>124</v>
      </c>
      <c r="B470">
        <v>205</v>
      </c>
      <c r="C470">
        <v>118</v>
      </c>
      <c r="D470" t="s">
        <v>2254</v>
      </c>
      <c r="E470">
        <v>19673424</v>
      </c>
      <c r="F470" t="s">
        <v>2255</v>
      </c>
      <c r="G470" t="s">
        <v>2256</v>
      </c>
      <c r="H470" t="s">
        <v>2257</v>
      </c>
      <c r="I470">
        <v>37446</v>
      </c>
      <c r="J470" t="s">
        <v>2258</v>
      </c>
      <c r="K470" t="s">
        <v>2259</v>
      </c>
      <c r="L470">
        <v>232</v>
      </c>
      <c r="M470" t="s">
        <v>26</v>
      </c>
      <c r="N470" t="s">
        <v>27</v>
      </c>
      <c r="O470" t="s">
        <v>28</v>
      </c>
      <c r="P470">
        <v>80000000</v>
      </c>
      <c r="Q470">
        <v>2009</v>
      </c>
      <c r="R470">
        <v>5.8</v>
      </c>
      <c r="S470">
        <v>0</v>
      </c>
      <c r="T470">
        <f>Table_IMDB_Movies[[#This Row],[gross]]-Table_IMDB_Movies[[#This Row],[budget]]</f>
        <v>-60326576</v>
      </c>
      <c r="V470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471" spans="1:22" x14ac:dyDescent="0.3">
      <c r="A471" t="s">
        <v>859</v>
      </c>
      <c r="B471">
        <v>123</v>
      </c>
      <c r="C471">
        <v>116</v>
      </c>
      <c r="D471" t="s">
        <v>524</v>
      </c>
      <c r="E471">
        <v>19480739</v>
      </c>
      <c r="F471" t="s">
        <v>53</v>
      </c>
      <c r="G471" t="s">
        <v>273</v>
      </c>
      <c r="H471" t="s">
        <v>2260</v>
      </c>
      <c r="I471">
        <v>53057</v>
      </c>
      <c r="J471" t="s">
        <v>2103</v>
      </c>
      <c r="K471" t="s">
        <v>2261</v>
      </c>
      <c r="L471">
        <v>457</v>
      </c>
      <c r="M471" t="s">
        <v>26</v>
      </c>
      <c r="N471" t="s">
        <v>27</v>
      </c>
      <c r="O471" t="s">
        <v>28</v>
      </c>
      <c r="P471">
        <v>80000000</v>
      </c>
      <c r="Q471">
        <v>2003</v>
      </c>
      <c r="R471">
        <v>5.6</v>
      </c>
      <c r="S471">
        <v>0</v>
      </c>
      <c r="T471">
        <f>Table_IMDB_Movies[[#This Row],[gross]]-Table_IMDB_Movies[[#This Row],[budget]]</f>
        <v>-60519261</v>
      </c>
      <c r="V471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472" spans="1:22" x14ac:dyDescent="0.3">
      <c r="A472" t="s">
        <v>2262</v>
      </c>
      <c r="B472">
        <v>79</v>
      </c>
      <c r="C472">
        <v>177</v>
      </c>
      <c r="D472" t="s">
        <v>2263</v>
      </c>
      <c r="E472">
        <v>17593391</v>
      </c>
      <c r="F472" t="s">
        <v>469</v>
      </c>
      <c r="G472" t="s">
        <v>1619</v>
      </c>
      <c r="H472" t="s">
        <v>2264</v>
      </c>
      <c r="I472">
        <v>56403</v>
      </c>
      <c r="J472" t="s">
        <v>2265</v>
      </c>
      <c r="K472" t="s">
        <v>2266</v>
      </c>
      <c r="L472">
        <v>376</v>
      </c>
      <c r="M472" t="s">
        <v>26</v>
      </c>
      <c r="N472" t="s">
        <v>27</v>
      </c>
      <c r="O472" t="s">
        <v>476</v>
      </c>
      <c r="P472">
        <v>80000000</v>
      </c>
      <c r="Q472">
        <v>1997</v>
      </c>
      <c r="R472">
        <v>6</v>
      </c>
      <c r="S472">
        <v>0</v>
      </c>
      <c r="T472">
        <f>Table_IMDB_Movies[[#This Row],[gross]]-Table_IMDB_Movies[[#This Row],[budget]]</f>
        <v>-62406609</v>
      </c>
      <c r="V472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473" spans="1:22" x14ac:dyDescent="0.3">
      <c r="A473" t="s">
        <v>683</v>
      </c>
      <c r="B473">
        <v>61</v>
      </c>
      <c r="C473">
        <v>97</v>
      </c>
      <c r="D473" t="s">
        <v>1860</v>
      </c>
      <c r="E473">
        <v>18318000</v>
      </c>
      <c r="F473" t="s">
        <v>1958</v>
      </c>
      <c r="G473" t="s">
        <v>2267</v>
      </c>
      <c r="H473" t="s">
        <v>2268</v>
      </c>
      <c r="I473">
        <v>24868</v>
      </c>
      <c r="J473" t="s">
        <v>2269</v>
      </c>
      <c r="K473" t="s">
        <v>2270</v>
      </c>
      <c r="L473">
        <v>216</v>
      </c>
      <c r="M473" t="s">
        <v>26</v>
      </c>
      <c r="N473" t="s">
        <v>304</v>
      </c>
      <c r="O473" t="s">
        <v>226</v>
      </c>
      <c r="P473">
        <v>80000000</v>
      </c>
      <c r="Q473">
        <v>1998</v>
      </c>
      <c r="R473">
        <v>5.8</v>
      </c>
      <c r="S473">
        <v>964</v>
      </c>
      <c r="T473">
        <f>Table_IMDB_Movies[[#This Row],[gross]]-Table_IMDB_Movies[[#This Row],[budget]]</f>
        <v>-61682000</v>
      </c>
      <c r="V473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474" spans="1:22" x14ac:dyDescent="0.3">
      <c r="A474" t="s">
        <v>874</v>
      </c>
      <c r="B474">
        <v>202</v>
      </c>
      <c r="C474">
        <v>106</v>
      </c>
      <c r="D474" t="s">
        <v>2271</v>
      </c>
      <c r="E474">
        <v>27356090</v>
      </c>
      <c r="F474" t="s">
        <v>31</v>
      </c>
      <c r="G474" t="s">
        <v>277</v>
      </c>
      <c r="H474" t="s">
        <v>2272</v>
      </c>
      <c r="I474">
        <v>58752</v>
      </c>
      <c r="J474" t="s">
        <v>2273</v>
      </c>
      <c r="K474" t="s">
        <v>2274</v>
      </c>
      <c r="L474">
        <v>117</v>
      </c>
      <c r="M474" t="s">
        <v>26</v>
      </c>
      <c r="N474" t="s">
        <v>27</v>
      </c>
      <c r="O474" t="s">
        <v>28</v>
      </c>
      <c r="P474">
        <v>90000000</v>
      </c>
      <c r="Q474">
        <v>2015</v>
      </c>
      <c r="R474">
        <v>6</v>
      </c>
      <c r="S474">
        <v>21000</v>
      </c>
      <c r="T474">
        <f>Table_IMDB_Movies[[#This Row],[gross]]-Table_IMDB_Movies[[#This Row],[budget]]</f>
        <v>-62643910</v>
      </c>
      <c r="V474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475" spans="1:22" x14ac:dyDescent="0.3">
      <c r="A475" t="s">
        <v>2275</v>
      </c>
      <c r="B475">
        <v>145</v>
      </c>
      <c r="C475">
        <v>106</v>
      </c>
      <c r="D475" t="s">
        <v>2276</v>
      </c>
      <c r="E475">
        <v>17473245</v>
      </c>
      <c r="F475" t="s">
        <v>2224</v>
      </c>
      <c r="G475" t="s">
        <v>2277</v>
      </c>
      <c r="H475" t="s">
        <v>2278</v>
      </c>
      <c r="I475">
        <v>47612</v>
      </c>
      <c r="J475" t="s">
        <v>2279</v>
      </c>
      <c r="K475" t="s">
        <v>2280</v>
      </c>
      <c r="L475">
        <v>348</v>
      </c>
      <c r="M475" t="s">
        <v>26</v>
      </c>
      <c r="N475" t="s">
        <v>27</v>
      </c>
      <c r="O475" t="s">
        <v>28</v>
      </c>
      <c r="P475">
        <v>70000000</v>
      </c>
      <c r="Q475">
        <v>2000</v>
      </c>
      <c r="R475">
        <v>5.7</v>
      </c>
      <c r="S475">
        <v>995</v>
      </c>
      <c r="T475">
        <f>Table_IMDB_Movies[[#This Row],[gross]]-Table_IMDB_Movies[[#This Row],[budget]]</f>
        <v>-52526755</v>
      </c>
      <c r="V475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476" spans="1:22" x14ac:dyDescent="0.3">
      <c r="A476" t="s">
        <v>1580</v>
      </c>
      <c r="B476">
        <v>101</v>
      </c>
      <c r="C476">
        <v>94</v>
      </c>
      <c r="D476" t="s">
        <v>2281</v>
      </c>
      <c r="E476">
        <v>15131330</v>
      </c>
      <c r="F476" t="s">
        <v>513</v>
      </c>
      <c r="G476" t="s">
        <v>2282</v>
      </c>
      <c r="H476" t="s">
        <v>2283</v>
      </c>
      <c r="I476">
        <v>25843</v>
      </c>
      <c r="J476" t="s">
        <v>2284</v>
      </c>
      <c r="K476" t="s">
        <v>2285</v>
      </c>
      <c r="L476">
        <v>64</v>
      </c>
      <c r="M476" t="s">
        <v>26</v>
      </c>
      <c r="N476" t="s">
        <v>1175</v>
      </c>
      <c r="O476" t="s">
        <v>72</v>
      </c>
      <c r="P476">
        <v>86000000</v>
      </c>
      <c r="Q476">
        <v>2006</v>
      </c>
      <c r="R476">
        <v>6</v>
      </c>
      <c r="S476">
        <v>941</v>
      </c>
      <c r="T476">
        <f>Table_IMDB_Movies[[#This Row],[gross]]-Table_IMDB_Movies[[#This Row],[budget]]</f>
        <v>-70868670</v>
      </c>
      <c r="V476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477" spans="1:22" x14ac:dyDescent="0.3">
      <c r="A477" t="s">
        <v>2286</v>
      </c>
      <c r="B477">
        <v>113</v>
      </c>
      <c r="C477">
        <v>104</v>
      </c>
      <c r="D477" t="s">
        <v>2286</v>
      </c>
      <c r="E477">
        <v>19406406</v>
      </c>
      <c r="F477" t="s">
        <v>2287</v>
      </c>
      <c r="G477" t="s">
        <v>2288</v>
      </c>
      <c r="H477" t="s">
        <v>2289</v>
      </c>
      <c r="I477">
        <v>7630</v>
      </c>
      <c r="J477" t="s">
        <v>2290</v>
      </c>
      <c r="K477" t="s">
        <v>2291</v>
      </c>
      <c r="L477">
        <v>42</v>
      </c>
      <c r="M477" t="s">
        <v>1174</v>
      </c>
      <c r="N477" t="s">
        <v>1175</v>
      </c>
      <c r="O477" t="s">
        <v>226</v>
      </c>
      <c r="P477">
        <v>40000000</v>
      </c>
      <c r="Q477">
        <v>2009</v>
      </c>
      <c r="R477">
        <v>7.8</v>
      </c>
      <c r="S477">
        <v>0</v>
      </c>
      <c r="T477">
        <f>Table_IMDB_Movies[[#This Row],[gross]]-Table_IMDB_Movies[[#This Row],[budget]]</f>
        <v>-20593594</v>
      </c>
      <c r="V477" t="str">
        <f>IF(ISNUMBER(SEARCH("|",Table_IMDB_Movies[[#This Row],[genres]])),LEFT(Table_IMDB_Movies[[#This Row],[genres]],SEARCH("|",Table_IMDB_Movies[[#This Row],[genres]])-1),Table_IMDB_Movies[[#This Row],[genres]])</f>
        <v>Documentary</v>
      </c>
    </row>
    <row r="478" spans="1:22" x14ac:dyDescent="0.3">
      <c r="A478" t="s">
        <v>1454</v>
      </c>
      <c r="B478">
        <v>113</v>
      </c>
      <c r="C478">
        <v>102</v>
      </c>
      <c r="D478" t="s">
        <v>1801</v>
      </c>
      <c r="E478">
        <v>1891821</v>
      </c>
      <c r="F478" t="s">
        <v>280</v>
      </c>
      <c r="G478" t="s">
        <v>1634</v>
      </c>
      <c r="H478" t="s">
        <v>2292</v>
      </c>
      <c r="I478">
        <v>16474</v>
      </c>
      <c r="J478" t="s">
        <v>2293</v>
      </c>
      <c r="K478" t="s">
        <v>2294</v>
      </c>
      <c r="L478">
        <v>301</v>
      </c>
      <c r="M478" t="s">
        <v>26</v>
      </c>
      <c r="N478" t="s">
        <v>41</v>
      </c>
      <c r="O478" t="s">
        <v>28</v>
      </c>
      <c r="P478">
        <v>52000000</v>
      </c>
      <c r="Q478">
        <v>2005</v>
      </c>
      <c r="R478">
        <v>4.2</v>
      </c>
      <c r="S478">
        <v>785</v>
      </c>
      <c r="T478">
        <f>Table_IMDB_Movies[[#This Row],[gross]]-Table_IMDB_Movies[[#This Row],[budget]]</f>
        <v>-50108179</v>
      </c>
      <c r="V478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479" spans="1:22" x14ac:dyDescent="0.3">
      <c r="A479" t="s">
        <v>1872</v>
      </c>
      <c r="B479">
        <v>272</v>
      </c>
      <c r="C479">
        <v>105</v>
      </c>
      <c r="D479" t="s">
        <v>2295</v>
      </c>
      <c r="E479">
        <v>23219748</v>
      </c>
      <c r="F479" t="s">
        <v>2296</v>
      </c>
      <c r="G479" t="s">
        <v>2297</v>
      </c>
      <c r="H479" t="s">
        <v>2298</v>
      </c>
      <c r="I479">
        <v>84508</v>
      </c>
      <c r="J479" t="s">
        <v>2299</v>
      </c>
      <c r="K479" t="s">
        <v>2300</v>
      </c>
      <c r="L479">
        <v>308</v>
      </c>
      <c r="M479" t="s">
        <v>26</v>
      </c>
      <c r="N479" t="s">
        <v>218</v>
      </c>
      <c r="O479" t="s">
        <v>28</v>
      </c>
      <c r="P479">
        <v>80000000</v>
      </c>
      <c r="Q479">
        <v>2014</v>
      </c>
      <c r="R479">
        <v>5.6</v>
      </c>
      <c r="S479">
        <v>20000</v>
      </c>
      <c r="T479">
        <f>Table_IMDB_Movies[[#This Row],[gross]]-Table_IMDB_Movies[[#This Row],[budget]]</f>
        <v>-56780252</v>
      </c>
      <c r="V479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480" spans="1:22" x14ac:dyDescent="0.3">
      <c r="A480" t="s">
        <v>687</v>
      </c>
      <c r="B480">
        <v>205</v>
      </c>
      <c r="C480">
        <v>135</v>
      </c>
      <c r="D480" t="s">
        <v>2302</v>
      </c>
      <c r="E480">
        <v>170708996</v>
      </c>
      <c r="F480" t="s">
        <v>1237</v>
      </c>
      <c r="G480" t="s">
        <v>2267</v>
      </c>
      <c r="H480" t="s">
        <v>2303</v>
      </c>
      <c r="I480">
        <v>610568</v>
      </c>
      <c r="J480" t="s">
        <v>520</v>
      </c>
      <c r="K480" t="s">
        <v>2304</v>
      </c>
      <c r="L480">
        <v>1171</v>
      </c>
      <c r="M480" t="s">
        <v>26</v>
      </c>
      <c r="N480" t="s">
        <v>27</v>
      </c>
      <c r="O480" t="s">
        <v>28</v>
      </c>
      <c r="P480">
        <v>58000000</v>
      </c>
      <c r="Q480">
        <v>2001</v>
      </c>
      <c r="R480">
        <v>8.1999999999999993</v>
      </c>
      <c r="S480">
        <v>29000</v>
      </c>
      <c r="T480">
        <f>Table_IMDB_Movies[[#This Row],[gross]]-Table_IMDB_Movies[[#This Row],[budget]]</f>
        <v>112708996</v>
      </c>
      <c r="V480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481" spans="1:22" x14ac:dyDescent="0.3">
      <c r="A481" t="s">
        <v>1911</v>
      </c>
      <c r="B481">
        <v>186</v>
      </c>
      <c r="C481">
        <v>73</v>
      </c>
      <c r="D481" t="s">
        <v>1115</v>
      </c>
      <c r="E481">
        <v>422783777</v>
      </c>
      <c r="F481" t="s">
        <v>2305</v>
      </c>
      <c r="G481" t="s">
        <v>731</v>
      </c>
      <c r="H481" t="s">
        <v>2306</v>
      </c>
      <c r="I481">
        <v>644348</v>
      </c>
      <c r="J481" t="s">
        <v>2307</v>
      </c>
      <c r="K481" t="s">
        <v>2308</v>
      </c>
      <c r="L481">
        <v>656</v>
      </c>
      <c r="M481" t="s">
        <v>26</v>
      </c>
      <c r="N481" t="s">
        <v>27</v>
      </c>
      <c r="O481" t="s">
        <v>226</v>
      </c>
      <c r="P481">
        <v>45000000</v>
      </c>
      <c r="Q481">
        <v>1994</v>
      </c>
      <c r="R481">
        <v>8.5</v>
      </c>
      <c r="S481">
        <v>17000</v>
      </c>
      <c r="T481">
        <f>Table_IMDB_Movies[[#This Row],[gross]]-Table_IMDB_Movies[[#This Row],[budget]]</f>
        <v>377783777</v>
      </c>
      <c r="V481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482" spans="1:22" x14ac:dyDescent="0.3">
      <c r="A482" t="s">
        <v>1210</v>
      </c>
      <c r="B482">
        <v>178</v>
      </c>
      <c r="C482">
        <v>94</v>
      </c>
      <c r="D482" t="s">
        <v>871</v>
      </c>
      <c r="E482">
        <v>103812241</v>
      </c>
      <c r="F482" t="s">
        <v>131</v>
      </c>
      <c r="G482" t="s">
        <v>564</v>
      </c>
      <c r="H482" t="s">
        <v>2309</v>
      </c>
      <c r="I482">
        <v>67296</v>
      </c>
      <c r="J482" t="s">
        <v>1588</v>
      </c>
      <c r="K482" t="s">
        <v>2310</v>
      </c>
      <c r="L482">
        <v>133</v>
      </c>
      <c r="M482" t="s">
        <v>26</v>
      </c>
      <c r="N482" t="s">
        <v>27</v>
      </c>
      <c r="O482" t="s">
        <v>72</v>
      </c>
      <c r="P482">
        <v>79000000</v>
      </c>
      <c r="Q482">
        <v>2012</v>
      </c>
      <c r="R482">
        <v>5.8</v>
      </c>
      <c r="S482">
        <v>0</v>
      </c>
      <c r="T482">
        <f>Table_IMDB_Movies[[#This Row],[gross]]-Table_IMDB_Movies[[#This Row],[budget]]</f>
        <v>24812241</v>
      </c>
      <c r="V482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483" spans="1:22" x14ac:dyDescent="0.3">
      <c r="A483" t="s">
        <v>2311</v>
      </c>
      <c r="B483">
        <v>169</v>
      </c>
      <c r="C483">
        <v>95</v>
      </c>
      <c r="D483" t="s">
        <v>815</v>
      </c>
      <c r="E483">
        <v>119793567</v>
      </c>
      <c r="F483" t="s">
        <v>2312</v>
      </c>
      <c r="G483" t="s">
        <v>1685</v>
      </c>
      <c r="H483" t="s">
        <v>2313</v>
      </c>
      <c r="I483">
        <v>64387</v>
      </c>
      <c r="J483" t="s">
        <v>2314</v>
      </c>
      <c r="K483" t="s">
        <v>2315</v>
      </c>
      <c r="L483">
        <v>85</v>
      </c>
      <c r="M483" t="s">
        <v>26</v>
      </c>
      <c r="N483" t="s">
        <v>27</v>
      </c>
      <c r="O483" t="s">
        <v>72</v>
      </c>
      <c r="P483">
        <v>78000000</v>
      </c>
      <c r="Q483">
        <v>2013</v>
      </c>
      <c r="R483">
        <v>6.5</v>
      </c>
      <c r="S483">
        <v>15000</v>
      </c>
      <c r="T483">
        <f>Table_IMDB_Movies[[#This Row],[gross]]-Table_IMDB_Movies[[#This Row],[budget]]</f>
        <v>41793567</v>
      </c>
      <c r="V483" t="str">
        <f>IF(ISNUMBER(SEARCH("|",Table_IMDB_Movies[[#This Row],[genres]])),LEFT(Table_IMDB_Movies[[#This Row],[genres]],SEARCH("|",Table_IMDB_Movies[[#This Row],[genres]])-1),Table_IMDB_Movies[[#This Row],[genres]])</f>
        <v>Animation</v>
      </c>
    </row>
    <row r="484" spans="1:22" x14ac:dyDescent="0.3">
      <c r="A484" t="s">
        <v>211</v>
      </c>
      <c r="B484">
        <v>210</v>
      </c>
      <c r="C484">
        <v>124</v>
      </c>
      <c r="D484" t="s">
        <v>615</v>
      </c>
      <c r="E484">
        <v>92930005</v>
      </c>
      <c r="F484" t="s">
        <v>1705</v>
      </c>
      <c r="G484" t="s">
        <v>561</v>
      </c>
      <c r="H484" t="s">
        <v>2316</v>
      </c>
      <c r="I484">
        <v>204063</v>
      </c>
      <c r="J484" t="s">
        <v>2317</v>
      </c>
      <c r="K484" t="s">
        <v>2318</v>
      </c>
      <c r="L484">
        <v>764</v>
      </c>
      <c r="M484" t="s">
        <v>26</v>
      </c>
      <c r="N484" t="s">
        <v>619</v>
      </c>
      <c r="O484" t="s">
        <v>476</v>
      </c>
      <c r="P484">
        <v>78000000</v>
      </c>
      <c r="Q484">
        <v>2002</v>
      </c>
      <c r="R484">
        <v>7.2</v>
      </c>
      <c r="S484">
        <v>0</v>
      </c>
      <c r="T484">
        <f>Table_IMDB_Movies[[#This Row],[gross]]-Table_IMDB_Movies[[#This Row],[budget]]</f>
        <v>14930005</v>
      </c>
      <c r="V484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485" spans="1:22" x14ac:dyDescent="0.3">
      <c r="A485" t="s">
        <v>723</v>
      </c>
      <c r="B485">
        <v>140</v>
      </c>
      <c r="C485">
        <v>136</v>
      </c>
      <c r="D485" t="s">
        <v>2233</v>
      </c>
      <c r="E485">
        <v>67286731</v>
      </c>
      <c r="F485" t="s">
        <v>107</v>
      </c>
      <c r="G485" t="s">
        <v>61</v>
      </c>
      <c r="H485" t="s">
        <v>2319</v>
      </c>
      <c r="I485">
        <v>67856</v>
      </c>
      <c r="J485" t="s">
        <v>906</v>
      </c>
      <c r="K485" t="s">
        <v>2320</v>
      </c>
      <c r="L485">
        <v>345</v>
      </c>
      <c r="M485" t="s">
        <v>26</v>
      </c>
      <c r="N485" t="s">
        <v>27</v>
      </c>
      <c r="O485" t="s">
        <v>28</v>
      </c>
      <c r="P485">
        <v>100000000</v>
      </c>
      <c r="Q485">
        <v>2004</v>
      </c>
      <c r="R485">
        <v>6.7</v>
      </c>
      <c r="S485">
        <v>0</v>
      </c>
      <c r="T485">
        <f>Table_IMDB_Movies[[#This Row],[gross]]-Table_IMDB_Movies[[#This Row],[budget]]</f>
        <v>-32713269</v>
      </c>
      <c r="V485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486" spans="1:22" x14ac:dyDescent="0.3">
      <c r="A486" t="s">
        <v>1747</v>
      </c>
      <c r="B486">
        <v>156</v>
      </c>
      <c r="C486">
        <v>91</v>
      </c>
      <c r="D486" t="s">
        <v>1749</v>
      </c>
      <c r="E486">
        <v>74158157</v>
      </c>
      <c r="F486" t="s">
        <v>1334</v>
      </c>
      <c r="G486" t="s">
        <v>1908</v>
      </c>
      <c r="H486" t="s">
        <v>2321</v>
      </c>
      <c r="I486">
        <v>60370</v>
      </c>
      <c r="J486" t="s">
        <v>2322</v>
      </c>
      <c r="K486" t="s">
        <v>2323</v>
      </c>
      <c r="L486">
        <v>264</v>
      </c>
      <c r="M486" t="s">
        <v>26</v>
      </c>
      <c r="N486" t="s">
        <v>27</v>
      </c>
      <c r="O486" t="s">
        <v>72</v>
      </c>
      <c r="P486">
        <v>79000000</v>
      </c>
      <c r="Q486">
        <v>2011</v>
      </c>
      <c r="R486">
        <v>3.4</v>
      </c>
      <c r="S486">
        <v>0</v>
      </c>
      <c r="T486">
        <f>Table_IMDB_Movies[[#This Row],[gross]]-Table_IMDB_Movies[[#This Row],[budget]]</f>
        <v>-4841843</v>
      </c>
      <c r="V48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487" spans="1:22" x14ac:dyDescent="0.3">
      <c r="A487" t="s">
        <v>2324</v>
      </c>
      <c r="B487">
        <v>150</v>
      </c>
      <c r="C487">
        <v>107</v>
      </c>
      <c r="D487" t="s">
        <v>1643</v>
      </c>
      <c r="E487">
        <v>127083765</v>
      </c>
      <c r="F487" t="s">
        <v>274</v>
      </c>
      <c r="G487" t="s">
        <v>273</v>
      </c>
      <c r="H487" t="s">
        <v>2325</v>
      </c>
      <c r="I487">
        <v>191912</v>
      </c>
      <c r="J487" t="s">
        <v>2326</v>
      </c>
      <c r="K487" t="s">
        <v>2327</v>
      </c>
      <c r="L487">
        <v>370</v>
      </c>
      <c r="M487" t="s">
        <v>26</v>
      </c>
      <c r="N487" t="s">
        <v>27</v>
      </c>
      <c r="O487" t="s">
        <v>28</v>
      </c>
      <c r="P487">
        <v>76000000</v>
      </c>
      <c r="Q487">
        <v>2003</v>
      </c>
      <c r="R487">
        <v>5.9</v>
      </c>
      <c r="S487">
        <v>0</v>
      </c>
      <c r="T487">
        <f>Table_IMDB_Movies[[#This Row],[gross]]-Table_IMDB_Movies[[#This Row],[budget]]</f>
        <v>51083765</v>
      </c>
      <c r="V487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488" spans="1:22" x14ac:dyDescent="0.3">
      <c r="A488" t="s">
        <v>939</v>
      </c>
      <c r="B488">
        <v>119</v>
      </c>
      <c r="C488">
        <v>108</v>
      </c>
      <c r="D488" t="s">
        <v>59</v>
      </c>
      <c r="E488">
        <v>1339152</v>
      </c>
      <c r="F488" t="s">
        <v>2328</v>
      </c>
      <c r="G488" t="s">
        <v>246</v>
      </c>
      <c r="H488" t="s">
        <v>2329</v>
      </c>
      <c r="I488">
        <v>28276</v>
      </c>
      <c r="J488" t="s">
        <v>542</v>
      </c>
      <c r="K488" t="s">
        <v>2330</v>
      </c>
      <c r="L488">
        <v>64</v>
      </c>
      <c r="M488" t="s">
        <v>26</v>
      </c>
      <c r="N488" t="s">
        <v>1175</v>
      </c>
      <c r="O488" t="s">
        <v>72</v>
      </c>
      <c r="P488">
        <v>81200000</v>
      </c>
      <c r="Q488">
        <v>2015</v>
      </c>
      <c r="R488">
        <v>7.8</v>
      </c>
      <c r="S488">
        <v>31000</v>
      </c>
      <c r="T488">
        <f>Table_IMDB_Movies[[#This Row],[gross]]-Table_IMDB_Movies[[#This Row],[budget]]</f>
        <v>-79860848</v>
      </c>
      <c r="V488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489" spans="1:22" x14ac:dyDescent="0.3">
      <c r="A489" t="s">
        <v>2331</v>
      </c>
      <c r="B489">
        <v>232</v>
      </c>
      <c r="C489">
        <v>99</v>
      </c>
      <c r="D489" t="s">
        <v>2332</v>
      </c>
      <c r="E489">
        <v>15071514</v>
      </c>
      <c r="F489" t="s">
        <v>2333</v>
      </c>
      <c r="G489" t="s">
        <v>2132</v>
      </c>
      <c r="H489" t="s">
        <v>2334</v>
      </c>
      <c r="I489">
        <v>65037</v>
      </c>
      <c r="J489" t="s">
        <v>2335</v>
      </c>
      <c r="K489" t="s">
        <v>2336</v>
      </c>
      <c r="L489">
        <v>273</v>
      </c>
      <c r="M489" t="s">
        <v>26</v>
      </c>
      <c r="N489" t="s">
        <v>27</v>
      </c>
      <c r="O489" t="s">
        <v>28</v>
      </c>
      <c r="P489">
        <v>80000000</v>
      </c>
      <c r="Q489">
        <v>2007</v>
      </c>
      <c r="R489">
        <v>5.9</v>
      </c>
      <c r="S489">
        <v>0</v>
      </c>
      <c r="T489">
        <f>Table_IMDB_Movies[[#This Row],[gross]]-Table_IMDB_Movies[[#This Row],[budget]]</f>
        <v>-64928486</v>
      </c>
      <c r="V489" t="str">
        <f>IF(ISNUMBER(SEARCH("|",Table_IMDB_Movies[[#This Row],[genres]])),LEFT(Table_IMDB_Movies[[#This Row],[genres]],SEARCH("|",Table_IMDB_Movies[[#This Row],[genres]])-1),Table_IMDB_Movies[[#This Row],[genres]])</f>
        <v>Sci-Fi</v>
      </c>
    </row>
    <row r="490" spans="1:22" x14ac:dyDescent="0.3">
      <c r="A490" t="s">
        <v>2337</v>
      </c>
      <c r="B490">
        <v>49</v>
      </c>
      <c r="C490">
        <v>92</v>
      </c>
      <c r="D490" t="s">
        <v>640</v>
      </c>
      <c r="E490">
        <v>26000610</v>
      </c>
      <c r="F490" t="s">
        <v>221</v>
      </c>
      <c r="G490" t="s">
        <v>1393</v>
      </c>
      <c r="H490" t="s">
        <v>2338</v>
      </c>
      <c r="I490">
        <v>16611</v>
      </c>
      <c r="J490" t="s">
        <v>2339</v>
      </c>
      <c r="K490" t="s">
        <v>2340</v>
      </c>
      <c r="L490">
        <v>197</v>
      </c>
      <c r="M490" t="s">
        <v>26</v>
      </c>
      <c r="N490" t="s">
        <v>27</v>
      </c>
      <c r="O490" t="s">
        <v>72</v>
      </c>
      <c r="P490">
        <v>76000000</v>
      </c>
      <c r="Q490">
        <v>2000</v>
      </c>
      <c r="R490">
        <v>4.0999999999999996</v>
      </c>
      <c r="S490">
        <v>413</v>
      </c>
      <c r="T490">
        <f>Table_IMDB_Movies[[#This Row],[gross]]-Table_IMDB_Movies[[#This Row],[budget]]</f>
        <v>-49999390</v>
      </c>
      <c r="V490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491" spans="1:22" x14ac:dyDescent="0.3">
      <c r="A491" t="s">
        <v>2341</v>
      </c>
      <c r="B491">
        <v>165</v>
      </c>
      <c r="C491">
        <v>87</v>
      </c>
      <c r="D491" t="s">
        <v>2342</v>
      </c>
      <c r="E491">
        <v>323505540</v>
      </c>
      <c r="F491" t="s">
        <v>2343</v>
      </c>
      <c r="G491" t="s">
        <v>657</v>
      </c>
      <c r="H491" t="s">
        <v>2344</v>
      </c>
      <c r="I491">
        <v>24407</v>
      </c>
      <c r="J491" t="s">
        <v>2345</v>
      </c>
      <c r="K491" t="s">
        <v>2346</v>
      </c>
      <c r="L491">
        <v>155</v>
      </c>
      <c r="M491" t="s">
        <v>26</v>
      </c>
      <c r="N491" t="s">
        <v>547</v>
      </c>
      <c r="O491" t="s">
        <v>72</v>
      </c>
      <c r="P491">
        <v>75000000</v>
      </c>
      <c r="Q491">
        <v>2016</v>
      </c>
      <c r="R491">
        <v>6.8</v>
      </c>
      <c r="S491">
        <v>36000</v>
      </c>
      <c r="T491">
        <f>Table_IMDB_Movies[[#This Row],[gross]]-Table_IMDB_Movies[[#This Row],[budget]]</f>
        <v>248505540</v>
      </c>
      <c r="V491" t="str">
        <f>IF(ISNUMBER(SEARCH("|",Table_IMDB_Movies[[#This Row],[genres]])),LEFT(Table_IMDB_Movies[[#This Row],[genres]],SEARCH("|",Table_IMDB_Movies[[#This Row],[genres]])-1),Table_IMDB_Movies[[#This Row],[genres]])</f>
        <v>Animation</v>
      </c>
    </row>
    <row r="492" spans="1:22" x14ac:dyDescent="0.3">
      <c r="A492" t="s">
        <v>2347</v>
      </c>
      <c r="B492">
        <v>202</v>
      </c>
      <c r="C492">
        <v>110</v>
      </c>
      <c r="D492" t="s">
        <v>2348</v>
      </c>
      <c r="E492">
        <v>66462600</v>
      </c>
      <c r="F492" t="s">
        <v>21</v>
      </c>
      <c r="G492" t="s">
        <v>552</v>
      </c>
      <c r="H492" t="s">
        <v>2349</v>
      </c>
      <c r="I492">
        <v>141533</v>
      </c>
      <c r="J492" t="s">
        <v>983</v>
      </c>
      <c r="K492" t="s">
        <v>2350</v>
      </c>
      <c r="L492">
        <v>786</v>
      </c>
      <c r="M492" t="s">
        <v>26</v>
      </c>
      <c r="N492" t="s">
        <v>27</v>
      </c>
      <c r="O492" t="s">
        <v>28</v>
      </c>
      <c r="P492">
        <v>78000000</v>
      </c>
      <c r="Q492">
        <v>2003</v>
      </c>
      <c r="R492">
        <v>5.8</v>
      </c>
      <c r="S492">
        <v>0</v>
      </c>
      <c r="T492">
        <f>Table_IMDB_Movies[[#This Row],[gross]]-Table_IMDB_Movies[[#This Row],[budget]]</f>
        <v>-11537400</v>
      </c>
      <c r="V492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493" spans="1:22" x14ac:dyDescent="0.3">
      <c r="A493" t="s">
        <v>2351</v>
      </c>
      <c r="B493">
        <v>306</v>
      </c>
      <c r="C493">
        <v>98</v>
      </c>
      <c r="D493" t="s">
        <v>2352</v>
      </c>
      <c r="E493">
        <v>368049635</v>
      </c>
      <c r="F493" t="s">
        <v>1684</v>
      </c>
      <c r="G493" t="s">
        <v>425</v>
      </c>
      <c r="H493" t="s">
        <v>2353</v>
      </c>
      <c r="I493">
        <v>286877</v>
      </c>
      <c r="J493" t="s">
        <v>657</v>
      </c>
      <c r="K493" t="s">
        <v>2354</v>
      </c>
      <c r="L493">
        <v>284</v>
      </c>
      <c r="M493" t="s">
        <v>26</v>
      </c>
      <c r="N493" t="s">
        <v>27</v>
      </c>
      <c r="O493" t="s">
        <v>72</v>
      </c>
      <c r="P493">
        <v>76000000</v>
      </c>
      <c r="Q493">
        <v>2013</v>
      </c>
      <c r="R493">
        <v>7.5</v>
      </c>
      <c r="S493">
        <v>56000</v>
      </c>
      <c r="T493">
        <f>Table_IMDB_Movies[[#This Row],[gross]]-Table_IMDB_Movies[[#This Row],[budget]]</f>
        <v>292049635</v>
      </c>
      <c r="V493" t="str">
        <f>IF(ISNUMBER(SEARCH("|",Table_IMDB_Movies[[#This Row],[genres]])),LEFT(Table_IMDB_Movies[[#This Row],[genres]],SEARCH("|",Table_IMDB_Movies[[#This Row],[genres]])-1),Table_IMDB_Movies[[#This Row],[genres]])</f>
        <v>Animation</v>
      </c>
    </row>
    <row r="494" spans="1:22" x14ac:dyDescent="0.3">
      <c r="A494" t="s">
        <v>349</v>
      </c>
      <c r="B494">
        <v>185</v>
      </c>
      <c r="C494">
        <v>154</v>
      </c>
      <c r="D494" t="s">
        <v>1219</v>
      </c>
      <c r="E494">
        <v>306124059</v>
      </c>
      <c r="F494" t="s">
        <v>53</v>
      </c>
      <c r="G494" t="s">
        <v>132</v>
      </c>
      <c r="H494" t="s">
        <v>2355</v>
      </c>
      <c r="I494">
        <v>430055</v>
      </c>
      <c r="J494" t="s">
        <v>2356</v>
      </c>
      <c r="K494" t="s">
        <v>2357</v>
      </c>
      <c r="L494">
        <v>856</v>
      </c>
      <c r="M494" t="s">
        <v>26</v>
      </c>
      <c r="N494" t="s">
        <v>27</v>
      </c>
      <c r="O494" t="s">
        <v>28</v>
      </c>
      <c r="P494">
        <v>75000000</v>
      </c>
      <c r="Q494">
        <v>1996</v>
      </c>
      <c r="R494">
        <v>6.9</v>
      </c>
      <c r="S494">
        <v>16000</v>
      </c>
      <c r="T494">
        <f>Table_IMDB_Movies[[#This Row],[gross]]-Table_IMDB_Movies[[#This Row],[budget]]</f>
        <v>231124059</v>
      </c>
      <c r="V494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495" spans="1:22" x14ac:dyDescent="0.3">
      <c r="A495" t="s">
        <v>320</v>
      </c>
      <c r="B495">
        <v>177</v>
      </c>
      <c r="C495">
        <v>129</v>
      </c>
      <c r="D495" t="s">
        <v>2358</v>
      </c>
      <c r="E495">
        <v>229074524</v>
      </c>
      <c r="F495" t="s">
        <v>53</v>
      </c>
      <c r="G495" t="s">
        <v>2359</v>
      </c>
      <c r="H495" t="s">
        <v>2360</v>
      </c>
      <c r="I495">
        <v>278362</v>
      </c>
      <c r="J495" t="s">
        <v>2361</v>
      </c>
      <c r="K495" t="s">
        <v>2362</v>
      </c>
      <c r="L495">
        <v>552</v>
      </c>
      <c r="M495" t="s">
        <v>26</v>
      </c>
      <c r="N495" t="s">
        <v>27</v>
      </c>
      <c r="O495" t="s">
        <v>28</v>
      </c>
      <c r="P495">
        <v>73000000</v>
      </c>
      <c r="Q495">
        <v>1997</v>
      </c>
      <c r="R495">
        <v>6.5</v>
      </c>
      <c r="S495">
        <v>0</v>
      </c>
      <c r="T495">
        <f>Table_IMDB_Movies[[#This Row],[gross]]-Table_IMDB_Movies[[#This Row],[budget]]</f>
        <v>156074524</v>
      </c>
      <c r="V495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496" spans="1:22" x14ac:dyDescent="0.3">
      <c r="A496" t="s">
        <v>646</v>
      </c>
      <c r="B496">
        <v>181</v>
      </c>
      <c r="C496">
        <v>86</v>
      </c>
      <c r="D496" t="s">
        <v>651</v>
      </c>
      <c r="E496">
        <v>193136719</v>
      </c>
      <c r="F496" t="s">
        <v>385</v>
      </c>
      <c r="G496" t="s">
        <v>647</v>
      </c>
      <c r="H496" t="s">
        <v>2363</v>
      </c>
      <c r="I496">
        <v>266636</v>
      </c>
      <c r="J496" t="s">
        <v>932</v>
      </c>
      <c r="K496" t="s">
        <v>2364</v>
      </c>
      <c r="L496">
        <v>385</v>
      </c>
      <c r="M496" t="s">
        <v>26</v>
      </c>
      <c r="N496" t="s">
        <v>27</v>
      </c>
      <c r="O496" t="s">
        <v>72</v>
      </c>
      <c r="P496">
        <v>75000000</v>
      </c>
      <c r="Q496">
        <v>2005</v>
      </c>
      <c r="R496">
        <v>6.9</v>
      </c>
      <c r="S496">
        <v>0</v>
      </c>
      <c r="T496">
        <f>Table_IMDB_Movies[[#This Row],[gross]]-Table_IMDB_Movies[[#This Row],[budget]]</f>
        <v>118136719</v>
      </c>
      <c r="V496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497" spans="1:22" x14ac:dyDescent="0.3">
      <c r="A497" t="s">
        <v>985</v>
      </c>
      <c r="B497">
        <v>372</v>
      </c>
      <c r="C497">
        <v>109</v>
      </c>
      <c r="D497" t="s">
        <v>2365</v>
      </c>
      <c r="E497">
        <v>35286428</v>
      </c>
      <c r="F497" t="s">
        <v>2137</v>
      </c>
      <c r="G497" t="s">
        <v>313</v>
      </c>
      <c r="H497" t="s">
        <v>2366</v>
      </c>
      <c r="I497">
        <v>361767</v>
      </c>
      <c r="J497" t="s">
        <v>2367</v>
      </c>
      <c r="K497" t="s">
        <v>2368</v>
      </c>
      <c r="L497">
        <v>1206</v>
      </c>
      <c r="M497" t="s">
        <v>26</v>
      </c>
      <c r="N497" t="s">
        <v>27</v>
      </c>
      <c r="O497" t="s">
        <v>476</v>
      </c>
      <c r="P497">
        <v>76000000</v>
      </c>
      <c r="Q497">
        <v>2006</v>
      </c>
      <c r="R497">
        <v>7.9</v>
      </c>
      <c r="S497">
        <v>17000</v>
      </c>
      <c r="T497">
        <f>Table_IMDB_Movies[[#This Row],[gross]]-Table_IMDB_Movies[[#This Row],[budget]]</f>
        <v>-40713572</v>
      </c>
      <c r="V497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498" spans="1:22" x14ac:dyDescent="0.3">
      <c r="A498" t="s">
        <v>92</v>
      </c>
      <c r="B498">
        <v>290</v>
      </c>
      <c r="C498">
        <v>104</v>
      </c>
      <c r="D498" t="s">
        <v>2369</v>
      </c>
      <c r="E498">
        <v>157299717</v>
      </c>
      <c r="F498" t="s">
        <v>53</v>
      </c>
      <c r="G498" t="s">
        <v>214</v>
      </c>
      <c r="H498" t="s">
        <v>2370</v>
      </c>
      <c r="I498">
        <v>452928</v>
      </c>
      <c r="J498" t="s">
        <v>1035</v>
      </c>
      <c r="K498" t="s">
        <v>2371</v>
      </c>
      <c r="L498">
        <v>1401</v>
      </c>
      <c r="M498" t="s">
        <v>26</v>
      </c>
      <c r="N498" t="s">
        <v>27</v>
      </c>
      <c r="O498" t="s">
        <v>28</v>
      </c>
      <c r="P498">
        <v>75000000</v>
      </c>
      <c r="Q498">
        <v>2000</v>
      </c>
      <c r="R498">
        <v>7.4</v>
      </c>
      <c r="S498">
        <v>0</v>
      </c>
      <c r="T498">
        <f>Table_IMDB_Movies[[#This Row],[gross]]-Table_IMDB_Movies[[#This Row],[budget]]</f>
        <v>82299717</v>
      </c>
      <c r="V498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499" spans="1:22" x14ac:dyDescent="0.3">
      <c r="A499" t="s">
        <v>1730</v>
      </c>
      <c r="B499">
        <v>316</v>
      </c>
      <c r="C499">
        <v>110</v>
      </c>
      <c r="D499" t="s">
        <v>381</v>
      </c>
      <c r="E499">
        <v>134568845</v>
      </c>
      <c r="F499" t="s">
        <v>2372</v>
      </c>
      <c r="G499" t="s">
        <v>464</v>
      </c>
      <c r="H499" t="s">
        <v>2373</v>
      </c>
      <c r="I499">
        <v>299852</v>
      </c>
      <c r="J499" t="s">
        <v>270</v>
      </c>
      <c r="K499" t="s">
        <v>2374</v>
      </c>
      <c r="L499">
        <v>713</v>
      </c>
      <c r="M499" t="s">
        <v>26</v>
      </c>
      <c r="N499" t="s">
        <v>27</v>
      </c>
      <c r="O499" t="s">
        <v>476</v>
      </c>
      <c r="P499">
        <v>75000000</v>
      </c>
      <c r="Q499">
        <v>2008</v>
      </c>
      <c r="R499">
        <v>6.7</v>
      </c>
      <c r="S499">
        <v>0</v>
      </c>
      <c r="T499">
        <f>Table_IMDB_Movies[[#This Row],[gross]]-Table_IMDB_Movies[[#This Row],[budget]]</f>
        <v>59568845</v>
      </c>
      <c r="V499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500" spans="1:22" x14ac:dyDescent="0.3">
      <c r="A500" t="s">
        <v>227</v>
      </c>
      <c r="B500">
        <v>122</v>
      </c>
      <c r="C500">
        <v>136</v>
      </c>
      <c r="D500" t="s">
        <v>2375</v>
      </c>
      <c r="E500">
        <v>134006721</v>
      </c>
      <c r="F500" t="s">
        <v>36</v>
      </c>
      <c r="G500" t="s">
        <v>568</v>
      </c>
      <c r="H500" t="s">
        <v>2376</v>
      </c>
      <c r="I500">
        <v>259492</v>
      </c>
      <c r="J500" t="s">
        <v>2377</v>
      </c>
      <c r="K500" t="s">
        <v>2378</v>
      </c>
      <c r="L500">
        <v>415</v>
      </c>
      <c r="M500" t="s">
        <v>26</v>
      </c>
      <c r="N500" t="s">
        <v>27</v>
      </c>
      <c r="O500" t="s">
        <v>476</v>
      </c>
      <c r="P500">
        <v>75000000</v>
      </c>
      <c r="Q500">
        <v>1996</v>
      </c>
      <c r="R500">
        <v>7.4</v>
      </c>
      <c r="S500">
        <v>51000</v>
      </c>
      <c r="T500">
        <f>Table_IMDB_Movies[[#This Row],[gross]]-Table_IMDB_Movies[[#This Row],[budget]]</f>
        <v>59006721</v>
      </c>
      <c r="V50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501" spans="1:22" x14ac:dyDescent="0.3">
      <c r="A501" t="s">
        <v>1028</v>
      </c>
      <c r="B501">
        <v>164</v>
      </c>
      <c r="C501">
        <v>115</v>
      </c>
      <c r="D501" t="s">
        <v>2379</v>
      </c>
      <c r="E501">
        <v>195329763</v>
      </c>
      <c r="F501" t="s">
        <v>840</v>
      </c>
      <c r="G501" t="s">
        <v>1690</v>
      </c>
      <c r="H501" t="s">
        <v>2380</v>
      </c>
      <c r="I501">
        <v>194249</v>
      </c>
      <c r="J501" t="s">
        <v>2381</v>
      </c>
      <c r="K501" t="s">
        <v>2382</v>
      </c>
      <c r="L501">
        <v>253</v>
      </c>
      <c r="M501" t="s">
        <v>26</v>
      </c>
      <c r="N501" t="s">
        <v>27</v>
      </c>
      <c r="O501" t="s">
        <v>72</v>
      </c>
      <c r="P501">
        <v>80000000</v>
      </c>
      <c r="Q501">
        <v>2006</v>
      </c>
      <c r="R501">
        <v>6.9</v>
      </c>
      <c r="S501">
        <v>0</v>
      </c>
      <c r="T501">
        <f>Table_IMDB_Movies[[#This Row],[gross]]-Table_IMDB_Movies[[#This Row],[budget]]</f>
        <v>115329763</v>
      </c>
      <c r="V501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502" spans="1:22" x14ac:dyDescent="0.3">
      <c r="A502" t="s">
        <v>1973</v>
      </c>
      <c r="B502">
        <v>147</v>
      </c>
      <c r="C502">
        <v>99</v>
      </c>
      <c r="D502" t="s">
        <v>2383</v>
      </c>
      <c r="E502">
        <v>120776832</v>
      </c>
      <c r="F502" t="s">
        <v>1340</v>
      </c>
      <c r="G502" t="s">
        <v>1749</v>
      </c>
      <c r="H502" t="s">
        <v>2384</v>
      </c>
      <c r="I502">
        <v>266103</v>
      </c>
      <c r="J502" t="s">
        <v>2385</v>
      </c>
      <c r="K502" t="s">
        <v>2386</v>
      </c>
      <c r="L502">
        <v>456</v>
      </c>
      <c r="M502" t="s">
        <v>26</v>
      </c>
      <c r="N502" t="s">
        <v>27</v>
      </c>
      <c r="O502" t="s">
        <v>28</v>
      </c>
      <c r="P502">
        <v>75000000</v>
      </c>
      <c r="Q502">
        <v>2004</v>
      </c>
      <c r="R502">
        <v>6.8</v>
      </c>
      <c r="S502">
        <v>11000</v>
      </c>
      <c r="T502">
        <f>Table_IMDB_Movies[[#This Row],[gross]]-Table_IMDB_Movies[[#This Row],[budget]]</f>
        <v>45776832</v>
      </c>
      <c r="V502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503" spans="1:22" x14ac:dyDescent="0.3">
      <c r="A503" t="s">
        <v>2084</v>
      </c>
      <c r="B503">
        <v>219</v>
      </c>
      <c r="C503">
        <v>117</v>
      </c>
      <c r="D503" t="s">
        <v>2387</v>
      </c>
      <c r="E503">
        <v>118823091</v>
      </c>
      <c r="F503" t="s">
        <v>2388</v>
      </c>
      <c r="G503" t="s">
        <v>2389</v>
      </c>
      <c r="H503" t="s">
        <v>2390</v>
      </c>
      <c r="I503">
        <v>98693</v>
      </c>
      <c r="J503" t="s">
        <v>2391</v>
      </c>
      <c r="K503" t="s">
        <v>2392</v>
      </c>
      <c r="L503">
        <v>401</v>
      </c>
      <c r="M503" t="s">
        <v>26</v>
      </c>
      <c r="N503" t="s">
        <v>27</v>
      </c>
      <c r="O503" t="s">
        <v>72</v>
      </c>
      <c r="P503">
        <v>75000000</v>
      </c>
      <c r="Q503">
        <v>2007</v>
      </c>
      <c r="R503">
        <v>6.7</v>
      </c>
      <c r="S503">
        <v>0</v>
      </c>
      <c r="T503">
        <f>Table_IMDB_Movies[[#This Row],[gross]]-Table_IMDB_Movies[[#This Row],[budget]]</f>
        <v>43823091</v>
      </c>
      <c r="V503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504" spans="1:22" x14ac:dyDescent="0.3">
      <c r="A504" t="s">
        <v>1657</v>
      </c>
      <c r="B504">
        <v>167</v>
      </c>
      <c r="C504">
        <v>125</v>
      </c>
      <c r="D504" t="s">
        <v>2393</v>
      </c>
      <c r="E504">
        <v>41814863</v>
      </c>
      <c r="F504" t="s">
        <v>2394</v>
      </c>
      <c r="G504" t="s">
        <v>893</v>
      </c>
      <c r="H504" t="s">
        <v>2395</v>
      </c>
      <c r="I504">
        <v>28635</v>
      </c>
      <c r="J504" t="s">
        <v>2396</v>
      </c>
      <c r="K504" t="s">
        <v>2397</v>
      </c>
      <c r="L504">
        <v>308</v>
      </c>
      <c r="M504" t="s">
        <v>26</v>
      </c>
      <c r="N504" t="s">
        <v>27</v>
      </c>
      <c r="O504" t="s">
        <v>476</v>
      </c>
      <c r="P504">
        <v>50000000</v>
      </c>
      <c r="Q504">
        <v>2004</v>
      </c>
      <c r="R504">
        <v>5.0999999999999996</v>
      </c>
      <c r="S504">
        <v>893</v>
      </c>
      <c r="T504">
        <f>Table_IMDB_Movies[[#This Row],[gross]]-Table_IMDB_Movies[[#This Row],[budget]]</f>
        <v>-8185137</v>
      </c>
      <c r="V504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505" spans="1:22" x14ac:dyDescent="0.3">
      <c r="A505" t="s">
        <v>2398</v>
      </c>
      <c r="B505">
        <v>70</v>
      </c>
      <c r="C505">
        <v>110</v>
      </c>
      <c r="D505" t="s">
        <v>1467</v>
      </c>
      <c r="E505">
        <v>97360069</v>
      </c>
      <c r="F505" t="s">
        <v>2399</v>
      </c>
      <c r="G505" t="s">
        <v>731</v>
      </c>
      <c r="H505" t="s">
        <v>2400</v>
      </c>
      <c r="I505">
        <v>36491</v>
      </c>
      <c r="J505" t="s">
        <v>585</v>
      </c>
      <c r="K505" t="s">
        <v>2401</v>
      </c>
      <c r="L505">
        <v>231</v>
      </c>
      <c r="M505" t="s">
        <v>26</v>
      </c>
      <c r="N505" t="s">
        <v>27</v>
      </c>
      <c r="O505" t="s">
        <v>72</v>
      </c>
      <c r="P505">
        <v>75000000</v>
      </c>
      <c r="Q505">
        <v>1999</v>
      </c>
      <c r="R505">
        <v>4.0999999999999996</v>
      </c>
      <c r="S505">
        <v>509</v>
      </c>
      <c r="T505">
        <f>Table_IMDB_Movies[[#This Row],[gross]]-Table_IMDB_Movies[[#This Row],[budget]]</f>
        <v>22360069</v>
      </c>
      <c r="V505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506" spans="1:22" x14ac:dyDescent="0.3">
      <c r="A506" t="s">
        <v>905</v>
      </c>
      <c r="B506">
        <v>384</v>
      </c>
      <c r="C506">
        <v>125</v>
      </c>
      <c r="D506" t="s">
        <v>270</v>
      </c>
      <c r="E506">
        <v>117698894</v>
      </c>
      <c r="F506" t="s">
        <v>1778</v>
      </c>
      <c r="G506" t="s">
        <v>381</v>
      </c>
      <c r="H506" t="s">
        <v>2402</v>
      </c>
      <c r="I506">
        <v>447979</v>
      </c>
      <c r="J506" t="s">
        <v>2403</v>
      </c>
      <c r="K506" t="s">
        <v>2404</v>
      </c>
      <c r="L506">
        <v>629</v>
      </c>
      <c r="M506" t="s">
        <v>26</v>
      </c>
      <c r="N506" t="s">
        <v>27</v>
      </c>
      <c r="O506" t="s">
        <v>28</v>
      </c>
      <c r="P506">
        <v>75000000</v>
      </c>
      <c r="Q506">
        <v>2013</v>
      </c>
      <c r="R506">
        <v>7.3</v>
      </c>
      <c r="S506">
        <v>105000</v>
      </c>
      <c r="T506">
        <f>Table_IMDB_Movies[[#This Row],[gross]]-Table_IMDB_Movies[[#This Row],[budget]]</f>
        <v>42698894</v>
      </c>
      <c r="V506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507" spans="1:22" x14ac:dyDescent="0.3">
      <c r="A507" t="s">
        <v>1747</v>
      </c>
      <c r="B507">
        <v>179</v>
      </c>
      <c r="C507">
        <v>102</v>
      </c>
      <c r="D507" t="s">
        <v>1749</v>
      </c>
      <c r="E507">
        <v>162001186</v>
      </c>
      <c r="F507" t="s">
        <v>1334</v>
      </c>
      <c r="G507" t="s">
        <v>222</v>
      </c>
      <c r="H507" t="s">
        <v>2405</v>
      </c>
      <c r="I507">
        <v>181443</v>
      </c>
      <c r="J507" t="s">
        <v>403</v>
      </c>
      <c r="K507" t="s">
        <v>2406</v>
      </c>
      <c r="L507">
        <v>311</v>
      </c>
      <c r="M507" t="s">
        <v>26</v>
      </c>
      <c r="N507" t="s">
        <v>27</v>
      </c>
      <c r="O507" t="s">
        <v>28</v>
      </c>
      <c r="P507">
        <v>80000000</v>
      </c>
      <c r="Q507">
        <v>2010</v>
      </c>
      <c r="R507">
        <v>6</v>
      </c>
      <c r="S507">
        <v>12000</v>
      </c>
      <c r="T507">
        <f>Table_IMDB_Movies[[#This Row],[gross]]-Table_IMDB_Movies[[#This Row],[budget]]</f>
        <v>82001186</v>
      </c>
      <c r="V507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508" spans="1:22" x14ac:dyDescent="0.3">
      <c r="A508" t="s">
        <v>320</v>
      </c>
      <c r="B508">
        <v>151</v>
      </c>
      <c r="C508">
        <v>128</v>
      </c>
      <c r="D508" t="s">
        <v>1315</v>
      </c>
      <c r="E508">
        <v>77032279</v>
      </c>
      <c r="F508" t="s">
        <v>2021</v>
      </c>
      <c r="G508" t="s">
        <v>264</v>
      </c>
      <c r="H508" t="s">
        <v>2407</v>
      </c>
      <c r="I508">
        <v>303864</v>
      </c>
      <c r="J508" t="s">
        <v>2408</v>
      </c>
      <c r="K508" t="s">
        <v>2409</v>
      </c>
      <c r="L508">
        <v>596</v>
      </c>
      <c r="M508" t="s">
        <v>26</v>
      </c>
      <c r="N508" t="s">
        <v>27</v>
      </c>
      <c r="O508" t="s">
        <v>28</v>
      </c>
      <c r="P508">
        <v>60000000</v>
      </c>
      <c r="Q508">
        <v>2004</v>
      </c>
      <c r="R508">
        <v>7.3</v>
      </c>
      <c r="S508">
        <v>16000</v>
      </c>
      <c r="T508">
        <f>Table_IMDB_Movies[[#This Row],[gross]]-Table_IMDB_Movies[[#This Row],[budget]]</f>
        <v>17032279</v>
      </c>
      <c r="V508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509" spans="1:22" x14ac:dyDescent="0.3">
      <c r="A509" t="s">
        <v>1784</v>
      </c>
      <c r="B509">
        <v>107</v>
      </c>
      <c r="C509">
        <v>100</v>
      </c>
      <c r="D509" t="s">
        <v>2410</v>
      </c>
      <c r="E509">
        <v>73023275</v>
      </c>
      <c r="F509" t="s">
        <v>2411</v>
      </c>
      <c r="G509" t="s">
        <v>205</v>
      </c>
      <c r="H509" t="s">
        <v>2412</v>
      </c>
      <c r="I509">
        <v>16271</v>
      </c>
      <c r="J509" t="s">
        <v>2413</v>
      </c>
      <c r="K509" t="s">
        <v>2414</v>
      </c>
      <c r="L509">
        <v>57</v>
      </c>
      <c r="M509" t="s">
        <v>26</v>
      </c>
      <c r="N509" t="s">
        <v>27</v>
      </c>
      <c r="O509" t="s">
        <v>72</v>
      </c>
      <c r="P509">
        <v>35000000</v>
      </c>
      <c r="Q509">
        <v>2009</v>
      </c>
      <c r="R509">
        <v>5.4</v>
      </c>
      <c r="S509">
        <v>1000</v>
      </c>
      <c r="T509">
        <f>Table_IMDB_Movies[[#This Row],[gross]]-Table_IMDB_Movies[[#This Row],[budget]]</f>
        <v>38023275</v>
      </c>
      <c r="V509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510" spans="1:22" x14ac:dyDescent="0.3">
      <c r="A510" t="s">
        <v>256</v>
      </c>
      <c r="B510">
        <v>134</v>
      </c>
      <c r="C510">
        <v>124</v>
      </c>
      <c r="D510" t="s">
        <v>1062</v>
      </c>
      <c r="E510">
        <v>68473360</v>
      </c>
      <c r="F510" t="s">
        <v>574</v>
      </c>
      <c r="G510" t="s">
        <v>2415</v>
      </c>
      <c r="H510" t="s">
        <v>2416</v>
      </c>
      <c r="I510">
        <v>49536</v>
      </c>
      <c r="J510" t="s">
        <v>833</v>
      </c>
      <c r="K510" t="s">
        <v>2417</v>
      </c>
      <c r="L510">
        <v>379</v>
      </c>
      <c r="M510" t="s">
        <v>26</v>
      </c>
      <c r="N510" t="s">
        <v>27</v>
      </c>
      <c r="O510" t="s">
        <v>28</v>
      </c>
      <c r="P510">
        <v>75000000</v>
      </c>
      <c r="Q510">
        <v>2000</v>
      </c>
      <c r="R510">
        <v>5.9</v>
      </c>
      <c r="S510">
        <v>0</v>
      </c>
      <c r="T510">
        <f>Table_IMDB_Movies[[#This Row],[gross]]-Table_IMDB_Movies[[#This Row],[budget]]</f>
        <v>-6526640</v>
      </c>
      <c r="V51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511" spans="1:22" x14ac:dyDescent="0.3">
      <c r="A511" t="s">
        <v>2418</v>
      </c>
      <c r="B511">
        <v>269</v>
      </c>
      <c r="C511">
        <v>102</v>
      </c>
      <c r="D511" t="s">
        <v>264</v>
      </c>
      <c r="E511">
        <v>66636385</v>
      </c>
      <c r="F511" t="s">
        <v>2419</v>
      </c>
      <c r="G511" t="s">
        <v>561</v>
      </c>
      <c r="H511" t="s">
        <v>2420</v>
      </c>
      <c r="I511">
        <v>88451</v>
      </c>
      <c r="J511" t="s">
        <v>2421</v>
      </c>
      <c r="K511" t="s">
        <v>2422</v>
      </c>
      <c r="L511">
        <v>289</v>
      </c>
      <c r="M511" t="s">
        <v>26</v>
      </c>
      <c r="N511" t="s">
        <v>27</v>
      </c>
      <c r="O511" t="s">
        <v>476</v>
      </c>
      <c r="P511">
        <v>75000000</v>
      </c>
      <c r="Q511">
        <v>2007</v>
      </c>
      <c r="R511">
        <v>7.1</v>
      </c>
      <c r="S511">
        <v>0</v>
      </c>
      <c r="T511">
        <f>Table_IMDB_Movies[[#This Row],[gross]]-Table_IMDB_Movies[[#This Row],[budget]]</f>
        <v>-8363615</v>
      </c>
      <c r="V511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512" spans="1:22" x14ac:dyDescent="0.3">
      <c r="A512" t="s">
        <v>1590</v>
      </c>
      <c r="B512">
        <v>143</v>
      </c>
      <c r="C512">
        <v>90</v>
      </c>
      <c r="D512" t="s">
        <v>398</v>
      </c>
      <c r="E512">
        <v>160762022</v>
      </c>
      <c r="F512" t="s">
        <v>385</v>
      </c>
      <c r="G512" t="s">
        <v>1393</v>
      </c>
      <c r="H512" t="s">
        <v>2423</v>
      </c>
      <c r="I512">
        <v>132415</v>
      </c>
      <c r="J512" t="s">
        <v>464</v>
      </c>
      <c r="K512" t="s">
        <v>2424</v>
      </c>
      <c r="L512">
        <v>288</v>
      </c>
      <c r="M512" t="s">
        <v>26</v>
      </c>
      <c r="N512" t="s">
        <v>27</v>
      </c>
      <c r="O512" t="s">
        <v>72</v>
      </c>
      <c r="P512">
        <v>75000000</v>
      </c>
      <c r="Q512">
        <v>2004</v>
      </c>
      <c r="R512">
        <v>6</v>
      </c>
      <c r="S512">
        <v>0</v>
      </c>
      <c r="T512">
        <f>Table_IMDB_Movies[[#This Row],[gross]]-Table_IMDB_Movies[[#This Row],[budget]]</f>
        <v>85762022</v>
      </c>
      <c r="V512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513" spans="1:22" x14ac:dyDescent="0.3">
      <c r="A513" t="s">
        <v>897</v>
      </c>
      <c r="B513">
        <v>241</v>
      </c>
      <c r="C513">
        <v>130</v>
      </c>
      <c r="D513" t="s">
        <v>2425</v>
      </c>
      <c r="E513">
        <v>103338338</v>
      </c>
      <c r="F513" t="s">
        <v>2426</v>
      </c>
      <c r="G513" t="s">
        <v>2427</v>
      </c>
      <c r="H513" t="s">
        <v>2428</v>
      </c>
      <c r="I513">
        <v>55901</v>
      </c>
      <c r="J513" t="s">
        <v>1328</v>
      </c>
      <c r="K513" t="s">
        <v>2429</v>
      </c>
      <c r="L513">
        <v>503</v>
      </c>
      <c r="M513" t="s">
        <v>26</v>
      </c>
      <c r="N513" t="s">
        <v>27</v>
      </c>
      <c r="O513" t="s">
        <v>28</v>
      </c>
      <c r="P513">
        <v>70000000</v>
      </c>
      <c r="Q513">
        <v>2006</v>
      </c>
      <c r="R513">
        <v>6.5</v>
      </c>
      <c r="S513">
        <v>0</v>
      </c>
      <c r="T513">
        <f>Table_IMDB_Movies[[#This Row],[gross]]-Table_IMDB_Movies[[#This Row],[budget]]</f>
        <v>33338338</v>
      </c>
      <c r="V513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514" spans="1:22" x14ac:dyDescent="0.3">
      <c r="A514" t="s">
        <v>2432</v>
      </c>
      <c r="B514">
        <v>161</v>
      </c>
      <c r="C514">
        <v>118</v>
      </c>
      <c r="D514" t="s">
        <v>2433</v>
      </c>
      <c r="E514">
        <v>55808744</v>
      </c>
      <c r="F514" t="s">
        <v>2434</v>
      </c>
      <c r="G514" t="s">
        <v>871</v>
      </c>
      <c r="H514" t="s">
        <v>2435</v>
      </c>
      <c r="I514">
        <v>59435</v>
      </c>
      <c r="J514" t="s">
        <v>1469</v>
      </c>
      <c r="K514" t="s">
        <v>2436</v>
      </c>
      <c r="L514">
        <v>323</v>
      </c>
      <c r="M514" t="s">
        <v>26</v>
      </c>
      <c r="N514" t="s">
        <v>27</v>
      </c>
      <c r="O514" t="s">
        <v>28</v>
      </c>
      <c r="P514">
        <v>53000000</v>
      </c>
      <c r="Q514">
        <v>2005</v>
      </c>
      <c r="R514">
        <v>5.7</v>
      </c>
      <c r="S514">
        <v>0</v>
      </c>
      <c r="T514">
        <f>Table_IMDB_Movies[[#This Row],[gross]]-Table_IMDB_Movies[[#This Row],[budget]]</f>
        <v>2808744</v>
      </c>
      <c r="V514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515" spans="1:22" x14ac:dyDescent="0.3">
      <c r="A515" t="s">
        <v>320</v>
      </c>
      <c r="B515">
        <v>298</v>
      </c>
      <c r="C515">
        <v>163</v>
      </c>
      <c r="D515" t="s">
        <v>2437</v>
      </c>
      <c r="E515">
        <v>47379090</v>
      </c>
      <c r="F515" t="s">
        <v>2229</v>
      </c>
      <c r="G515" t="s">
        <v>688</v>
      </c>
      <c r="H515" t="s">
        <v>2438</v>
      </c>
      <c r="I515">
        <v>176936</v>
      </c>
      <c r="J515" t="s">
        <v>99</v>
      </c>
      <c r="K515" t="s">
        <v>2439</v>
      </c>
      <c r="L515">
        <v>824</v>
      </c>
      <c r="M515" t="s">
        <v>26</v>
      </c>
      <c r="N515" t="s">
        <v>1175</v>
      </c>
      <c r="O515" t="s">
        <v>476</v>
      </c>
      <c r="P515">
        <v>70000000</v>
      </c>
      <c r="Q515">
        <v>2005</v>
      </c>
      <c r="R515">
        <v>7.6</v>
      </c>
      <c r="S515">
        <v>0</v>
      </c>
      <c r="T515">
        <f>Table_IMDB_Movies[[#This Row],[gross]]-Table_IMDB_Movies[[#This Row],[budget]]</f>
        <v>-22620910</v>
      </c>
      <c r="V515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516" spans="1:22" x14ac:dyDescent="0.3">
      <c r="A516" t="s">
        <v>2440</v>
      </c>
      <c r="B516">
        <v>89</v>
      </c>
      <c r="C516">
        <v>142</v>
      </c>
      <c r="D516" t="s">
        <v>1766</v>
      </c>
      <c r="E516">
        <v>43426961</v>
      </c>
      <c r="F516" t="s">
        <v>1529</v>
      </c>
      <c r="G516" t="s">
        <v>793</v>
      </c>
      <c r="H516" t="s">
        <v>2441</v>
      </c>
      <c r="I516">
        <v>93494</v>
      </c>
      <c r="J516" t="s">
        <v>1643</v>
      </c>
      <c r="K516" t="s">
        <v>2442</v>
      </c>
      <c r="L516">
        <v>394</v>
      </c>
      <c r="M516" t="s">
        <v>26</v>
      </c>
      <c r="N516" t="s">
        <v>27</v>
      </c>
      <c r="O516" t="s">
        <v>476</v>
      </c>
      <c r="P516">
        <v>70000000</v>
      </c>
      <c r="Q516">
        <v>2003</v>
      </c>
      <c r="R516">
        <v>6.6</v>
      </c>
      <c r="S516">
        <v>0</v>
      </c>
      <c r="T516">
        <f>Table_IMDB_Movies[[#This Row],[gross]]-Table_IMDB_Movies[[#This Row],[budget]]</f>
        <v>-26573039</v>
      </c>
      <c r="V516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517" spans="1:22" x14ac:dyDescent="0.3">
      <c r="A517" t="s">
        <v>2443</v>
      </c>
      <c r="B517">
        <v>140</v>
      </c>
      <c r="C517">
        <v>100</v>
      </c>
      <c r="D517" t="s">
        <v>957</v>
      </c>
      <c r="E517">
        <v>47000485</v>
      </c>
      <c r="F517" t="s">
        <v>2444</v>
      </c>
      <c r="G517" t="s">
        <v>2445</v>
      </c>
      <c r="H517" t="s">
        <v>2446</v>
      </c>
      <c r="I517">
        <v>72867</v>
      </c>
      <c r="J517" t="s">
        <v>1440</v>
      </c>
      <c r="K517" t="s">
        <v>2447</v>
      </c>
      <c r="L517">
        <v>120</v>
      </c>
      <c r="M517" t="s">
        <v>26</v>
      </c>
      <c r="N517" t="s">
        <v>27</v>
      </c>
      <c r="O517" t="s">
        <v>28</v>
      </c>
      <c r="P517">
        <v>75000000</v>
      </c>
      <c r="Q517">
        <v>2010</v>
      </c>
      <c r="R517">
        <v>5.4</v>
      </c>
      <c r="S517">
        <v>0</v>
      </c>
      <c r="T517">
        <f>Table_IMDB_Movies[[#This Row],[gross]]-Table_IMDB_Movies[[#This Row],[budget]]</f>
        <v>-27999515</v>
      </c>
      <c r="V517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518" spans="1:22" x14ac:dyDescent="0.3">
      <c r="A518" t="s">
        <v>1041</v>
      </c>
      <c r="B518">
        <v>362</v>
      </c>
      <c r="C518">
        <v>116</v>
      </c>
      <c r="D518" t="s">
        <v>300</v>
      </c>
      <c r="E518">
        <v>45434443</v>
      </c>
      <c r="F518" t="s">
        <v>1300</v>
      </c>
      <c r="G518" t="s">
        <v>88</v>
      </c>
      <c r="H518" t="s">
        <v>2448</v>
      </c>
      <c r="I518">
        <v>175960</v>
      </c>
      <c r="J518" t="s">
        <v>2449</v>
      </c>
      <c r="K518" t="s">
        <v>2450</v>
      </c>
      <c r="L518">
        <v>360</v>
      </c>
      <c r="M518" t="s">
        <v>26</v>
      </c>
      <c r="N518" t="s">
        <v>27</v>
      </c>
      <c r="O518" t="s">
        <v>28</v>
      </c>
      <c r="P518">
        <v>75000000</v>
      </c>
      <c r="Q518">
        <v>2015</v>
      </c>
      <c r="R518">
        <v>7.3</v>
      </c>
      <c r="S518">
        <v>43000</v>
      </c>
      <c r="T518">
        <f>Table_IMDB_Movies[[#This Row],[gross]]-Table_IMDB_Movies[[#This Row],[budget]]</f>
        <v>-29565557</v>
      </c>
      <c r="V518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519" spans="1:22" x14ac:dyDescent="0.3">
      <c r="A519" t="s">
        <v>1139</v>
      </c>
      <c r="B519">
        <v>124</v>
      </c>
      <c r="C519">
        <v>131</v>
      </c>
      <c r="D519" t="s">
        <v>2451</v>
      </c>
      <c r="E519">
        <v>42044321</v>
      </c>
      <c r="F519" t="s">
        <v>1141</v>
      </c>
      <c r="G519" t="s">
        <v>1749</v>
      </c>
      <c r="H519" t="s">
        <v>2452</v>
      </c>
      <c r="I519">
        <v>65668</v>
      </c>
      <c r="J519" t="s">
        <v>2453</v>
      </c>
      <c r="K519" t="s">
        <v>2454</v>
      </c>
      <c r="L519">
        <v>342</v>
      </c>
      <c r="M519" t="s">
        <v>26</v>
      </c>
      <c r="N519" t="s">
        <v>27</v>
      </c>
      <c r="O519" t="s">
        <v>28</v>
      </c>
      <c r="P519">
        <v>80000000</v>
      </c>
      <c r="Q519">
        <v>2004</v>
      </c>
      <c r="R519">
        <v>6.5</v>
      </c>
      <c r="S519">
        <v>0</v>
      </c>
      <c r="T519">
        <f>Table_IMDB_Movies[[#This Row],[gross]]-Table_IMDB_Movies[[#This Row],[budget]]</f>
        <v>-37955679</v>
      </c>
      <c r="V519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520" spans="1:22" x14ac:dyDescent="0.3">
      <c r="A520" t="s">
        <v>2455</v>
      </c>
      <c r="B520">
        <v>190</v>
      </c>
      <c r="C520">
        <v>91</v>
      </c>
      <c r="D520" t="s">
        <v>1564</v>
      </c>
      <c r="E520">
        <v>73661010</v>
      </c>
      <c r="F520" t="s">
        <v>2456</v>
      </c>
      <c r="G520" t="s">
        <v>222</v>
      </c>
      <c r="H520" t="s">
        <v>2457</v>
      </c>
      <c r="I520">
        <v>71137</v>
      </c>
      <c r="J520" t="s">
        <v>1440</v>
      </c>
      <c r="K520" t="s">
        <v>2458</v>
      </c>
      <c r="L520">
        <v>229</v>
      </c>
      <c r="M520" t="s">
        <v>26</v>
      </c>
      <c r="N520" t="s">
        <v>27</v>
      </c>
      <c r="O520" t="s">
        <v>72</v>
      </c>
      <c r="P520">
        <v>75000000</v>
      </c>
      <c r="Q520">
        <v>2006</v>
      </c>
      <c r="R520">
        <v>6.6</v>
      </c>
      <c r="S520">
        <v>0</v>
      </c>
      <c r="T520">
        <f>Table_IMDB_Movies[[#This Row],[gross]]-Table_IMDB_Movies[[#This Row],[budget]]</f>
        <v>-1338990</v>
      </c>
      <c r="V520" t="str">
        <f>IF(ISNUMBER(SEARCH("|",Table_IMDB_Movies[[#This Row],[genres]])),LEFT(Table_IMDB_Movies[[#This Row],[genres]],SEARCH("|",Table_IMDB_Movies[[#This Row],[genres]])-1),Table_IMDB_Movies[[#This Row],[genres]])</f>
        <v>Animation</v>
      </c>
    </row>
    <row r="521" spans="1:22" x14ac:dyDescent="0.3">
      <c r="A521" t="s">
        <v>2459</v>
      </c>
      <c r="B521">
        <v>132</v>
      </c>
      <c r="C521">
        <v>123</v>
      </c>
      <c r="D521" t="s">
        <v>2460</v>
      </c>
      <c r="E521">
        <v>41523271</v>
      </c>
      <c r="F521" t="s">
        <v>2461</v>
      </c>
      <c r="G521" t="s">
        <v>793</v>
      </c>
      <c r="H521" t="s">
        <v>2462</v>
      </c>
      <c r="I521">
        <v>57038</v>
      </c>
      <c r="J521" t="s">
        <v>2463</v>
      </c>
      <c r="K521" t="s">
        <v>2464</v>
      </c>
      <c r="L521">
        <v>261</v>
      </c>
      <c r="M521" t="s">
        <v>26</v>
      </c>
      <c r="N521" t="s">
        <v>27</v>
      </c>
      <c r="O521" t="s">
        <v>28</v>
      </c>
      <c r="P521">
        <v>80000000</v>
      </c>
      <c r="Q521">
        <v>2001</v>
      </c>
      <c r="R521">
        <v>6.6</v>
      </c>
      <c r="S521">
        <v>0</v>
      </c>
      <c r="T521">
        <f>Table_IMDB_Movies[[#This Row],[gross]]-Table_IMDB_Movies[[#This Row],[budget]]</f>
        <v>-38476729</v>
      </c>
      <c r="V521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522" spans="1:22" x14ac:dyDescent="0.3">
      <c r="A522" t="s">
        <v>2465</v>
      </c>
      <c r="B522">
        <v>53</v>
      </c>
      <c r="C522">
        <v>134</v>
      </c>
      <c r="D522" t="s">
        <v>2466</v>
      </c>
      <c r="E522">
        <v>37600435</v>
      </c>
      <c r="F522" t="s">
        <v>2467</v>
      </c>
      <c r="G522" t="s">
        <v>555</v>
      </c>
      <c r="H522" t="s">
        <v>2468</v>
      </c>
      <c r="I522">
        <v>55350</v>
      </c>
      <c r="J522" t="s">
        <v>2469</v>
      </c>
      <c r="K522" t="s">
        <v>2470</v>
      </c>
      <c r="L522">
        <v>180</v>
      </c>
      <c r="M522" t="s">
        <v>26</v>
      </c>
      <c r="N522" t="s">
        <v>27</v>
      </c>
      <c r="O522" t="s">
        <v>28</v>
      </c>
      <c r="P522">
        <v>55000000</v>
      </c>
      <c r="Q522">
        <v>1995</v>
      </c>
      <c r="R522">
        <v>5.9</v>
      </c>
      <c r="S522">
        <v>0</v>
      </c>
      <c r="T522">
        <f>Table_IMDB_Movies[[#This Row],[gross]]-Table_IMDB_Movies[[#This Row],[budget]]</f>
        <v>-17399565</v>
      </c>
      <c r="V522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523" spans="1:22" x14ac:dyDescent="0.3">
      <c r="A523" t="s">
        <v>2471</v>
      </c>
      <c r="B523">
        <v>91</v>
      </c>
      <c r="C523">
        <v>148</v>
      </c>
      <c r="D523" t="s">
        <v>2472</v>
      </c>
      <c r="E523">
        <v>39251128</v>
      </c>
      <c r="F523" t="s">
        <v>2473</v>
      </c>
      <c r="G523" t="s">
        <v>406</v>
      </c>
      <c r="H523" t="s">
        <v>2474</v>
      </c>
      <c r="I523">
        <v>31080</v>
      </c>
      <c r="J523" t="s">
        <v>2475</v>
      </c>
      <c r="K523" t="s">
        <v>2476</v>
      </c>
      <c r="L523">
        <v>217</v>
      </c>
      <c r="M523" t="s">
        <v>26</v>
      </c>
      <c r="N523" t="s">
        <v>27</v>
      </c>
      <c r="O523" t="s">
        <v>28</v>
      </c>
      <c r="P523">
        <v>75000000</v>
      </c>
      <c r="Q523">
        <v>1999</v>
      </c>
      <c r="R523">
        <v>6.7</v>
      </c>
      <c r="S523">
        <v>0</v>
      </c>
      <c r="T523">
        <f>Table_IMDB_Movies[[#This Row],[gross]]-Table_IMDB_Movies[[#This Row],[budget]]</f>
        <v>-35748872</v>
      </c>
      <c r="V523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524" spans="1:22" x14ac:dyDescent="0.3">
      <c r="A524" t="s">
        <v>1957</v>
      </c>
      <c r="B524">
        <v>284</v>
      </c>
      <c r="C524">
        <v>110</v>
      </c>
      <c r="D524" t="s">
        <v>2477</v>
      </c>
      <c r="E524">
        <v>83503161</v>
      </c>
      <c r="F524" t="s">
        <v>2478</v>
      </c>
      <c r="G524" t="s">
        <v>88</v>
      </c>
      <c r="H524" t="s">
        <v>2479</v>
      </c>
      <c r="I524">
        <v>138190</v>
      </c>
      <c r="J524" t="s">
        <v>2480</v>
      </c>
      <c r="K524" t="s">
        <v>2481</v>
      </c>
      <c r="L524">
        <v>405</v>
      </c>
      <c r="M524" t="s">
        <v>26</v>
      </c>
      <c r="N524" t="s">
        <v>27</v>
      </c>
      <c r="O524" t="s">
        <v>476</v>
      </c>
      <c r="P524">
        <v>75000000</v>
      </c>
      <c r="Q524">
        <v>2011</v>
      </c>
      <c r="R524">
        <v>6.1</v>
      </c>
      <c r="S524">
        <v>30000</v>
      </c>
      <c r="T524">
        <f>Table_IMDB_Movies[[#This Row],[gross]]-Table_IMDB_Movies[[#This Row],[budget]]</f>
        <v>8503161</v>
      </c>
      <c r="V524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525" spans="1:22" x14ac:dyDescent="0.3">
      <c r="A525" t="s">
        <v>2482</v>
      </c>
      <c r="B525">
        <v>152</v>
      </c>
      <c r="C525">
        <v>113</v>
      </c>
      <c r="D525" t="s">
        <v>793</v>
      </c>
      <c r="E525">
        <v>34636443</v>
      </c>
      <c r="F525" t="s">
        <v>909</v>
      </c>
      <c r="G525" t="s">
        <v>423</v>
      </c>
      <c r="H525" t="s">
        <v>2483</v>
      </c>
      <c r="I525">
        <v>93790</v>
      </c>
      <c r="J525" t="s">
        <v>2484</v>
      </c>
      <c r="K525" t="s">
        <v>2485</v>
      </c>
      <c r="L525">
        <v>288</v>
      </c>
      <c r="M525" t="s">
        <v>26</v>
      </c>
      <c r="N525" t="s">
        <v>27</v>
      </c>
      <c r="O525" t="s">
        <v>476</v>
      </c>
      <c r="P525">
        <v>52000000</v>
      </c>
      <c r="Q525">
        <v>2005</v>
      </c>
      <c r="R525">
        <v>6.6</v>
      </c>
      <c r="S525">
        <v>0</v>
      </c>
      <c r="T525">
        <f>Table_IMDB_Movies[[#This Row],[gross]]-Table_IMDB_Movies[[#This Row],[budget]]</f>
        <v>-17363557</v>
      </c>
      <c r="V525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526" spans="1:22" x14ac:dyDescent="0.3">
      <c r="A526" t="s">
        <v>2486</v>
      </c>
      <c r="B526">
        <v>131</v>
      </c>
      <c r="C526">
        <v>94</v>
      </c>
      <c r="D526" t="s">
        <v>640</v>
      </c>
      <c r="E526">
        <v>22751979</v>
      </c>
      <c r="F526" t="s">
        <v>2487</v>
      </c>
      <c r="G526" t="s">
        <v>936</v>
      </c>
      <c r="H526" t="s">
        <v>2488</v>
      </c>
      <c r="I526">
        <v>52244</v>
      </c>
      <c r="J526" t="s">
        <v>1115</v>
      </c>
      <c r="K526" t="s">
        <v>2489</v>
      </c>
      <c r="L526">
        <v>377</v>
      </c>
      <c r="M526" t="s">
        <v>26</v>
      </c>
      <c r="N526" t="s">
        <v>27</v>
      </c>
      <c r="O526" t="s">
        <v>72</v>
      </c>
      <c r="P526">
        <v>75000000</v>
      </c>
      <c r="Q526">
        <v>2000</v>
      </c>
      <c r="R526">
        <v>6.6</v>
      </c>
      <c r="S526">
        <v>0</v>
      </c>
      <c r="T526">
        <f>Table_IMDB_Movies[[#This Row],[gross]]-Table_IMDB_Movies[[#This Row],[budget]]</f>
        <v>-52248021</v>
      </c>
      <c r="V526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527" spans="1:22" x14ac:dyDescent="0.3">
      <c r="A527" t="s">
        <v>2490</v>
      </c>
      <c r="B527">
        <v>132</v>
      </c>
      <c r="C527">
        <v>116</v>
      </c>
      <c r="D527" t="s">
        <v>289</v>
      </c>
      <c r="E527">
        <v>30013346</v>
      </c>
      <c r="F527" t="s">
        <v>344</v>
      </c>
      <c r="G527" t="s">
        <v>322</v>
      </c>
      <c r="H527" t="s">
        <v>2491</v>
      </c>
      <c r="I527">
        <v>31293</v>
      </c>
      <c r="J527" t="s">
        <v>2492</v>
      </c>
      <c r="K527" t="s">
        <v>2493</v>
      </c>
      <c r="L527">
        <v>254</v>
      </c>
      <c r="M527" t="s">
        <v>26</v>
      </c>
      <c r="N527" t="s">
        <v>27</v>
      </c>
      <c r="O527" t="s">
        <v>28</v>
      </c>
      <c r="P527">
        <v>75000000</v>
      </c>
      <c r="Q527">
        <v>2003</v>
      </c>
      <c r="R527">
        <v>5.3</v>
      </c>
      <c r="S527">
        <v>648</v>
      </c>
      <c r="T527">
        <f>Table_IMDB_Movies[[#This Row],[gross]]-Table_IMDB_Movies[[#This Row],[budget]]</f>
        <v>-44986654</v>
      </c>
      <c r="V527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528" spans="1:22" x14ac:dyDescent="0.3">
      <c r="A528" t="s">
        <v>1872</v>
      </c>
      <c r="B528">
        <v>67</v>
      </c>
      <c r="C528">
        <v>99</v>
      </c>
      <c r="D528" t="s">
        <v>2494</v>
      </c>
      <c r="E528">
        <v>14567883</v>
      </c>
      <c r="F528" t="s">
        <v>2495</v>
      </c>
      <c r="G528" t="s">
        <v>1349</v>
      </c>
      <c r="H528" t="s">
        <v>2496</v>
      </c>
      <c r="I528">
        <v>44248</v>
      </c>
      <c r="J528" t="s">
        <v>2042</v>
      </c>
      <c r="K528" t="s">
        <v>2497</v>
      </c>
      <c r="L528">
        <v>373</v>
      </c>
      <c r="M528" t="s">
        <v>26</v>
      </c>
      <c r="N528" t="s">
        <v>41</v>
      </c>
      <c r="O528" t="s">
        <v>476</v>
      </c>
      <c r="P528">
        <v>75000000</v>
      </c>
      <c r="Q528">
        <v>1998</v>
      </c>
      <c r="R528">
        <v>6</v>
      </c>
      <c r="S528">
        <v>0</v>
      </c>
      <c r="T528">
        <f>Table_IMDB_Movies[[#This Row],[gross]]-Table_IMDB_Movies[[#This Row],[budget]]</f>
        <v>-60432117</v>
      </c>
      <c r="V528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529" spans="1:22" x14ac:dyDescent="0.3">
      <c r="A529" t="s">
        <v>2500</v>
      </c>
      <c r="B529">
        <v>74</v>
      </c>
      <c r="C529">
        <v>93</v>
      </c>
      <c r="D529" t="s">
        <v>2501</v>
      </c>
      <c r="E529">
        <v>5409517</v>
      </c>
      <c r="F529" t="s">
        <v>2502</v>
      </c>
      <c r="G529" t="s">
        <v>409</v>
      </c>
      <c r="H529" t="s">
        <v>2503</v>
      </c>
      <c r="I529">
        <v>14280</v>
      </c>
      <c r="J529" t="s">
        <v>2504</v>
      </c>
      <c r="K529" t="s">
        <v>2505</v>
      </c>
      <c r="L529">
        <v>171</v>
      </c>
      <c r="M529" t="s">
        <v>26</v>
      </c>
      <c r="N529" t="s">
        <v>27</v>
      </c>
      <c r="O529" t="s">
        <v>28</v>
      </c>
      <c r="P529">
        <v>75000000</v>
      </c>
      <c r="Q529">
        <v>2001</v>
      </c>
      <c r="R529">
        <v>4.7</v>
      </c>
      <c r="S529">
        <v>683</v>
      </c>
      <c r="T529">
        <f>Table_IMDB_Movies[[#This Row],[gross]]-Table_IMDB_Movies[[#This Row],[budget]]</f>
        <v>-69590483</v>
      </c>
      <c r="V529" t="str">
        <f>IF(ISNUMBER(SEARCH("|",Table_IMDB_Movies[[#This Row],[genres]])),LEFT(Table_IMDB_Movies[[#This Row],[genres]],SEARCH("|",Table_IMDB_Movies[[#This Row],[genres]])-1),Table_IMDB_Movies[[#This Row],[genres]])</f>
        <v>Animation</v>
      </c>
    </row>
    <row r="530" spans="1:22" x14ac:dyDescent="0.3">
      <c r="A530" t="s">
        <v>1642</v>
      </c>
      <c r="B530">
        <v>114</v>
      </c>
      <c r="C530">
        <v>113</v>
      </c>
      <c r="D530" t="s">
        <v>983</v>
      </c>
      <c r="E530">
        <v>21009180</v>
      </c>
      <c r="F530" t="s">
        <v>574</v>
      </c>
      <c r="G530" t="s">
        <v>440</v>
      </c>
      <c r="H530" t="s">
        <v>2506</v>
      </c>
      <c r="I530">
        <v>45815</v>
      </c>
      <c r="J530" t="s">
        <v>1681</v>
      </c>
      <c r="K530" t="s">
        <v>2507</v>
      </c>
      <c r="L530">
        <v>222</v>
      </c>
      <c r="M530" t="s">
        <v>26</v>
      </c>
      <c r="N530" t="s">
        <v>27</v>
      </c>
      <c r="O530" t="s">
        <v>28</v>
      </c>
      <c r="P530">
        <v>45000000</v>
      </c>
      <c r="Q530">
        <v>2004</v>
      </c>
      <c r="R530">
        <v>6.1</v>
      </c>
      <c r="S530">
        <v>1000</v>
      </c>
      <c r="T530">
        <f>Table_IMDB_Movies[[#This Row],[gross]]-Table_IMDB_Movies[[#This Row],[budget]]</f>
        <v>-23990820</v>
      </c>
      <c r="V53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531" spans="1:22" x14ac:dyDescent="0.3">
      <c r="A531" t="s">
        <v>739</v>
      </c>
      <c r="B531">
        <v>294</v>
      </c>
      <c r="C531">
        <v>106</v>
      </c>
      <c r="D531" t="s">
        <v>793</v>
      </c>
      <c r="E531">
        <v>94999143</v>
      </c>
      <c r="F531" t="s">
        <v>1767</v>
      </c>
      <c r="G531" t="s">
        <v>358</v>
      </c>
      <c r="H531" t="s">
        <v>2508</v>
      </c>
      <c r="I531">
        <v>245152</v>
      </c>
      <c r="J531" t="s">
        <v>2403</v>
      </c>
      <c r="K531" t="s">
        <v>2509</v>
      </c>
      <c r="L531">
        <v>1344</v>
      </c>
      <c r="M531" t="s">
        <v>26</v>
      </c>
      <c r="N531" t="s">
        <v>27</v>
      </c>
      <c r="O531" t="s">
        <v>28</v>
      </c>
      <c r="P531">
        <v>75000000</v>
      </c>
      <c r="Q531">
        <v>2000</v>
      </c>
      <c r="R531">
        <v>7.2</v>
      </c>
      <c r="S531">
        <v>0</v>
      </c>
      <c r="T531">
        <f>Table_IMDB_Movies[[#This Row],[gross]]-Table_IMDB_Movies[[#This Row],[budget]]</f>
        <v>19999143</v>
      </c>
      <c r="V531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532" spans="1:22" x14ac:dyDescent="0.3">
      <c r="A532" t="s">
        <v>2510</v>
      </c>
      <c r="B532">
        <v>308</v>
      </c>
      <c r="C532">
        <v>91</v>
      </c>
      <c r="D532" t="s">
        <v>488</v>
      </c>
      <c r="E532">
        <v>336029560</v>
      </c>
      <c r="F532" t="s">
        <v>1007</v>
      </c>
      <c r="G532" t="s">
        <v>425</v>
      </c>
      <c r="H532" t="s">
        <v>2511</v>
      </c>
      <c r="I532">
        <v>142403</v>
      </c>
      <c r="J532" t="s">
        <v>657</v>
      </c>
      <c r="K532" t="s">
        <v>2512</v>
      </c>
      <c r="L532">
        <v>275</v>
      </c>
      <c r="M532" t="s">
        <v>26</v>
      </c>
      <c r="N532" t="s">
        <v>27</v>
      </c>
      <c r="O532" t="s">
        <v>72</v>
      </c>
      <c r="P532">
        <v>74000000</v>
      </c>
      <c r="Q532">
        <v>2015</v>
      </c>
      <c r="R532">
        <v>6.4</v>
      </c>
      <c r="S532">
        <v>70000</v>
      </c>
      <c r="T532">
        <f>Table_IMDB_Movies[[#This Row],[gross]]-Table_IMDB_Movies[[#This Row],[budget]]</f>
        <v>262029560</v>
      </c>
      <c r="V532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533" spans="1:22" x14ac:dyDescent="0.3">
      <c r="A533" t="s">
        <v>86</v>
      </c>
      <c r="B533">
        <v>435</v>
      </c>
      <c r="C533">
        <v>128</v>
      </c>
      <c r="D533" t="s">
        <v>1128</v>
      </c>
      <c r="E533">
        <v>36381716</v>
      </c>
      <c r="F533" t="s">
        <v>1002</v>
      </c>
      <c r="G533" t="s">
        <v>488</v>
      </c>
      <c r="H533" t="s">
        <v>2513</v>
      </c>
      <c r="I533">
        <v>197584</v>
      </c>
      <c r="J533" t="s">
        <v>1062</v>
      </c>
      <c r="K533" t="s">
        <v>2514</v>
      </c>
      <c r="L533">
        <v>918</v>
      </c>
      <c r="M533" t="s">
        <v>26</v>
      </c>
      <c r="N533" t="s">
        <v>27</v>
      </c>
      <c r="O533" t="s">
        <v>28</v>
      </c>
      <c r="P533">
        <v>82000000</v>
      </c>
      <c r="Q533">
        <v>2011</v>
      </c>
      <c r="R533">
        <v>6.1</v>
      </c>
      <c r="S533">
        <v>42000</v>
      </c>
      <c r="T533">
        <f>Table_IMDB_Movies[[#This Row],[gross]]-Table_IMDB_Movies[[#This Row],[budget]]</f>
        <v>-45618284</v>
      </c>
      <c r="V533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534" spans="1:22" x14ac:dyDescent="0.3">
      <c r="A534" t="s">
        <v>1803</v>
      </c>
      <c r="B534">
        <v>117</v>
      </c>
      <c r="C534">
        <v>98</v>
      </c>
      <c r="D534" t="s">
        <v>2515</v>
      </c>
      <c r="E534">
        <v>55585389</v>
      </c>
      <c r="F534" t="s">
        <v>1778</v>
      </c>
      <c r="G534" t="s">
        <v>568</v>
      </c>
      <c r="H534" t="s">
        <v>2516</v>
      </c>
      <c r="I534">
        <v>64121</v>
      </c>
      <c r="J534" t="s">
        <v>2517</v>
      </c>
      <c r="K534" t="s">
        <v>2518</v>
      </c>
      <c r="L534">
        <v>241</v>
      </c>
      <c r="M534" t="s">
        <v>26</v>
      </c>
      <c r="N534" t="s">
        <v>27</v>
      </c>
      <c r="O534" t="s">
        <v>476</v>
      </c>
      <c r="P534">
        <v>69000000</v>
      </c>
      <c r="Q534">
        <v>1998</v>
      </c>
      <c r="R534">
        <v>5.9</v>
      </c>
      <c r="S534">
        <v>880</v>
      </c>
      <c r="T534">
        <f>Table_IMDB_Movies[[#This Row],[gross]]-Table_IMDB_Movies[[#This Row],[budget]]</f>
        <v>-13414611</v>
      </c>
      <c r="V534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535" spans="1:22" x14ac:dyDescent="0.3">
      <c r="A535" t="s">
        <v>2459</v>
      </c>
      <c r="B535">
        <v>108</v>
      </c>
      <c r="C535">
        <v>134</v>
      </c>
      <c r="D535" t="s">
        <v>2519</v>
      </c>
      <c r="E535">
        <v>36976367</v>
      </c>
      <c r="F535" t="s">
        <v>1767</v>
      </c>
      <c r="G535" t="s">
        <v>2520</v>
      </c>
      <c r="H535" t="s">
        <v>2521</v>
      </c>
      <c r="I535">
        <v>81611</v>
      </c>
      <c r="J535" t="s">
        <v>2522</v>
      </c>
      <c r="K535" t="s">
        <v>2523</v>
      </c>
      <c r="L535">
        <v>274</v>
      </c>
      <c r="M535" t="s">
        <v>26</v>
      </c>
      <c r="N535" t="s">
        <v>27</v>
      </c>
      <c r="O535" t="s">
        <v>28</v>
      </c>
      <c r="P535">
        <v>75000000</v>
      </c>
      <c r="Q535">
        <v>1998</v>
      </c>
      <c r="R535">
        <v>6</v>
      </c>
      <c r="S535">
        <v>0</v>
      </c>
      <c r="T535">
        <f>Table_IMDB_Movies[[#This Row],[gross]]-Table_IMDB_Movies[[#This Row],[budget]]</f>
        <v>-38023633</v>
      </c>
      <c r="V535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536" spans="1:22" x14ac:dyDescent="0.3">
      <c r="A536" t="s">
        <v>2524</v>
      </c>
      <c r="B536">
        <v>141</v>
      </c>
      <c r="C536">
        <v>97</v>
      </c>
      <c r="D536" t="s">
        <v>671</v>
      </c>
      <c r="E536">
        <v>107225164</v>
      </c>
      <c r="F536" t="s">
        <v>2525</v>
      </c>
      <c r="G536" t="s">
        <v>118</v>
      </c>
      <c r="H536" t="s">
        <v>2526</v>
      </c>
      <c r="I536">
        <v>27130</v>
      </c>
      <c r="J536" t="s">
        <v>2527</v>
      </c>
      <c r="K536" t="s">
        <v>2528</v>
      </c>
      <c r="L536">
        <v>126</v>
      </c>
      <c r="M536" t="s">
        <v>26</v>
      </c>
      <c r="N536" t="s">
        <v>27</v>
      </c>
      <c r="O536" t="s">
        <v>72</v>
      </c>
      <c r="P536">
        <v>73000000</v>
      </c>
      <c r="Q536">
        <v>2016</v>
      </c>
      <c r="R536">
        <v>6.3</v>
      </c>
      <c r="S536">
        <v>14000</v>
      </c>
      <c r="T536">
        <f>Table_IMDB_Movies[[#This Row],[gross]]-Table_IMDB_Movies[[#This Row],[budget]]</f>
        <v>34225164</v>
      </c>
      <c r="V536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537" spans="1:22" x14ac:dyDescent="0.3">
      <c r="A537" t="s">
        <v>2471</v>
      </c>
      <c r="B537">
        <v>176</v>
      </c>
      <c r="C537">
        <v>112</v>
      </c>
      <c r="D537" t="s">
        <v>321</v>
      </c>
      <c r="E537">
        <v>70224196</v>
      </c>
      <c r="F537" t="s">
        <v>2529</v>
      </c>
      <c r="G537" t="s">
        <v>540</v>
      </c>
      <c r="H537" t="s">
        <v>2530</v>
      </c>
      <c r="I537">
        <v>59352</v>
      </c>
      <c r="J537" t="s">
        <v>2531</v>
      </c>
      <c r="K537" t="s">
        <v>2532</v>
      </c>
      <c r="L537">
        <v>138</v>
      </c>
      <c r="M537" t="s">
        <v>26</v>
      </c>
      <c r="N537" t="s">
        <v>27</v>
      </c>
      <c r="O537" t="s">
        <v>28</v>
      </c>
      <c r="P537">
        <v>70000000</v>
      </c>
      <c r="Q537">
        <v>2008</v>
      </c>
      <c r="R537">
        <v>5.6</v>
      </c>
      <c r="S537">
        <v>0</v>
      </c>
      <c r="T537">
        <f>Table_IMDB_Movies[[#This Row],[gross]]-Table_IMDB_Movies[[#This Row],[budget]]</f>
        <v>224196</v>
      </c>
      <c r="V537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538" spans="1:22" x14ac:dyDescent="0.3">
      <c r="A538" t="s">
        <v>2533</v>
      </c>
      <c r="B538">
        <v>230</v>
      </c>
      <c r="C538">
        <v>153</v>
      </c>
      <c r="D538" t="s">
        <v>1379</v>
      </c>
      <c r="E538">
        <v>51814190</v>
      </c>
      <c r="F538" t="s">
        <v>2021</v>
      </c>
      <c r="G538" t="s">
        <v>1749</v>
      </c>
      <c r="H538" t="s">
        <v>2534</v>
      </c>
      <c r="I538">
        <v>100837</v>
      </c>
      <c r="J538" t="s">
        <v>2535</v>
      </c>
      <c r="K538" t="s">
        <v>2536</v>
      </c>
      <c r="L538">
        <v>301</v>
      </c>
      <c r="M538" t="s">
        <v>26</v>
      </c>
      <c r="N538" t="s">
        <v>27</v>
      </c>
      <c r="O538" t="s">
        <v>476</v>
      </c>
      <c r="P538">
        <v>75000000</v>
      </c>
      <c r="Q538">
        <v>2009</v>
      </c>
      <c r="R538">
        <v>6.4</v>
      </c>
      <c r="S538">
        <v>0</v>
      </c>
      <c r="T538">
        <f>Table_IMDB_Movies[[#This Row],[gross]]-Table_IMDB_Movies[[#This Row],[budget]]</f>
        <v>-23185810</v>
      </c>
      <c r="V538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539" spans="1:22" x14ac:dyDescent="0.3">
      <c r="A539" t="s">
        <v>182</v>
      </c>
      <c r="B539">
        <v>234</v>
      </c>
      <c r="C539">
        <v>110</v>
      </c>
      <c r="D539" t="s">
        <v>2537</v>
      </c>
      <c r="E539">
        <v>47456450</v>
      </c>
      <c r="F539" t="s">
        <v>748</v>
      </c>
      <c r="G539" t="s">
        <v>605</v>
      </c>
      <c r="H539" t="s">
        <v>2538</v>
      </c>
      <c r="I539">
        <v>101386</v>
      </c>
      <c r="J539" t="s">
        <v>2539</v>
      </c>
      <c r="K539" t="s">
        <v>2540</v>
      </c>
      <c r="L539">
        <v>289</v>
      </c>
      <c r="M539" t="s">
        <v>26</v>
      </c>
      <c r="N539" t="s">
        <v>27</v>
      </c>
      <c r="O539" t="s">
        <v>476</v>
      </c>
      <c r="P539">
        <v>70000000</v>
      </c>
      <c r="Q539">
        <v>2007</v>
      </c>
      <c r="R539">
        <v>7.1</v>
      </c>
      <c r="S539">
        <v>0</v>
      </c>
      <c r="T539">
        <f>Table_IMDB_Movies[[#This Row],[gross]]-Table_IMDB_Movies[[#This Row],[budget]]</f>
        <v>-22543550</v>
      </c>
      <c r="V539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540" spans="1:22" x14ac:dyDescent="0.3">
      <c r="A540" t="s">
        <v>1397</v>
      </c>
      <c r="B540">
        <v>164</v>
      </c>
      <c r="C540">
        <v>122</v>
      </c>
      <c r="D540" t="s">
        <v>2164</v>
      </c>
      <c r="E540">
        <v>148213377</v>
      </c>
      <c r="F540" t="s">
        <v>2541</v>
      </c>
      <c r="G540" t="s">
        <v>1009</v>
      </c>
      <c r="H540" t="s">
        <v>2542</v>
      </c>
      <c r="I540">
        <v>130776</v>
      </c>
      <c r="J540" t="s">
        <v>2543</v>
      </c>
      <c r="K540" t="s">
        <v>2544</v>
      </c>
      <c r="L540">
        <v>437</v>
      </c>
      <c r="M540" t="s">
        <v>26</v>
      </c>
      <c r="N540" t="s">
        <v>27</v>
      </c>
      <c r="O540" t="s">
        <v>28</v>
      </c>
      <c r="P540">
        <v>73000000</v>
      </c>
      <c r="Q540">
        <v>2006</v>
      </c>
      <c r="R540">
        <v>6.6</v>
      </c>
      <c r="S540">
        <v>0</v>
      </c>
      <c r="T540">
        <f>Table_IMDB_Movies[[#This Row],[gross]]-Table_IMDB_Movies[[#This Row],[budget]]</f>
        <v>75213377</v>
      </c>
      <c r="V54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541" spans="1:22" x14ac:dyDescent="0.3">
      <c r="A541" t="s">
        <v>2545</v>
      </c>
      <c r="B541">
        <v>91</v>
      </c>
      <c r="C541">
        <v>87</v>
      </c>
      <c r="D541" t="s">
        <v>1322</v>
      </c>
      <c r="E541">
        <v>112950721</v>
      </c>
      <c r="F541" t="s">
        <v>422</v>
      </c>
      <c r="G541" t="s">
        <v>2546</v>
      </c>
      <c r="H541" t="s">
        <v>2547</v>
      </c>
      <c r="I541">
        <v>33884</v>
      </c>
      <c r="J541" t="s">
        <v>2548</v>
      </c>
      <c r="K541" t="s">
        <v>2549</v>
      </c>
      <c r="L541">
        <v>79</v>
      </c>
      <c r="M541" t="s">
        <v>26</v>
      </c>
      <c r="N541" t="s">
        <v>27</v>
      </c>
      <c r="O541" t="s">
        <v>72</v>
      </c>
      <c r="P541">
        <v>72000000</v>
      </c>
      <c r="Q541">
        <v>2001</v>
      </c>
      <c r="R541">
        <v>4.5999999999999996</v>
      </c>
      <c r="S541">
        <v>266</v>
      </c>
      <c r="T541">
        <f>Table_IMDB_Movies[[#This Row],[gross]]-Table_IMDB_Movies[[#This Row],[budget]]</f>
        <v>40950721</v>
      </c>
      <c r="V541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542" spans="1:22" x14ac:dyDescent="0.3">
      <c r="A542" t="s">
        <v>2550</v>
      </c>
      <c r="B542">
        <v>132</v>
      </c>
      <c r="C542">
        <v>178</v>
      </c>
      <c r="D542" t="s">
        <v>2551</v>
      </c>
      <c r="E542">
        <v>75600000</v>
      </c>
      <c r="F542" t="s">
        <v>2552</v>
      </c>
      <c r="G542" t="s">
        <v>2553</v>
      </c>
      <c r="H542" t="s">
        <v>2554</v>
      </c>
      <c r="I542">
        <v>736638</v>
      </c>
      <c r="J542" t="s">
        <v>2555</v>
      </c>
      <c r="K542" t="s">
        <v>2556</v>
      </c>
      <c r="L542">
        <v>1065</v>
      </c>
      <c r="M542" t="s">
        <v>26</v>
      </c>
      <c r="N542" t="s">
        <v>27</v>
      </c>
      <c r="O542" t="s">
        <v>476</v>
      </c>
      <c r="P542">
        <v>72000000</v>
      </c>
      <c r="Q542">
        <v>1995</v>
      </c>
      <c r="R542">
        <v>8.4</v>
      </c>
      <c r="S542">
        <v>17000</v>
      </c>
      <c r="T542">
        <f>Table_IMDB_Movies[[#This Row],[gross]]-Table_IMDB_Movies[[#This Row],[budget]]</f>
        <v>3600000</v>
      </c>
      <c r="V542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543" spans="1:22" x14ac:dyDescent="0.3">
      <c r="A543" t="s">
        <v>34</v>
      </c>
      <c r="B543">
        <v>262</v>
      </c>
      <c r="C543">
        <v>125</v>
      </c>
      <c r="D543" t="s">
        <v>2557</v>
      </c>
      <c r="E543">
        <v>62647540</v>
      </c>
      <c r="F543" t="s">
        <v>1177</v>
      </c>
      <c r="G543" t="s">
        <v>307</v>
      </c>
      <c r="H543" t="s">
        <v>2558</v>
      </c>
      <c r="I543">
        <v>143525</v>
      </c>
      <c r="J543" t="s">
        <v>2559</v>
      </c>
      <c r="K543" t="s">
        <v>2560</v>
      </c>
      <c r="L543">
        <v>657</v>
      </c>
      <c r="M543" t="s">
        <v>26</v>
      </c>
      <c r="N543" t="s">
        <v>619</v>
      </c>
      <c r="O543" t="s">
        <v>476</v>
      </c>
      <c r="P543">
        <v>70000000</v>
      </c>
      <c r="Q543">
        <v>2005</v>
      </c>
      <c r="R543">
        <v>7.1</v>
      </c>
      <c r="S543">
        <v>0</v>
      </c>
      <c r="T543">
        <f>Table_IMDB_Movies[[#This Row],[gross]]-Table_IMDB_Movies[[#This Row],[budget]]</f>
        <v>-7352460</v>
      </c>
      <c r="V543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544" spans="1:22" x14ac:dyDescent="0.3">
      <c r="A544" t="s">
        <v>2561</v>
      </c>
      <c r="B544">
        <v>299</v>
      </c>
      <c r="C544">
        <v>87</v>
      </c>
      <c r="D544" t="s">
        <v>2562</v>
      </c>
      <c r="E544">
        <v>183132370</v>
      </c>
      <c r="F544" t="s">
        <v>2563</v>
      </c>
      <c r="G544" t="s">
        <v>2345</v>
      </c>
      <c r="H544" t="s">
        <v>2564</v>
      </c>
      <c r="I544">
        <v>259083</v>
      </c>
      <c r="J544" t="s">
        <v>2565</v>
      </c>
      <c r="K544" t="s">
        <v>2566</v>
      </c>
      <c r="L544">
        <v>763</v>
      </c>
      <c r="M544" t="s">
        <v>26</v>
      </c>
      <c r="N544" t="s">
        <v>27</v>
      </c>
      <c r="O544" t="s">
        <v>28</v>
      </c>
      <c r="P544">
        <v>75000000</v>
      </c>
      <c r="Q544">
        <v>2007</v>
      </c>
      <c r="R544">
        <v>7.4</v>
      </c>
      <c r="S544">
        <v>0</v>
      </c>
      <c r="T544">
        <f>Table_IMDB_Movies[[#This Row],[gross]]-Table_IMDB_Movies[[#This Row],[budget]]</f>
        <v>108132370</v>
      </c>
      <c r="V544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545" spans="1:22" x14ac:dyDescent="0.3">
      <c r="A545" t="s">
        <v>2567</v>
      </c>
      <c r="B545">
        <v>128</v>
      </c>
      <c r="C545">
        <v>152</v>
      </c>
      <c r="D545" t="s">
        <v>1998</v>
      </c>
      <c r="E545">
        <v>27796042</v>
      </c>
      <c r="F545" t="s">
        <v>173</v>
      </c>
      <c r="G545" t="s">
        <v>2568</v>
      </c>
      <c r="H545" t="s">
        <v>2569</v>
      </c>
      <c r="I545">
        <v>45031</v>
      </c>
      <c r="J545" t="s">
        <v>2570</v>
      </c>
      <c r="K545" t="s">
        <v>2571</v>
      </c>
      <c r="L545">
        <v>376</v>
      </c>
      <c r="M545" t="s">
        <v>26</v>
      </c>
      <c r="N545" t="s">
        <v>27</v>
      </c>
      <c r="O545" t="s">
        <v>72</v>
      </c>
      <c r="P545">
        <v>72000000</v>
      </c>
      <c r="Q545">
        <v>2001</v>
      </c>
      <c r="R545">
        <v>6.9</v>
      </c>
      <c r="S545">
        <v>0</v>
      </c>
      <c r="T545">
        <f>Table_IMDB_Movies[[#This Row],[gross]]-Table_IMDB_Movies[[#This Row],[budget]]</f>
        <v>-44203958</v>
      </c>
      <c r="V545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546" spans="1:22" x14ac:dyDescent="0.3">
      <c r="A546" t="s">
        <v>1657</v>
      </c>
      <c r="B546">
        <v>109</v>
      </c>
      <c r="C546">
        <v>116</v>
      </c>
      <c r="D546" t="s">
        <v>1364</v>
      </c>
      <c r="E546">
        <v>32616869</v>
      </c>
      <c r="F546" t="s">
        <v>2572</v>
      </c>
      <c r="G546" t="s">
        <v>1425</v>
      </c>
      <c r="H546" t="s">
        <v>2573</v>
      </c>
      <c r="I546">
        <v>34435</v>
      </c>
      <c r="J546" t="s">
        <v>2574</v>
      </c>
      <c r="K546" t="s">
        <v>2575</v>
      </c>
      <c r="L546">
        <v>346</v>
      </c>
      <c r="M546" t="s">
        <v>26</v>
      </c>
      <c r="N546" t="s">
        <v>27</v>
      </c>
      <c r="O546" t="s">
        <v>28</v>
      </c>
      <c r="P546">
        <v>72000000</v>
      </c>
      <c r="Q546">
        <v>2001</v>
      </c>
      <c r="R546">
        <v>4.5</v>
      </c>
      <c r="S546">
        <v>886</v>
      </c>
      <c r="T546">
        <f>Table_IMDB_Movies[[#This Row],[gross]]-Table_IMDB_Movies[[#This Row],[budget]]</f>
        <v>-39383131</v>
      </c>
      <c r="V546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547" spans="1:22" x14ac:dyDescent="0.3">
      <c r="A547" t="s">
        <v>1919</v>
      </c>
      <c r="B547">
        <v>88</v>
      </c>
      <c r="C547">
        <v>109</v>
      </c>
      <c r="D547" t="s">
        <v>2576</v>
      </c>
      <c r="E547">
        <v>18947630</v>
      </c>
      <c r="F547" t="s">
        <v>2577</v>
      </c>
      <c r="G547" t="s">
        <v>2578</v>
      </c>
      <c r="H547" t="s">
        <v>2579</v>
      </c>
      <c r="I547">
        <v>11798</v>
      </c>
      <c r="J547" t="s">
        <v>2580</v>
      </c>
      <c r="K547" t="s">
        <v>2581</v>
      </c>
      <c r="L547">
        <v>124</v>
      </c>
      <c r="M547" t="s">
        <v>26</v>
      </c>
      <c r="N547" t="s">
        <v>1175</v>
      </c>
      <c r="O547" t="s">
        <v>72</v>
      </c>
      <c r="P547">
        <v>59660000</v>
      </c>
      <c r="Q547">
        <v>2004</v>
      </c>
      <c r="R547">
        <v>7.1</v>
      </c>
      <c r="S547">
        <v>2000</v>
      </c>
      <c r="T547">
        <f>Table_IMDB_Movies[[#This Row],[gross]]-Table_IMDB_Movies[[#This Row],[budget]]</f>
        <v>-40712370</v>
      </c>
      <c r="V547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548" spans="1:22" x14ac:dyDescent="0.3">
      <c r="A548" t="s">
        <v>739</v>
      </c>
      <c r="B548">
        <v>261</v>
      </c>
      <c r="C548">
        <v>108</v>
      </c>
      <c r="D548" t="s">
        <v>190</v>
      </c>
      <c r="E548">
        <v>114195633</v>
      </c>
      <c r="F548" t="s">
        <v>2582</v>
      </c>
      <c r="G548" t="s">
        <v>191</v>
      </c>
      <c r="H548" t="s">
        <v>2583</v>
      </c>
      <c r="I548">
        <v>193770</v>
      </c>
      <c r="J548" t="s">
        <v>151</v>
      </c>
      <c r="K548" t="s">
        <v>2584</v>
      </c>
      <c r="L548">
        <v>2003</v>
      </c>
      <c r="M548" t="s">
        <v>26</v>
      </c>
      <c r="N548" t="s">
        <v>27</v>
      </c>
      <c r="O548" t="s">
        <v>28</v>
      </c>
      <c r="P548">
        <v>60000000</v>
      </c>
      <c r="Q548">
        <v>2004</v>
      </c>
      <c r="R548">
        <v>6.5</v>
      </c>
      <c r="S548">
        <v>0</v>
      </c>
      <c r="T548">
        <f>Table_IMDB_Movies[[#This Row],[gross]]-Table_IMDB_Movies[[#This Row],[budget]]</f>
        <v>54195633</v>
      </c>
      <c r="V548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549" spans="1:22" x14ac:dyDescent="0.3">
      <c r="A549" t="s">
        <v>2585</v>
      </c>
      <c r="B549">
        <v>73</v>
      </c>
      <c r="C549">
        <v>85</v>
      </c>
      <c r="D549" t="s">
        <v>2546</v>
      </c>
      <c r="E549">
        <v>144156464</v>
      </c>
      <c r="F549" t="s">
        <v>422</v>
      </c>
      <c r="G549" t="s">
        <v>351</v>
      </c>
      <c r="H549" t="s">
        <v>2586</v>
      </c>
      <c r="I549">
        <v>74343</v>
      </c>
      <c r="J549" t="s">
        <v>2587</v>
      </c>
      <c r="K549" t="s">
        <v>2588</v>
      </c>
      <c r="L549">
        <v>98</v>
      </c>
      <c r="M549" t="s">
        <v>26</v>
      </c>
      <c r="N549" t="s">
        <v>27</v>
      </c>
      <c r="O549" t="s">
        <v>28</v>
      </c>
      <c r="P549">
        <v>71500000</v>
      </c>
      <c r="Q549">
        <v>1998</v>
      </c>
      <c r="R549">
        <v>5.3</v>
      </c>
      <c r="S549">
        <v>694</v>
      </c>
      <c r="T549">
        <f>Table_IMDB_Movies[[#This Row],[gross]]-Table_IMDB_Movies[[#This Row],[budget]]</f>
        <v>72656464</v>
      </c>
      <c r="V549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550" spans="1:22" x14ac:dyDescent="0.3">
      <c r="A550" t="s">
        <v>739</v>
      </c>
      <c r="B550">
        <v>208</v>
      </c>
      <c r="C550">
        <v>106</v>
      </c>
      <c r="D550" t="s">
        <v>2589</v>
      </c>
      <c r="E550">
        <v>227965690</v>
      </c>
      <c r="F550" t="s">
        <v>2137</v>
      </c>
      <c r="G550" t="s">
        <v>2590</v>
      </c>
      <c r="H550" t="s">
        <v>2591</v>
      </c>
      <c r="I550">
        <v>271592</v>
      </c>
      <c r="J550" t="s">
        <v>2592</v>
      </c>
      <c r="K550" t="s">
        <v>2593</v>
      </c>
      <c r="L550">
        <v>2335</v>
      </c>
      <c r="M550" t="s">
        <v>26</v>
      </c>
      <c r="N550" t="s">
        <v>27</v>
      </c>
      <c r="O550" t="s">
        <v>28</v>
      </c>
      <c r="P550">
        <v>72000000</v>
      </c>
      <c r="Q550">
        <v>2002</v>
      </c>
      <c r="R550">
        <v>6.7</v>
      </c>
      <c r="S550">
        <v>0</v>
      </c>
      <c r="T550">
        <f>Table_IMDB_Movies[[#This Row],[gross]]-Table_IMDB_Movies[[#This Row],[budget]]</f>
        <v>155965690</v>
      </c>
      <c r="V550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551" spans="1:22" x14ac:dyDescent="0.3">
      <c r="A551" t="s">
        <v>115</v>
      </c>
      <c r="B551">
        <v>205</v>
      </c>
      <c r="C551">
        <v>93</v>
      </c>
      <c r="D551" t="s">
        <v>2594</v>
      </c>
      <c r="E551">
        <v>436471036</v>
      </c>
      <c r="F551" t="s">
        <v>2595</v>
      </c>
      <c r="G551" t="s">
        <v>585</v>
      </c>
      <c r="H551" t="s">
        <v>2596</v>
      </c>
      <c r="I551">
        <v>314630</v>
      </c>
      <c r="J551" t="s">
        <v>2597</v>
      </c>
      <c r="K551" t="s">
        <v>2598</v>
      </c>
      <c r="L551">
        <v>483</v>
      </c>
      <c r="M551" t="s">
        <v>26</v>
      </c>
      <c r="N551" t="s">
        <v>27</v>
      </c>
      <c r="O551" t="s">
        <v>72</v>
      </c>
      <c r="P551">
        <v>150000000</v>
      </c>
      <c r="Q551">
        <v>2004</v>
      </c>
      <c r="R551">
        <v>7.2</v>
      </c>
      <c r="S551">
        <v>0</v>
      </c>
      <c r="T551">
        <f>Table_IMDB_Movies[[#This Row],[gross]]-Table_IMDB_Movies[[#This Row],[budget]]</f>
        <v>286471036</v>
      </c>
      <c r="V551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552" spans="1:22" x14ac:dyDescent="0.3">
      <c r="A552" t="s">
        <v>250</v>
      </c>
      <c r="B552">
        <v>256</v>
      </c>
      <c r="C552">
        <v>117</v>
      </c>
      <c r="D552" t="s">
        <v>2599</v>
      </c>
      <c r="E552">
        <v>244052771</v>
      </c>
      <c r="F552" t="s">
        <v>251</v>
      </c>
      <c r="G552" t="s">
        <v>263</v>
      </c>
      <c r="H552" t="s">
        <v>2600</v>
      </c>
      <c r="I552">
        <v>263853</v>
      </c>
      <c r="J552" t="s">
        <v>2601</v>
      </c>
      <c r="K552" t="s">
        <v>2602</v>
      </c>
      <c r="L552">
        <v>584</v>
      </c>
      <c r="M552" t="s">
        <v>26</v>
      </c>
      <c r="N552" t="s">
        <v>27</v>
      </c>
      <c r="O552" t="s">
        <v>226</v>
      </c>
      <c r="P552">
        <v>120000000</v>
      </c>
      <c r="Q552">
        <v>2006</v>
      </c>
      <c r="R552">
        <v>7.2</v>
      </c>
      <c r="S552">
        <v>0</v>
      </c>
      <c r="T552">
        <f>Table_IMDB_Movies[[#This Row],[gross]]-Table_IMDB_Movies[[#This Row],[budget]]</f>
        <v>124052771</v>
      </c>
      <c r="V552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553" spans="1:22" x14ac:dyDescent="0.3">
      <c r="A553" t="s">
        <v>2603</v>
      </c>
      <c r="B553">
        <v>103</v>
      </c>
      <c r="C553">
        <v>116</v>
      </c>
      <c r="D553" t="s">
        <v>111</v>
      </c>
      <c r="E553">
        <v>152149590</v>
      </c>
      <c r="F553" t="s">
        <v>1340</v>
      </c>
      <c r="G553" t="s">
        <v>1223</v>
      </c>
      <c r="H553" t="s">
        <v>2604</v>
      </c>
      <c r="I553">
        <v>74274</v>
      </c>
      <c r="J553" t="s">
        <v>2605</v>
      </c>
      <c r="K553" t="s">
        <v>2606</v>
      </c>
      <c r="L553">
        <v>255</v>
      </c>
      <c r="M553" t="s">
        <v>26</v>
      </c>
      <c r="N553" t="s">
        <v>27</v>
      </c>
      <c r="O553" t="s">
        <v>72</v>
      </c>
      <c r="P553">
        <v>70000000</v>
      </c>
      <c r="Q553">
        <v>1999</v>
      </c>
      <c r="R553">
        <v>5.5</v>
      </c>
      <c r="S553">
        <v>0</v>
      </c>
      <c r="T553">
        <f>Table_IMDB_Movies[[#This Row],[gross]]-Table_IMDB_Movies[[#This Row],[budget]]</f>
        <v>82149590</v>
      </c>
      <c r="V553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554" spans="1:22" x14ac:dyDescent="0.3">
      <c r="A554" t="s">
        <v>408</v>
      </c>
      <c r="B554">
        <v>191</v>
      </c>
      <c r="C554">
        <v>132</v>
      </c>
      <c r="D554" t="s">
        <v>2607</v>
      </c>
      <c r="E554">
        <v>141204016</v>
      </c>
      <c r="F554" t="s">
        <v>36</v>
      </c>
      <c r="G554" t="s">
        <v>277</v>
      </c>
      <c r="H554" t="s">
        <v>2608</v>
      </c>
      <c r="I554">
        <v>142569</v>
      </c>
      <c r="J554" t="s">
        <v>2609</v>
      </c>
      <c r="K554" t="s">
        <v>2610</v>
      </c>
      <c r="L554">
        <v>737</v>
      </c>
      <c r="M554" t="s">
        <v>26</v>
      </c>
      <c r="N554" t="s">
        <v>27</v>
      </c>
      <c r="O554" t="s">
        <v>28</v>
      </c>
      <c r="P554">
        <v>70000000</v>
      </c>
      <c r="Q554">
        <v>2002</v>
      </c>
      <c r="R554">
        <v>5.8</v>
      </c>
      <c r="S554">
        <v>10000</v>
      </c>
      <c r="T554">
        <f>Table_IMDB_Movies[[#This Row],[gross]]-Table_IMDB_Movies[[#This Row],[budget]]</f>
        <v>71204016</v>
      </c>
      <c r="V554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555" spans="1:22" x14ac:dyDescent="0.3">
      <c r="A555" t="s">
        <v>2611</v>
      </c>
      <c r="B555">
        <v>147</v>
      </c>
      <c r="C555">
        <v>92</v>
      </c>
      <c r="D555" t="s">
        <v>2612</v>
      </c>
      <c r="E555">
        <v>162495848</v>
      </c>
      <c r="F555" t="s">
        <v>221</v>
      </c>
      <c r="G555" t="s">
        <v>2613</v>
      </c>
      <c r="H555" t="s">
        <v>2614</v>
      </c>
      <c r="I555">
        <v>34359</v>
      </c>
      <c r="J555" t="s">
        <v>512</v>
      </c>
      <c r="K555" t="s">
        <v>2615</v>
      </c>
      <c r="L555">
        <v>133</v>
      </c>
      <c r="M555" t="s">
        <v>26</v>
      </c>
      <c r="N555" t="s">
        <v>27</v>
      </c>
      <c r="O555" t="s">
        <v>72</v>
      </c>
      <c r="P555">
        <v>74000000</v>
      </c>
      <c r="Q555">
        <v>2015</v>
      </c>
      <c r="R555">
        <v>6</v>
      </c>
      <c r="S555">
        <v>16000</v>
      </c>
      <c r="T555">
        <f>Table_IMDB_Movies[[#This Row],[gross]]-Table_IMDB_Movies[[#This Row],[budget]]</f>
        <v>88495848</v>
      </c>
      <c r="V555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556" spans="1:22" x14ac:dyDescent="0.3">
      <c r="A556" t="s">
        <v>687</v>
      </c>
      <c r="B556">
        <v>79</v>
      </c>
      <c r="C556">
        <v>139</v>
      </c>
      <c r="D556" t="s">
        <v>384</v>
      </c>
      <c r="E556">
        <v>136448821</v>
      </c>
      <c r="F556" t="s">
        <v>1224</v>
      </c>
      <c r="G556" t="s">
        <v>2120</v>
      </c>
      <c r="H556" t="s">
        <v>2616</v>
      </c>
      <c r="I556">
        <v>98989</v>
      </c>
      <c r="J556" t="s">
        <v>860</v>
      </c>
      <c r="K556" t="s">
        <v>2617</v>
      </c>
      <c r="L556">
        <v>158</v>
      </c>
      <c r="M556" t="s">
        <v>26</v>
      </c>
      <c r="N556" t="s">
        <v>27</v>
      </c>
      <c r="O556" t="s">
        <v>476</v>
      </c>
      <c r="P556">
        <v>80000000</v>
      </c>
      <c r="Q556">
        <v>1996</v>
      </c>
      <c r="R556">
        <v>6.6</v>
      </c>
      <c r="S556">
        <v>1000</v>
      </c>
      <c r="T556">
        <f>Table_IMDB_Movies[[#This Row],[gross]]-Table_IMDB_Movies[[#This Row],[budget]]</f>
        <v>56448821</v>
      </c>
      <c r="V556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557" spans="1:22" x14ac:dyDescent="0.3">
      <c r="A557" t="s">
        <v>1408</v>
      </c>
      <c r="B557">
        <v>486</v>
      </c>
      <c r="C557">
        <v>153</v>
      </c>
      <c r="D557" t="s">
        <v>279</v>
      </c>
      <c r="E557">
        <v>120523073</v>
      </c>
      <c r="F557" t="s">
        <v>2618</v>
      </c>
      <c r="G557" t="s">
        <v>374</v>
      </c>
      <c r="H557" t="s">
        <v>2619</v>
      </c>
      <c r="I557">
        <v>885175</v>
      </c>
      <c r="J557" t="s">
        <v>37</v>
      </c>
      <c r="K557" t="s">
        <v>2620</v>
      </c>
      <c r="L557">
        <v>1527</v>
      </c>
      <c r="M557" t="s">
        <v>26</v>
      </c>
      <c r="N557" t="s">
        <v>27</v>
      </c>
      <c r="O557" t="s">
        <v>476</v>
      </c>
      <c r="P557">
        <v>75000000</v>
      </c>
      <c r="Q557">
        <v>2009</v>
      </c>
      <c r="R557">
        <v>8.3000000000000007</v>
      </c>
      <c r="S557">
        <v>42000</v>
      </c>
      <c r="T557">
        <f>Table_IMDB_Movies[[#This Row],[gross]]-Table_IMDB_Movies[[#This Row],[budget]]</f>
        <v>45523073</v>
      </c>
      <c r="V557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558" spans="1:22" x14ac:dyDescent="0.3">
      <c r="A558" t="s">
        <v>320</v>
      </c>
      <c r="B558">
        <v>75</v>
      </c>
      <c r="C558">
        <v>142</v>
      </c>
      <c r="D558" t="s">
        <v>1223</v>
      </c>
      <c r="E558">
        <v>119654900</v>
      </c>
      <c r="F558" t="s">
        <v>635</v>
      </c>
      <c r="G558" t="s">
        <v>655</v>
      </c>
      <c r="H558" t="s">
        <v>2621</v>
      </c>
      <c r="I558">
        <v>182802</v>
      </c>
      <c r="J558" t="s">
        <v>1921</v>
      </c>
      <c r="K558" t="s">
        <v>2622</v>
      </c>
      <c r="L558">
        <v>363</v>
      </c>
      <c r="M558" t="s">
        <v>26</v>
      </c>
      <c r="N558" t="s">
        <v>27</v>
      </c>
      <c r="O558" t="s">
        <v>72</v>
      </c>
      <c r="P558">
        <v>70000000</v>
      </c>
      <c r="Q558">
        <v>1991</v>
      </c>
      <c r="R558">
        <v>6.7</v>
      </c>
      <c r="S558">
        <v>13000</v>
      </c>
      <c r="T558">
        <f>Table_IMDB_Movies[[#This Row],[gross]]-Table_IMDB_Movies[[#This Row],[budget]]</f>
        <v>49654900</v>
      </c>
      <c r="V558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559" spans="1:22" x14ac:dyDescent="0.3">
      <c r="A559" t="s">
        <v>1657</v>
      </c>
      <c r="B559">
        <v>142</v>
      </c>
      <c r="C559">
        <v>124</v>
      </c>
      <c r="D559" t="s">
        <v>2623</v>
      </c>
      <c r="E559">
        <v>117541000</v>
      </c>
      <c r="F559" t="s">
        <v>44</v>
      </c>
      <c r="G559" t="s">
        <v>793</v>
      </c>
      <c r="H559" t="s">
        <v>2624</v>
      </c>
      <c r="I559">
        <v>269858</v>
      </c>
      <c r="J559" t="s">
        <v>2625</v>
      </c>
      <c r="K559" t="s">
        <v>2626</v>
      </c>
      <c r="L559">
        <v>316</v>
      </c>
      <c r="M559" t="s">
        <v>26</v>
      </c>
      <c r="N559" t="s">
        <v>27</v>
      </c>
      <c r="O559" t="s">
        <v>476</v>
      </c>
      <c r="P559">
        <v>70000000</v>
      </c>
      <c r="Q559">
        <v>1990</v>
      </c>
      <c r="R559">
        <v>7.1</v>
      </c>
      <c r="S559">
        <v>0</v>
      </c>
      <c r="T559">
        <f>Table_IMDB_Movies[[#This Row],[gross]]-Table_IMDB_Movies[[#This Row],[budget]]</f>
        <v>47541000</v>
      </c>
      <c r="V559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560" spans="1:22" x14ac:dyDescent="0.3">
      <c r="A560" t="s">
        <v>2627</v>
      </c>
      <c r="B560">
        <v>144</v>
      </c>
      <c r="C560">
        <v>117</v>
      </c>
      <c r="D560" t="s">
        <v>2628</v>
      </c>
      <c r="E560">
        <v>116643346</v>
      </c>
      <c r="F560" t="s">
        <v>2629</v>
      </c>
      <c r="G560" t="s">
        <v>718</v>
      </c>
      <c r="H560" t="s">
        <v>2630</v>
      </c>
      <c r="I560">
        <v>119807</v>
      </c>
      <c r="J560" t="s">
        <v>1700</v>
      </c>
      <c r="K560" t="s">
        <v>2631</v>
      </c>
      <c r="L560">
        <v>340</v>
      </c>
      <c r="M560" t="s">
        <v>26</v>
      </c>
      <c r="N560" t="s">
        <v>27</v>
      </c>
      <c r="O560" t="s">
        <v>28</v>
      </c>
      <c r="P560">
        <v>80000000</v>
      </c>
      <c r="Q560">
        <v>2003</v>
      </c>
      <c r="R560">
        <v>6</v>
      </c>
      <c r="S560">
        <v>0</v>
      </c>
      <c r="T560">
        <f>Table_IMDB_Movies[[#This Row],[gross]]-Table_IMDB_Movies[[#This Row],[budget]]</f>
        <v>36643346</v>
      </c>
      <c r="V56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561" spans="1:22" x14ac:dyDescent="0.3">
      <c r="A561" t="s">
        <v>2633</v>
      </c>
      <c r="B561">
        <v>153</v>
      </c>
      <c r="C561">
        <v>141</v>
      </c>
      <c r="D561" t="s">
        <v>1362</v>
      </c>
      <c r="E561">
        <v>100614858</v>
      </c>
      <c r="F561" t="s">
        <v>2634</v>
      </c>
      <c r="G561" t="s">
        <v>429</v>
      </c>
      <c r="H561" t="s">
        <v>2635</v>
      </c>
      <c r="I561">
        <v>206776</v>
      </c>
      <c r="J561" t="s">
        <v>431</v>
      </c>
      <c r="K561" t="s">
        <v>2636</v>
      </c>
      <c r="L561">
        <v>1248</v>
      </c>
      <c r="M561" t="s">
        <v>26</v>
      </c>
      <c r="N561" t="s">
        <v>27</v>
      </c>
      <c r="O561" t="s">
        <v>476</v>
      </c>
      <c r="P561">
        <v>68000000</v>
      </c>
      <c r="Q561">
        <v>2001</v>
      </c>
      <c r="R561">
        <v>6.9</v>
      </c>
      <c r="S561">
        <v>0</v>
      </c>
      <c r="T561">
        <f>Table_IMDB_Movies[[#This Row],[gross]]-Table_IMDB_Movies[[#This Row],[budget]]</f>
        <v>32614858</v>
      </c>
      <c r="V561" t="str">
        <f>IF(ISNUMBER(SEARCH("|",Table_IMDB_Movies[[#This Row],[genres]])),LEFT(Table_IMDB_Movies[[#This Row],[genres]],SEARCH("|",Table_IMDB_Movies[[#This Row],[genres]])-1),Table_IMDB_Movies[[#This Row],[genres]])</f>
        <v>Fantasy</v>
      </c>
    </row>
    <row r="562" spans="1:22" x14ac:dyDescent="0.3">
      <c r="A562" t="s">
        <v>739</v>
      </c>
      <c r="B562">
        <v>284</v>
      </c>
      <c r="C562">
        <v>110</v>
      </c>
      <c r="D562" t="s">
        <v>2637</v>
      </c>
      <c r="E562">
        <v>42272747</v>
      </c>
      <c r="F562" t="s">
        <v>2638</v>
      </c>
      <c r="G562" t="s">
        <v>191</v>
      </c>
      <c r="H562" t="s">
        <v>2639</v>
      </c>
      <c r="I562">
        <v>78635</v>
      </c>
      <c r="J562" t="s">
        <v>2640</v>
      </c>
      <c r="K562" t="s">
        <v>2641</v>
      </c>
      <c r="L562">
        <v>1040</v>
      </c>
      <c r="M562" t="s">
        <v>26</v>
      </c>
      <c r="N562" t="s">
        <v>27</v>
      </c>
      <c r="O562" t="s">
        <v>28</v>
      </c>
      <c r="P562">
        <v>70000000</v>
      </c>
      <c r="Q562">
        <v>2006</v>
      </c>
      <c r="R562">
        <v>5.6</v>
      </c>
      <c r="S562">
        <v>0</v>
      </c>
      <c r="T562">
        <f>Table_IMDB_Movies[[#This Row],[gross]]-Table_IMDB_Movies[[#This Row],[budget]]</f>
        <v>-27727253</v>
      </c>
      <c r="V562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563" spans="1:22" x14ac:dyDescent="0.3">
      <c r="A563" t="s">
        <v>1872</v>
      </c>
      <c r="B563">
        <v>247</v>
      </c>
      <c r="C563">
        <v>109</v>
      </c>
      <c r="D563" t="s">
        <v>781</v>
      </c>
      <c r="E563">
        <v>80281096</v>
      </c>
      <c r="F563" t="s">
        <v>1772</v>
      </c>
      <c r="G563" t="s">
        <v>1792</v>
      </c>
      <c r="H563" t="s">
        <v>2642</v>
      </c>
      <c r="I563">
        <v>143628</v>
      </c>
      <c r="J563" t="s">
        <v>2643</v>
      </c>
      <c r="K563" t="s">
        <v>2644</v>
      </c>
      <c r="L563">
        <v>1283</v>
      </c>
      <c r="M563" t="s">
        <v>26</v>
      </c>
      <c r="N563" t="s">
        <v>27</v>
      </c>
      <c r="O563" t="s">
        <v>28</v>
      </c>
      <c r="P563">
        <v>60000000</v>
      </c>
      <c r="Q563">
        <v>2004</v>
      </c>
      <c r="R563">
        <v>5.6</v>
      </c>
      <c r="S563">
        <v>0</v>
      </c>
      <c r="T563">
        <f>Table_IMDB_Movies[[#This Row],[gross]]-Table_IMDB_Movies[[#This Row],[budget]]</f>
        <v>20281096</v>
      </c>
      <c r="V563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564" spans="1:22" x14ac:dyDescent="0.3">
      <c r="A564" t="s">
        <v>2585</v>
      </c>
      <c r="B564">
        <v>107</v>
      </c>
      <c r="C564">
        <v>88</v>
      </c>
      <c r="D564" t="s">
        <v>2645</v>
      </c>
      <c r="E564">
        <v>219613391</v>
      </c>
      <c r="F564" t="s">
        <v>2646</v>
      </c>
      <c r="G564" t="s">
        <v>392</v>
      </c>
      <c r="H564" t="s">
        <v>2647</v>
      </c>
      <c r="I564">
        <v>31649</v>
      </c>
      <c r="J564" t="s">
        <v>1742</v>
      </c>
      <c r="K564" t="s">
        <v>2648</v>
      </c>
      <c r="L564">
        <v>98</v>
      </c>
      <c r="M564" t="s">
        <v>26</v>
      </c>
      <c r="N564" t="s">
        <v>27</v>
      </c>
      <c r="O564" t="s">
        <v>72</v>
      </c>
      <c r="P564">
        <v>75000000</v>
      </c>
      <c r="Q564">
        <v>2009</v>
      </c>
      <c r="R564">
        <v>4.5</v>
      </c>
      <c r="S564">
        <v>2000</v>
      </c>
      <c r="T564">
        <f>Table_IMDB_Movies[[#This Row],[gross]]-Table_IMDB_Movies[[#This Row],[budget]]</f>
        <v>144613391</v>
      </c>
      <c r="V564" t="str">
        <f>IF(ISNUMBER(SEARCH("|",Table_IMDB_Movies[[#This Row],[genres]])),LEFT(Table_IMDB_Movies[[#This Row],[genres]],SEARCH("|",Table_IMDB_Movies[[#This Row],[genres]])-1),Table_IMDB_Movies[[#This Row],[genres]])</f>
        <v>Animation</v>
      </c>
    </row>
    <row r="565" spans="1:22" x14ac:dyDescent="0.3">
      <c r="A565" t="s">
        <v>2649</v>
      </c>
      <c r="B565">
        <v>141</v>
      </c>
      <c r="C565">
        <v>124</v>
      </c>
      <c r="D565" t="s">
        <v>1147</v>
      </c>
      <c r="E565">
        <v>78120196</v>
      </c>
      <c r="F565" t="s">
        <v>826</v>
      </c>
      <c r="G565" t="s">
        <v>488</v>
      </c>
      <c r="H565" t="s">
        <v>2650</v>
      </c>
      <c r="I565">
        <v>103241</v>
      </c>
      <c r="J565" t="s">
        <v>2651</v>
      </c>
      <c r="K565" t="s">
        <v>2652</v>
      </c>
      <c r="L565">
        <v>742</v>
      </c>
      <c r="M565" t="s">
        <v>26</v>
      </c>
      <c r="N565" t="s">
        <v>27</v>
      </c>
      <c r="O565" t="s">
        <v>476</v>
      </c>
      <c r="P565">
        <v>75000000</v>
      </c>
      <c r="Q565">
        <v>2002</v>
      </c>
      <c r="R565">
        <v>7.1</v>
      </c>
      <c r="S565">
        <v>5000</v>
      </c>
      <c r="T565">
        <f>Table_IMDB_Movies[[#This Row],[gross]]-Table_IMDB_Movies[[#This Row],[budget]]</f>
        <v>3120196</v>
      </c>
      <c r="V565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566" spans="1:22" x14ac:dyDescent="0.3">
      <c r="A566" t="s">
        <v>2440</v>
      </c>
      <c r="B566">
        <v>358</v>
      </c>
      <c r="C566">
        <v>119</v>
      </c>
      <c r="D566" t="s">
        <v>381</v>
      </c>
      <c r="E566">
        <v>98895417</v>
      </c>
      <c r="F566" t="s">
        <v>44</v>
      </c>
      <c r="G566" t="s">
        <v>524</v>
      </c>
      <c r="H566" t="s">
        <v>2653</v>
      </c>
      <c r="I566">
        <v>203154</v>
      </c>
      <c r="J566" t="s">
        <v>2654</v>
      </c>
      <c r="K566" t="s">
        <v>2655</v>
      </c>
      <c r="L566">
        <v>698</v>
      </c>
      <c r="M566" t="s">
        <v>26</v>
      </c>
      <c r="N566" t="s">
        <v>27</v>
      </c>
      <c r="O566" t="s">
        <v>476</v>
      </c>
      <c r="P566">
        <v>70000000</v>
      </c>
      <c r="Q566">
        <v>2013</v>
      </c>
      <c r="R566">
        <v>6.5</v>
      </c>
      <c r="S566">
        <v>45000</v>
      </c>
      <c r="T566">
        <f>Table_IMDB_Movies[[#This Row],[gross]]-Table_IMDB_Movies[[#This Row],[budget]]</f>
        <v>28895417</v>
      </c>
      <c r="V566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567" spans="1:22" x14ac:dyDescent="0.3">
      <c r="A567" t="s">
        <v>2656</v>
      </c>
      <c r="B567">
        <v>160</v>
      </c>
      <c r="C567">
        <v>103</v>
      </c>
      <c r="D567" t="s">
        <v>2656</v>
      </c>
      <c r="E567">
        <v>70117571</v>
      </c>
      <c r="F567" t="s">
        <v>184</v>
      </c>
      <c r="G567" t="s">
        <v>2657</v>
      </c>
      <c r="H567" t="s">
        <v>2658</v>
      </c>
      <c r="I567">
        <v>56741</v>
      </c>
      <c r="J567" t="s">
        <v>2659</v>
      </c>
      <c r="K567" t="s">
        <v>2660</v>
      </c>
      <c r="L567">
        <v>515</v>
      </c>
      <c r="M567" t="s">
        <v>26</v>
      </c>
      <c r="N567" t="s">
        <v>27</v>
      </c>
      <c r="O567" t="s">
        <v>72</v>
      </c>
      <c r="P567">
        <v>58000000</v>
      </c>
      <c r="Q567">
        <v>1998</v>
      </c>
      <c r="R567">
        <v>6.4</v>
      </c>
      <c r="S567">
        <v>1000</v>
      </c>
      <c r="T567">
        <f>Table_IMDB_Movies[[#This Row],[gross]]-Table_IMDB_Movies[[#This Row],[budget]]</f>
        <v>12117571</v>
      </c>
      <c r="V567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568" spans="1:22" x14ac:dyDescent="0.3">
      <c r="A568" t="s">
        <v>709</v>
      </c>
      <c r="B568">
        <v>355</v>
      </c>
      <c r="C568">
        <v>116</v>
      </c>
      <c r="D568" t="s">
        <v>2147</v>
      </c>
      <c r="E568">
        <v>83552429</v>
      </c>
      <c r="F568" t="s">
        <v>529</v>
      </c>
      <c r="G568" t="s">
        <v>1185</v>
      </c>
      <c r="H568" t="s">
        <v>2661</v>
      </c>
      <c r="I568">
        <v>154955</v>
      </c>
      <c r="J568" t="s">
        <v>231</v>
      </c>
      <c r="K568" t="s">
        <v>2662</v>
      </c>
      <c r="L568">
        <v>800</v>
      </c>
      <c r="M568" t="s">
        <v>26</v>
      </c>
      <c r="N568" t="s">
        <v>27</v>
      </c>
      <c r="O568" t="s">
        <v>28</v>
      </c>
      <c r="P568">
        <v>70000000</v>
      </c>
      <c r="Q568">
        <v>2011</v>
      </c>
      <c r="R568">
        <v>5.8</v>
      </c>
      <c r="S568">
        <v>25000</v>
      </c>
      <c r="T568">
        <f>Table_IMDB_Movies[[#This Row],[gross]]-Table_IMDB_Movies[[#This Row],[budget]]</f>
        <v>13552429</v>
      </c>
      <c r="V568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569" spans="1:22" x14ac:dyDescent="0.3">
      <c r="A569" t="s">
        <v>207</v>
      </c>
      <c r="B569">
        <v>235</v>
      </c>
      <c r="C569">
        <v>125</v>
      </c>
      <c r="D569" t="s">
        <v>2663</v>
      </c>
      <c r="E569">
        <v>66257002</v>
      </c>
      <c r="F569" t="s">
        <v>1092</v>
      </c>
      <c r="G569" t="s">
        <v>222</v>
      </c>
      <c r="H569" t="s">
        <v>2664</v>
      </c>
      <c r="I569">
        <v>350698</v>
      </c>
      <c r="J569" t="s">
        <v>196</v>
      </c>
      <c r="K569" t="s">
        <v>2665</v>
      </c>
      <c r="L569">
        <v>816</v>
      </c>
      <c r="M569" t="s">
        <v>26</v>
      </c>
      <c r="N569" t="s">
        <v>27</v>
      </c>
      <c r="O569" t="s">
        <v>28</v>
      </c>
      <c r="P569">
        <v>70000000</v>
      </c>
      <c r="Q569">
        <v>2003</v>
      </c>
      <c r="R569">
        <v>8</v>
      </c>
      <c r="S569">
        <v>26000</v>
      </c>
      <c r="T569">
        <f>Table_IMDB_Movies[[#This Row],[gross]]-Table_IMDB_Movies[[#This Row],[budget]]</f>
        <v>-3742998</v>
      </c>
      <c r="V569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570" spans="1:22" x14ac:dyDescent="0.3">
      <c r="A570" t="s">
        <v>2418</v>
      </c>
      <c r="B570">
        <v>59</v>
      </c>
      <c r="C570">
        <v>125</v>
      </c>
      <c r="D570" t="s">
        <v>2666</v>
      </c>
      <c r="E570">
        <v>65012000</v>
      </c>
      <c r="F570" t="s">
        <v>2667</v>
      </c>
      <c r="G570" t="s">
        <v>2668</v>
      </c>
      <c r="H570" t="s">
        <v>2669</v>
      </c>
      <c r="I570">
        <v>43559</v>
      </c>
      <c r="J570" t="s">
        <v>2670</v>
      </c>
      <c r="K570" t="s">
        <v>2671</v>
      </c>
      <c r="L570">
        <v>137</v>
      </c>
      <c r="M570" t="s">
        <v>26</v>
      </c>
      <c r="N570" t="s">
        <v>27</v>
      </c>
      <c r="O570" t="s">
        <v>476</v>
      </c>
      <c r="P570">
        <v>70000000</v>
      </c>
      <c r="Q570">
        <v>1994</v>
      </c>
      <c r="R570">
        <v>6.2</v>
      </c>
      <c r="S570">
        <v>0</v>
      </c>
      <c r="T570">
        <f>Table_IMDB_Movies[[#This Row],[gross]]-Table_IMDB_Movies[[#This Row],[budget]]</f>
        <v>-4988000</v>
      </c>
      <c r="V570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571" spans="1:22" x14ac:dyDescent="0.3">
      <c r="A571" t="s">
        <v>320</v>
      </c>
      <c r="B571">
        <v>388</v>
      </c>
      <c r="C571">
        <v>146</v>
      </c>
      <c r="D571" t="s">
        <v>290</v>
      </c>
      <c r="E571">
        <v>79883359</v>
      </c>
      <c r="F571" t="s">
        <v>2672</v>
      </c>
      <c r="G571" t="s">
        <v>2673</v>
      </c>
      <c r="H571" t="s">
        <v>2674</v>
      </c>
      <c r="I571">
        <v>116159</v>
      </c>
      <c r="J571" t="s">
        <v>295</v>
      </c>
      <c r="K571" t="s">
        <v>2675</v>
      </c>
      <c r="L571">
        <v>488</v>
      </c>
      <c r="M571" t="s">
        <v>26</v>
      </c>
      <c r="N571" t="s">
        <v>27</v>
      </c>
      <c r="O571" t="s">
        <v>28</v>
      </c>
      <c r="P571">
        <v>66000000</v>
      </c>
      <c r="Q571">
        <v>2011</v>
      </c>
      <c r="R571">
        <v>7.2</v>
      </c>
      <c r="S571">
        <v>28000</v>
      </c>
      <c r="T571">
        <f>Table_IMDB_Movies[[#This Row],[gross]]-Table_IMDB_Movies[[#This Row],[budget]]</f>
        <v>13883359</v>
      </c>
      <c r="V571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572" spans="1:22" x14ac:dyDescent="0.3">
      <c r="A572" t="s">
        <v>2676</v>
      </c>
      <c r="B572">
        <v>371</v>
      </c>
      <c r="C572">
        <v>118</v>
      </c>
      <c r="D572" t="s">
        <v>936</v>
      </c>
      <c r="E572">
        <v>78031620</v>
      </c>
      <c r="F572" t="s">
        <v>2672</v>
      </c>
      <c r="G572" t="s">
        <v>449</v>
      </c>
      <c r="H572" t="s">
        <v>2677</v>
      </c>
      <c r="I572">
        <v>102248</v>
      </c>
      <c r="J572" t="s">
        <v>2640</v>
      </c>
      <c r="K572" t="s">
        <v>2678</v>
      </c>
      <c r="L572">
        <v>403</v>
      </c>
      <c r="M572" t="s">
        <v>26</v>
      </c>
      <c r="N572" t="s">
        <v>27</v>
      </c>
      <c r="O572" t="s">
        <v>28</v>
      </c>
      <c r="P572">
        <v>70000000</v>
      </c>
      <c r="Q572">
        <v>2014</v>
      </c>
      <c r="R572">
        <v>6.1</v>
      </c>
      <c r="S572">
        <v>34000</v>
      </c>
      <c r="T572">
        <f>Table_IMDB_Movies[[#This Row],[gross]]-Table_IMDB_Movies[[#This Row],[budget]]</f>
        <v>8031620</v>
      </c>
      <c r="V572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573" spans="1:22" x14ac:dyDescent="0.3">
      <c r="A573" t="s">
        <v>19</v>
      </c>
      <c r="B573">
        <v>82</v>
      </c>
      <c r="C573">
        <v>171</v>
      </c>
      <c r="D573" t="s">
        <v>2679</v>
      </c>
      <c r="E573">
        <v>54222000</v>
      </c>
      <c r="F573" t="s">
        <v>1190</v>
      </c>
      <c r="G573" t="s">
        <v>2375</v>
      </c>
      <c r="H573" t="s">
        <v>2680</v>
      </c>
      <c r="I573">
        <v>131217</v>
      </c>
      <c r="J573" t="s">
        <v>1083</v>
      </c>
      <c r="K573" t="s">
        <v>2681</v>
      </c>
      <c r="L573">
        <v>380</v>
      </c>
      <c r="M573" t="s">
        <v>26</v>
      </c>
      <c r="N573" t="s">
        <v>27</v>
      </c>
      <c r="O573" t="s">
        <v>28</v>
      </c>
      <c r="P573">
        <v>69500000</v>
      </c>
      <c r="Q573">
        <v>1989</v>
      </c>
      <c r="R573">
        <v>7.6</v>
      </c>
      <c r="S573">
        <v>0</v>
      </c>
      <c r="T573">
        <f>Table_IMDB_Movies[[#This Row],[gross]]-Table_IMDB_Movies[[#This Row],[budget]]</f>
        <v>-15278000</v>
      </c>
      <c r="V573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574" spans="1:22" x14ac:dyDescent="0.3">
      <c r="A574" t="s">
        <v>613</v>
      </c>
      <c r="B574">
        <v>297</v>
      </c>
      <c r="C574">
        <v>136</v>
      </c>
      <c r="D574" t="s">
        <v>2302</v>
      </c>
      <c r="E574">
        <v>52474616</v>
      </c>
      <c r="F574" t="s">
        <v>2682</v>
      </c>
      <c r="G574" t="s">
        <v>96</v>
      </c>
      <c r="H574" t="s">
        <v>2683</v>
      </c>
      <c r="I574">
        <v>84118</v>
      </c>
      <c r="J574" t="s">
        <v>2684</v>
      </c>
      <c r="K574" t="s">
        <v>2685</v>
      </c>
      <c r="L574">
        <v>245</v>
      </c>
      <c r="M574" t="s">
        <v>26</v>
      </c>
      <c r="N574" t="s">
        <v>27</v>
      </c>
      <c r="O574" t="s">
        <v>28</v>
      </c>
      <c r="P574">
        <v>70000000</v>
      </c>
      <c r="Q574">
        <v>2010</v>
      </c>
      <c r="R574">
        <v>6.3</v>
      </c>
      <c r="S574">
        <v>13000</v>
      </c>
      <c r="T574">
        <f>Table_IMDB_Movies[[#This Row],[gross]]-Table_IMDB_Movies[[#This Row],[budget]]</f>
        <v>-17525384</v>
      </c>
      <c r="V574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575" spans="1:22" x14ac:dyDescent="0.3">
      <c r="A575" t="s">
        <v>2686</v>
      </c>
      <c r="B575">
        <v>261</v>
      </c>
      <c r="C575">
        <v>92</v>
      </c>
      <c r="D575" t="s">
        <v>2687</v>
      </c>
      <c r="E575">
        <v>55942830</v>
      </c>
      <c r="F575" t="s">
        <v>2688</v>
      </c>
      <c r="G575" t="s">
        <v>589</v>
      </c>
      <c r="H575" t="s">
        <v>2689</v>
      </c>
      <c r="I575">
        <v>138582</v>
      </c>
      <c r="J575" t="s">
        <v>2690</v>
      </c>
      <c r="K575" t="s">
        <v>2691</v>
      </c>
      <c r="L575">
        <v>423</v>
      </c>
      <c r="M575" t="s">
        <v>26</v>
      </c>
      <c r="N575" t="s">
        <v>27</v>
      </c>
      <c r="O575" t="s">
        <v>28</v>
      </c>
      <c r="P575">
        <v>70000000</v>
      </c>
      <c r="Q575">
        <v>2014</v>
      </c>
      <c r="R575">
        <v>6.3</v>
      </c>
      <c r="S575">
        <v>37000</v>
      </c>
      <c r="T575">
        <f>Table_IMDB_Movies[[#This Row],[gross]]-Table_IMDB_Movies[[#This Row],[budget]]</f>
        <v>-14057170</v>
      </c>
      <c r="V575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576" spans="1:22" x14ac:dyDescent="0.3">
      <c r="A576" t="s">
        <v>824</v>
      </c>
      <c r="B576">
        <v>120</v>
      </c>
      <c r="C576">
        <v>116</v>
      </c>
      <c r="D576" t="s">
        <v>793</v>
      </c>
      <c r="E576">
        <v>40932372</v>
      </c>
      <c r="F576" t="s">
        <v>44</v>
      </c>
      <c r="G576" t="s">
        <v>1377</v>
      </c>
      <c r="H576" t="s">
        <v>2692</v>
      </c>
      <c r="I576">
        <v>58023</v>
      </c>
      <c r="J576" t="s">
        <v>2693</v>
      </c>
      <c r="K576" t="s">
        <v>2694</v>
      </c>
      <c r="L576">
        <v>281</v>
      </c>
      <c r="M576" t="s">
        <v>26</v>
      </c>
      <c r="N576" t="s">
        <v>27</v>
      </c>
      <c r="O576" t="s">
        <v>476</v>
      </c>
      <c r="P576">
        <v>70000000</v>
      </c>
      <c r="Q576">
        <v>1998</v>
      </c>
      <c r="R576">
        <v>6.3</v>
      </c>
      <c r="S576">
        <v>0</v>
      </c>
      <c r="T576">
        <f>Table_IMDB_Movies[[#This Row],[gross]]-Table_IMDB_Movies[[#This Row],[budget]]</f>
        <v>-29067628</v>
      </c>
      <c r="V576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577" spans="1:22" x14ac:dyDescent="0.3">
      <c r="A577" t="s">
        <v>557</v>
      </c>
      <c r="B577">
        <v>228</v>
      </c>
      <c r="C577">
        <v>127</v>
      </c>
      <c r="D577" t="s">
        <v>637</v>
      </c>
      <c r="E577">
        <v>38345403</v>
      </c>
      <c r="F577" t="s">
        <v>2695</v>
      </c>
      <c r="G577" t="s">
        <v>88</v>
      </c>
      <c r="H577" t="s">
        <v>2696</v>
      </c>
      <c r="I577">
        <v>212085</v>
      </c>
      <c r="J577" t="s">
        <v>2697</v>
      </c>
      <c r="K577" t="s">
        <v>2698</v>
      </c>
      <c r="L577">
        <v>492</v>
      </c>
      <c r="M577" t="s">
        <v>26</v>
      </c>
      <c r="N577" t="s">
        <v>41</v>
      </c>
      <c r="O577" t="s">
        <v>28</v>
      </c>
      <c r="P577">
        <v>70000000</v>
      </c>
      <c r="Q577">
        <v>2007</v>
      </c>
      <c r="R577">
        <v>7.7</v>
      </c>
      <c r="S577">
        <v>15000</v>
      </c>
      <c r="T577">
        <f>Table_IMDB_Movies[[#This Row],[gross]]-Table_IMDB_Movies[[#This Row],[budget]]</f>
        <v>-31654597</v>
      </c>
      <c r="V577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578" spans="1:22" x14ac:dyDescent="0.3">
      <c r="A578" t="s">
        <v>1919</v>
      </c>
      <c r="B578">
        <v>76</v>
      </c>
      <c r="C578">
        <v>136</v>
      </c>
      <c r="D578" t="s">
        <v>607</v>
      </c>
      <c r="E578">
        <v>37901509</v>
      </c>
      <c r="F578" t="s">
        <v>2699</v>
      </c>
      <c r="G578" t="s">
        <v>279</v>
      </c>
      <c r="H578" t="s">
        <v>2700</v>
      </c>
      <c r="I578">
        <v>96385</v>
      </c>
      <c r="J578" t="s">
        <v>2701</v>
      </c>
      <c r="K578" t="s">
        <v>2702</v>
      </c>
      <c r="L578">
        <v>119</v>
      </c>
      <c r="M578" t="s">
        <v>26</v>
      </c>
      <c r="N578" t="s">
        <v>27</v>
      </c>
      <c r="O578" t="s">
        <v>28</v>
      </c>
      <c r="P578">
        <v>70000000</v>
      </c>
      <c r="Q578">
        <v>1997</v>
      </c>
      <c r="R578">
        <v>7</v>
      </c>
      <c r="S578">
        <v>0</v>
      </c>
      <c r="T578">
        <f>Table_IMDB_Movies[[#This Row],[gross]]-Table_IMDB_Movies[[#This Row],[budget]]</f>
        <v>-32098491</v>
      </c>
      <c r="V578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579" spans="1:22" x14ac:dyDescent="0.3">
      <c r="A579" t="s">
        <v>687</v>
      </c>
      <c r="B579">
        <v>185</v>
      </c>
      <c r="C579">
        <v>111</v>
      </c>
      <c r="D579" t="s">
        <v>1073</v>
      </c>
      <c r="E579">
        <v>48430355</v>
      </c>
      <c r="F579" t="s">
        <v>2021</v>
      </c>
      <c r="G579" t="s">
        <v>363</v>
      </c>
      <c r="H579" t="s">
        <v>2703</v>
      </c>
      <c r="I579">
        <v>43709</v>
      </c>
      <c r="J579" t="s">
        <v>2704</v>
      </c>
      <c r="K579" t="s">
        <v>2705</v>
      </c>
      <c r="L579">
        <v>141</v>
      </c>
      <c r="M579" t="s">
        <v>26</v>
      </c>
      <c r="N579" t="s">
        <v>27</v>
      </c>
      <c r="O579" t="s">
        <v>28</v>
      </c>
      <c r="P579">
        <v>70000000</v>
      </c>
      <c r="Q579">
        <v>2011</v>
      </c>
      <c r="R579">
        <v>5.3</v>
      </c>
      <c r="S579">
        <v>0</v>
      </c>
      <c r="T579">
        <f>Table_IMDB_Movies[[#This Row],[gross]]-Table_IMDB_Movies[[#This Row],[budget]]</f>
        <v>-21569645</v>
      </c>
      <c r="V579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580" spans="1:22" x14ac:dyDescent="0.3">
      <c r="A580" t="s">
        <v>1066</v>
      </c>
      <c r="B580">
        <v>128</v>
      </c>
      <c r="C580">
        <v>116</v>
      </c>
      <c r="D580" t="s">
        <v>2706</v>
      </c>
      <c r="E580">
        <v>30157016</v>
      </c>
      <c r="F580" t="s">
        <v>875</v>
      </c>
      <c r="G580" t="s">
        <v>615</v>
      </c>
      <c r="H580" t="s">
        <v>2707</v>
      </c>
      <c r="I580">
        <v>39659</v>
      </c>
      <c r="J580" t="s">
        <v>2708</v>
      </c>
      <c r="K580" t="s">
        <v>2709</v>
      </c>
      <c r="L580">
        <v>189</v>
      </c>
      <c r="M580" t="s">
        <v>26</v>
      </c>
      <c r="N580" t="s">
        <v>27</v>
      </c>
      <c r="O580" t="s">
        <v>28</v>
      </c>
      <c r="P580">
        <v>70000000</v>
      </c>
      <c r="Q580">
        <v>2002</v>
      </c>
      <c r="R580">
        <v>5.6</v>
      </c>
      <c r="S580">
        <v>792</v>
      </c>
      <c r="T580">
        <f>Table_IMDB_Movies[[#This Row],[gross]]-Table_IMDB_Movies[[#This Row],[budget]]</f>
        <v>-39842984</v>
      </c>
      <c r="V58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581" spans="1:22" x14ac:dyDescent="0.3">
      <c r="A581" t="s">
        <v>2710</v>
      </c>
      <c r="B581">
        <v>237</v>
      </c>
      <c r="C581">
        <v>113</v>
      </c>
      <c r="D581" t="s">
        <v>2711</v>
      </c>
      <c r="E581">
        <v>28031250</v>
      </c>
      <c r="F581" t="s">
        <v>2712</v>
      </c>
      <c r="G581" t="s">
        <v>871</v>
      </c>
      <c r="H581" t="s">
        <v>2713</v>
      </c>
      <c r="I581">
        <v>88146</v>
      </c>
      <c r="J581" t="s">
        <v>2714</v>
      </c>
      <c r="K581" t="s">
        <v>2715</v>
      </c>
      <c r="L581">
        <v>814</v>
      </c>
      <c r="M581" t="s">
        <v>26</v>
      </c>
      <c r="N581" t="s">
        <v>41</v>
      </c>
      <c r="O581" t="s">
        <v>476</v>
      </c>
      <c r="P581">
        <v>60000000</v>
      </c>
      <c r="Q581">
        <v>2005</v>
      </c>
      <c r="R581">
        <v>5.2</v>
      </c>
      <c r="S581">
        <v>0</v>
      </c>
      <c r="T581">
        <f>Table_IMDB_Movies[[#This Row],[gross]]-Table_IMDB_Movies[[#This Row],[budget]]</f>
        <v>-31968750</v>
      </c>
      <c r="V581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582" spans="1:22" x14ac:dyDescent="0.3">
      <c r="A582" t="s">
        <v>2585</v>
      </c>
      <c r="B582">
        <v>105</v>
      </c>
      <c r="C582">
        <v>97</v>
      </c>
      <c r="D582" t="s">
        <v>2716</v>
      </c>
      <c r="E582">
        <v>33105600</v>
      </c>
      <c r="F582" t="s">
        <v>875</v>
      </c>
      <c r="G582" t="s">
        <v>2543</v>
      </c>
      <c r="H582" t="s">
        <v>2717</v>
      </c>
      <c r="I582">
        <v>41663</v>
      </c>
      <c r="J582" t="s">
        <v>2718</v>
      </c>
      <c r="K582" t="s">
        <v>2719</v>
      </c>
      <c r="L582">
        <v>141</v>
      </c>
      <c r="M582" t="s">
        <v>26</v>
      </c>
      <c r="N582" t="s">
        <v>27</v>
      </c>
      <c r="O582" t="s">
        <v>28</v>
      </c>
      <c r="P582">
        <v>70000000</v>
      </c>
      <c r="Q582">
        <v>2002</v>
      </c>
      <c r="R582">
        <v>5.4</v>
      </c>
      <c r="S582">
        <v>531</v>
      </c>
      <c r="T582">
        <f>Table_IMDB_Movies[[#This Row],[gross]]-Table_IMDB_Movies[[#This Row],[budget]]</f>
        <v>-36894400</v>
      </c>
      <c r="V582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583" spans="1:22" x14ac:dyDescent="0.3">
      <c r="A583" t="s">
        <v>2720</v>
      </c>
      <c r="B583">
        <v>242</v>
      </c>
      <c r="C583">
        <v>88</v>
      </c>
      <c r="D583" t="s">
        <v>2721</v>
      </c>
      <c r="E583">
        <v>62321039</v>
      </c>
      <c r="F583" t="s">
        <v>2722</v>
      </c>
      <c r="G583" t="s">
        <v>1232</v>
      </c>
      <c r="H583" t="s">
        <v>2723</v>
      </c>
      <c r="I583">
        <v>117096</v>
      </c>
      <c r="J583" t="s">
        <v>2724</v>
      </c>
      <c r="K583" t="s">
        <v>2725</v>
      </c>
      <c r="L583">
        <v>271</v>
      </c>
      <c r="M583" t="s">
        <v>26</v>
      </c>
      <c r="N583" t="s">
        <v>27</v>
      </c>
      <c r="O583" t="s">
        <v>476</v>
      </c>
      <c r="P583">
        <v>70000000</v>
      </c>
      <c r="Q583">
        <v>2012</v>
      </c>
      <c r="R583">
        <v>6.4</v>
      </c>
      <c r="S583">
        <v>24000</v>
      </c>
      <c r="T583">
        <f>Table_IMDB_Movies[[#This Row],[gross]]-Table_IMDB_Movies[[#This Row],[budget]]</f>
        <v>-7678961</v>
      </c>
      <c r="V583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584" spans="1:22" x14ac:dyDescent="0.3">
      <c r="A584" t="s">
        <v>2084</v>
      </c>
      <c r="B584">
        <v>360</v>
      </c>
      <c r="C584">
        <v>136</v>
      </c>
      <c r="D584" t="s">
        <v>2726</v>
      </c>
      <c r="E584">
        <v>38509342</v>
      </c>
      <c r="F584" t="s">
        <v>2727</v>
      </c>
      <c r="G584" t="s">
        <v>2728</v>
      </c>
      <c r="H584" t="s">
        <v>2729</v>
      </c>
      <c r="I584">
        <v>61995</v>
      </c>
      <c r="J584" t="s">
        <v>2730</v>
      </c>
      <c r="K584" t="s">
        <v>2731</v>
      </c>
      <c r="L584">
        <v>356</v>
      </c>
      <c r="M584" t="s">
        <v>26</v>
      </c>
      <c r="N584" t="s">
        <v>27</v>
      </c>
      <c r="O584" t="s">
        <v>28</v>
      </c>
      <c r="P584">
        <v>75000000</v>
      </c>
      <c r="Q584">
        <v>2012</v>
      </c>
      <c r="R584">
        <v>5.9</v>
      </c>
      <c r="S584">
        <v>33000</v>
      </c>
      <c r="T584">
        <f>Table_IMDB_Movies[[#This Row],[gross]]-Table_IMDB_Movies[[#This Row],[budget]]</f>
        <v>-36490658</v>
      </c>
      <c r="V584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585" spans="1:22" x14ac:dyDescent="0.3">
      <c r="A585" t="s">
        <v>2732</v>
      </c>
      <c r="B585">
        <v>112</v>
      </c>
      <c r="C585">
        <v>125</v>
      </c>
      <c r="D585" t="s">
        <v>1643</v>
      </c>
      <c r="E585">
        <v>19076815</v>
      </c>
      <c r="F585" t="s">
        <v>2672</v>
      </c>
      <c r="G585" t="s">
        <v>793</v>
      </c>
      <c r="H585" t="s">
        <v>2733</v>
      </c>
      <c r="I585">
        <v>43651</v>
      </c>
      <c r="J585" t="s">
        <v>2734</v>
      </c>
      <c r="K585" t="s">
        <v>2735</v>
      </c>
      <c r="L585">
        <v>196</v>
      </c>
      <c r="M585" t="s">
        <v>26</v>
      </c>
      <c r="N585" t="s">
        <v>27</v>
      </c>
      <c r="O585" t="s">
        <v>476</v>
      </c>
      <c r="P585">
        <v>60000000</v>
      </c>
      <c r="Q585">
        <v>2002</v>
      </c>
      <c r="R585">
        <v>6.3</v>
      </c>
      <c r="S585">
        <v>997</v>
      </c>
      <c r="T585">
        <f>Table_IMDB_Movies[[#This Row],[gross]]-Table_IMDB_Movies[[#This Row],[budget]]</f>
        <v>-40923185</v>
      </c>
      <c r="V585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586" spans="1:22" x14ac:dyDescent="0.3">
      <c r="A586" t="s">
        <v>2736</v>
      </c>
      <c r="B586">
        <v>189</v>
      </c>
      <c r="C586">
        <v>116</v>
      </c>
      <c r="D586" t="s">
        <v>1393</v>
      </c>
      <c r="E586">
        <v>25093607</v>
      </c>
      <c r="F586" t="s">
        <v>274</v>
      </c>
      <c r="G586" t="s">
        <v>275</v>
      </c>
      <c r="H586" t="s">
        <v>2737</v>
      </c>
      <c r="I586">
        <v>105556</v>
      </c>
      <c r="J586" t="s">
        <v>833</v>
      </c>
      <c r="K586" t="s">
        <v>2738</v>
      </c>
      <c r="L586">
        <v>157</v>
      </c>
      <c r="M586" t="s">
        <v>26</v>
      </c>
      <c r="N586" t="s">
        <v>41</v>
      </c>
      <c r="O586" t="s">
        <v>476</v>
      </c>
      <c r="P586">
        <v>35000000</v>
      </c>
      <c r="Q586">
        <v>2011</v>
      </c>
      <c r="R586">
        <v>6.5</v>
      </c>
      <c r="S586">
        <v>17000</v>
      </c>
      <c r="T586">
        <f>Table_IMDB_Movies[[#This Row],[gross]]-Table_IMDB_Movies[[#This Row],[budget]]</f>
        <v>-9906393</v>
      </c>
      <c r="V586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587" spans="1:22" x14ac:dyDescent="0.3">
      <c r="A587" t="s">
        <v>1055</v>
      </c>
      <c r="B587">
        <v>151</v>
      </c>
      <c r="C587">
        <v>98</v>
      </c>
      <c r="D587" t="s">
        <v>2651</v>
      </c>
      <c r="E587">
        <v>18990542</v>
      </c>
      <c r="F587" t="s">
        <v>2739</v>
      </c>
      <c r="G587" t="s">
        <v>1700</v>
      </c>
      <c r="H587" t="s">
        <v>2740</v>
      </c>
      <c r="I587">
        <v>22264</v>
      </c>
      <c r="J587" t="s">
        <v>2038</v>
      </c>
      <c r="K587" t="s">
        <v>2741</v>
      </c>
      <c r="L587">
        <v>289</v>
      </c>
      <c r="M587" t="s">
        <v>26</v>
      </c>
      <c r="N587" t="s">
        <v>27</v>
      </c>
      <c r="O587" t="s">
        <v>476</v>
      </c>
      <c r="P587">
        <v>70000000</v>
      </c>
      <c r="Q587">
        <v>2002</v>
      </c>
      <c r="R587">
        <v>3</v>
      </c>
      <c r="S587">
        <v>584</v>
      </c>
      <c r="T587">
        <f>Table_IMDB_Movies[[#This Row],[gross]]-Table_IMDB_Movies[[#This Row],[budget]]</f>
        <v>-51009458</v>
      </c>
      <c r="V587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588" spans="1:22" x14ac:dyDescent="0.3">
      <c r="A588" t="s">
        <v>2742</v>
      </c>
      <c r="B588">
        <v>92</v>
      </c>
      <c r="C588">
        <v>91</v>
      </c>
      <c r="D588" t="s">
        <v>2724</v>
      </c>
      <c r="E588">
        <v>14294842</v>
      </c>
      <c r="F588" t="s">
        <v>1129</v>
      </c>
      <c r="G588" t="s">
        <v>2743</v>
      </c>
      <c r="H588" t="s">
        <v>2744</v>
      </c>
      <c r="I588">
        <v>16761</v>
      </c>
      <c r="J588" t="s">
        <v>2745</v>
      </c>
      <c r="K588" t="s">
        <v>2746</v>
      </c>
      <c r="L588">
        <v>277</v>
      </c>
      <c r="M588" t="s">
        <v>26</v>
      </c>
      <c r="N588" t="s">
        <v>27</v>
      </c>
      <c r="O588" t="s">
        <v>476</v>
      </c>
      <c r="P588">
        <v>70000000</v>
      </c>
      <c r="Q588">
        <v>2002</v>
      </c>
      <c r="R588">
        <v>3.6</v>
      </c>
      <c r="S588">
        <v>391</v>
      </c>
      <c r="T588">
        <f>Table_IMDB_Movies[[#This Row],[gross]]-Table_IMDB_Movies[[#This Row],[budget]]</f>
        <v>-55705158</v>
      </c>
      <c r="V588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589" spans="1:22" x14ac:dyDescent="0.3">
      <c r="A589" t="s">
        <v>2747</v>
      </c>
      <c r="B589">
        <v>79</v>
      </c>
      <c r="C589">
        <v>97</v>
      </c>
      <c r="D589" t="s">
        <v>2748</v>
      </c>
      <c r="E589">
        <v>19819494</v>
      </c>
      <c r="F589" t="s">
        <v>379</v>
      </c>
      <c r="G589" t="s">
        <v>381</v>
      </c>
      <c r="H589" t="s">
        <v>2749</v>
      </c>
      <c r="I589">
        <v>26893</v>
      </c>
      <c r="J589" t="s">
        <v>1523</v>
      </c>
      <c r="K589" t="s">
        <v>2750</v>
      </c>
      <c r="L589">
        <v>126</v>
      </c>
      <c r="M589" t="s">
        <v>26</v>
      </c>
      <c r="N589" t="s">
        <v>27</v>
      </c>
      <c r="O589" t="s">
        <v>476</v>
      </c>
      <c r="P589">
        <v>70000000</v>
      </c>
      <c r="Q589">
        <v>1998</v>
      </c>
      <c r="R589">
        <v>5.8</v>
      </c>
      <c r="S589">
        <v>815</v>
      </c>
      <c r="T589">
        <f>Table_IMDB_Movies[[#This Row],[gross]]-Table_IMDB_Movies[[#This Row],[budget]]</f>
        <v>-50180506</v>
      </c>
      <c r="V589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590" spans="1:22" x14ac:dyDescent="0.3">
      <c r="A590" t="s">
        <v>2751</v>
      </c>
      <c r="B590">
        <v>81</v>
      </c>
      <c r="C590">
        <v>95</v>
      </c>
      <c r="D590" t="s">
        <v>2752</v>
      </c>
      <c r="E590">
        <v>13596911</v>
      </c>
      <c r="F590" t="s">
        <v>2753</v>
      </c>
      <c r="G590" t="s">
        <v>687</v>
      </c>
      <c r="H590" t="s">
        <v>2754</v>
      </c>
      <c r="I590">
        <v>25572</v>
      </c>
      <c r="J590" t="s">
        <v>2668</v>
      </c>
      <c r="K590" t="s">
        <v>2755</v>
      </c>
      <c r="L590">
        <v>123</v>
      </c>
      <c r="M590" t="s">
        <v>26</v>
      </c>
      <c r="N590" t="s">
        <v>27</v>
      </c>
      <c r="O590" t="s">
        <v>72</v>
      </c>
      <c r="P590">
        <v>70000000</v>
      </c>
      <c r="Q590">
        <v>2001</v>
      </c>
      <c r="R590">
        <v>6.2</v>
      </c>
      <c r="S590">
        <v>2000</v>
      </c>
      <c r="T590">
        <f>Table_IMDB_Movies[[#This Row],[gross]]-Table_IMDB_Movies[[#This Row],[budget]]</f>
        <v>-56403089</v>
      </c>
      <c r="V59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591" spans="1:22" x14ac:dyDescent="0.3">
      <c r="A591" t="s">
        <v>1304</v>
      </c>
      <c r="B591">
        <v>261</v>
      </c>
      <c r="C591">
        <v>133</v>
      </c>
      <c r="D591" t="s">
        <v>2758</v>
      </c>
      <c r="E591">
        <v>7097125</v>
      </c>
      <c r="F591" t="s">
        <v>909</v>
      </c>
      <c r="G591" t="s">
        <v>75</v>
      </c>
      <c r="H591" t="s">
        <v>2759</v>
      </c>
      <c r="I591">
        <v>38983</v>
      </c>
      <c r="J591" t="s">
        <v>2760</v>
      </c>
      <c r="K591" t="s">
        <v>2761</v>
      </c>
      <c r="L591">
        <v>207</v>
      </c>
      <c r="M591" t="s">
        <v>26</v>
      </c>
      <c r="N591" t="s">
        <v>27</v>
      </c>
      <c r="O591" t="s">
        <v>476</v>
      </c>
      <c r="P591">
        <v>70000000</v>
      </c>
      <c r="Q591">
        <v>2015</v>
      </c>
      <c r="R591">
        <v>5.4</v>
      </c>
      <c r="S591">
        <v>11000</v>
      </c>
      <c r="T591">
        <f>Table_IMDB_Movies[[#This Row],[gross]]-Table_IMDB_Movies[[#This Row],[budget]]</f>
        <v>-62902875</v>
      </c>
      <c r="V591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592" spans="1:22" x14ac:dyDescent="0.3">
      <c r="A592" t="s">
        <v>2762</v>
      </c>
      <c r="B592">
        <v>197</v>
      </c>
      <c r="C592">
        <v>106</v>
      </c>
      <c r="D592" t="s">
        <v>2763</v>
      </c>
      <c r="E592">
        <v>37760080</v>
      </c>
      <c r="F592" t="s">
        <v>1268</v>
      </c>
      <c r="G592" t="s">
        <v>464</v>
      </c>
      <c r="H592" t="s">
        <v>2764</v>
      </c>
      <c r="I592">
        <v>72868</v>
      </c>
      <c r="J592" t="s">
        <v>406</v>
      </c>
      <c r="K592" t="s">
        <v>2765</v>
      </c>
      <c r="L592">
        <v>618</v>
      </c>
      <c r="M592" t="s">
        <v>26</v>
      </c>
      <c r="N592" t="s">
        <v>27</v>
      </c>
      <c r="O592" t="s">
        <v>72</v>
      </c>
      <c r="P592">
        <v>70000000</v>
      </c>
      <c r="Q592">
        <v>2004</v>
      </c>
      <c r="R592">
        <v>6.1</v>
      </c>
      <c r="S592">
        <v>0</v>
      </c>
      <c r="T592">
        <f>Table_IMDB_Movies[[#This Row],[gross]]-Table_IMDB_Movies[[#This Row],[budget]]</f>
        <v>-32239920</v>
      </c>
      <c r="V592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593" spans="1:22" x14ac:dyDescent="0.3">
      <c r="A593" t="s">
        <v>2766</v>
      </c>
      <c r="B593">
        <v>159</v>
      </c>
      <c r="C593">
        <v>116</v>
      </c>
      <c r="D593" t="s">
        <v>2767</v>
      </c>
      <c r="E593">
        <v>5851188</v>
      </c>
      <c r="F593" t="s">
        <v>1778</v>
      </c>
      <c r="G593" t="s">
        <v>2768</v>
      </c>
      <c r="H593" t="s">
        <v>2769</v>
      </c>
      <c r="I593">
        <v>31124</v>
      </c>
      <c r="J593" t="s">
        <v>2770</v>
      </c>
      <c r="K593" t="s">
        <v>2771</v>
      </c>
      <c r="L593">
        <v>313</v>
      </c>
      <c r="M593" t="s">
        <v>26</v>
      </c>
      <c r="N593" t="s">
        <v>41</v>
      </c>
      <c r="O593" t="s">
        <v>476</v>
      </c>
      <c r="P593">
        <v>70000000</v>
      </c>
      <c r="Q593">
        <v>2006</v>
      </c>
      <c r="R593">
        <v>4.2</v>
      </c>
      <c r="S593">
        <v>764</v>
      </c>
      <c r="T593">
        <f>Table_IMDB_Movies[[#This Row],[gross]]-Table_IMDB_Movies[[#This Row],[budget]]</f>
        <v>-64148812</v>
      </c>
      <c r="V593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594" spans="1:22" x14ac:dyDescent="0.3">
      <c r="A594" t="s">
        <v>2772</v>
      </c>
      <c r="B594">
        <v>286</v>
      </c>
      <c r="C594">
        <v>115</v>
      </c>
      <c r="D594" t="s">
        <v>2773</v>
      </c>
      <c r="E594">
        <v>25121291</v>
      </c>
      <c r="F594" t="s">
        <v>2774</v>
      </c>
      <c r="G594" t="s">
        <v>1425</v>
      </c>
      <c r="H594" t="s">
        <v>2775</v>
      </c>
      <c r="I594">
        <v>177653</v>
      </c>
      <c r="J594" t="s">
        <v>2776</v>
      </c>
      <c r="K594" t="s">
        <v>2777</v>
      </c>
      <c r="L594">
        <v>279</v>
      </c>
      <c r="M594" t="s">
        <v>26</v>
      </c>
      <c r="N594" t="s">
        <v>27</v>
      </c>
      <c r="O594" t="s">
        <v>476</v>
      </c>
      <c r="P594">
        <v>50000000</v>
      </c>
      <c r="Q594">
        <v>2013</v>
      </c>
      <c r="R594">
        <v>6.7</v>
      </c>
      <c r="S594">
        <v>34000</v>
      </c>
      <c r="T594">
        <f>Table_IMDB_Movies[[#This Row],[gross]]-Table_IMDB_Movies[[#This Row],[budget]]</f>
        <v>-24878709</v>
      </c>
      <c r="V594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595" spans="1:22" x14ac:dyDescent="0.3">
      <c r="A595" t="s">
        <v>1657</v>
      </c>
      <c r="B595">
        <v>156</v>
      </c>
      <c r="C595">
        <v>99</v>
      </c>
      <c r="D595" t="s">
        <v>2778</v>
      </c>
      <c r="E595">
        <v>18821279</v>
      </c>
      <c r="F595" t="s">
        <v>31</v>
      </c>
      <c r="G595" t="s">
        <v>2779</v>
      </c>
      <c r="H595" t="s">
        <v>2780</v>
      </c>
      <c r="I595">
        <v>44891</v>
      </c>
      <c r="J595" t="s">
        <v>2781</v>
      </c>
      <c r="K595" t="s">
        <v>2782</v>
      </c>
      <c r="L595">
        <v>202</v>
      </c>
      <c r="M595" t="s">
        <v>26</v>
      </c>
      <c r="N595" t="s">
        <v>27</v>
      </c>
      <c r="O595" t="s">
        <v>28</v>
      </c>
      <c r="P595">
        <v>70000000</v>
      </c>
      <c r="Q595">
        <v>2014</v>
      </c>
      <c r="R595">
        <v>4.2</v>
      </c>
      <c r="S595">
        <v>12000</v>
      </c>
      <c r="T595">
        <f>Table_IMDB_Movies[[#This Row],[gross]]-Table_IMDB_Movies[[#This Row],[budget]]</f>
        <v>-51178721</v>
      </c>
      <c r="V595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596" spans="1:22" x14ac:dyDescent="0.3">
      <c r="A596" t="s">
        <v>2783</v>
      </c>
      <c r="B596">
        <v>176</v>
      </c>
      <c r="C596">
        <v>124</v>
      </c>
      <c r="D596" t="s">
        <v>1833</v>
      </c>
      <c r="E596">
        <v>118471320</v>
      </c>
      <c r="F596" t="s">
        <v>748</v>
      </c>
      <c r="G596" t="s">
        <v>381</v>
      </c>
      <c r="H596" t="s">
        <v>2784</v>
      </c>
      <c r="I596">
        <v>86504</v>
      </c>
      <c r="J596" t="s">
        <v>2785</v>
      </c>
      <c r="K596" t="s">
        <v>2786</v>
      </c>
      <c r="L596">
        <v>568</v>
      </c>
      <c r="M596" t="s">
        <v>26</v>
      </c>
      <c r="N596" t="s">
        <v>27</v>
      </c>
      <c r="O596" t="s">
        <v>28</v>
      </c>
      <c r="P596">
        <v>68000000</v>
      </c>
      <c r="Q596">
        <v>2002</v>
      </c>
      <c r="R596">
        <v>6.4</v>
      </c>
      <c r="S596">
        <v>0</v>
      </c>
      <c r="T596">
        <f>Table_IMDB_Movies[[#This Row],[gross]]-Table_IMDB_Movies[[#This Row],[budget]]</f>
        <v>50471320</v>
      </c>
      <c r="V596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597" spans="1:22" x14ac:dyDescent="0.3">
      <c r="A597" t="s">
        <v>2787</v>
      </c>
      <c r="B597">
        <v>293</v>
      </c>
      <c r="C597">
        <v>124</v>
      </c>
      <c r="D597" t="s">
        <v>457</v>
      </c>
      <c r="E597">
        <v>300523113</v>
      </c>
      <c r="F597" t="s">
        <v>898</v>
      </c>
      <c r="G597" t="s">
        <v>620</v>
      </c>
      <c r="H597" t="s">
        <v>2788</v>
      </c>
      <c r="I597">
        <v>184637</v>
      </c>
      <c r="J597" t="s">
        <v>1964</v>
      </c>
      <c r="K597" t="s">
        <v>2789</v>
      </c>
      <c r="L597">
        <v>498</v>
      </c>
      <c r="M597" t="s">
        <v>26</v>
      </c>
      <c r="N597" t="s">
        <v>27</v>
      </c>
      <c r="O597" t="s">
        <v>28</v>
      </c>
      <c r="P597">
        <v>68000000</v>
      </c>
      <c r="Q597">
        <v>2010</v>
      </c>
      <c r="R597">
        <v>4.9000000000000004</v>
      </c>
      <c r="S597">
        <v>29000</v>
      </c>
      <c r="T597">
        <f>Table_IMDB_Movies[[#This Row],[gross]]-Table_IMDB_Movies[[#This Row],[budget]]</f>
        <v>232523113</v>
      </c>
      <c r="V597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598" spans="1:22" x14ac:dyDescent="0.3">
      <c r="A598" t="s">
        <v>1566</v>
      </c>
      <c r="B598">
        <v>141</v>
      </c>
      <c r="C598">
        <v>124</v>
      </c>
      <c r="D598" t="s">
        <v>93</v>
      </c>
      <c r="E598">
        <v>71069884</v>
      </c>
      <c r="F598" t="s">
        <v>1705</v>
      </c>
      <c r="G598" t="s">
        <v>1393</v>
      </c>
      <c r="H598" t="s">
        <v>2790</v>
      </c>
      <c r="I598">
        <v>101899</v>
      </c>
      <c r="J598" t="s">
        <v>2791</v>
      </c>
      <c r="K598" t="s">
        <v>2792</v>
      </c>
      <c r="L598">
        <v>445</v>
      </c>
      <c r="M598" t="s">
        <v>26</v>
      </c>
      <c r="N598" t="s">
        <v>27</v>
      </c>
      <c r="O598" t="s">
        <v>476</v>
      </c>
      <c r="P598">
        <v>68000000</v>
      </c>
      <c r="Q598">
        <v>2001</v>
      </c>
      <c r="R598">
        <v>6.8</v>
      </c>
      <c r="S598">
        <v>0</v>
      </c>
      <c r="T598">
        <f>Table_IMDB_Movies[[#This Row],[gross]]-Table_IMDB_Movies[[#This Row],[budget]]</f>
        <v>3069884</v>
      </c>
      <c r="V598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599" spans="1:22" x14ac:dyDescent="0.3">
      <c r="A599" t="s">
        <v>2351</v>
      </c>
      <c r="B599">
        <v>304</v>
      </c>
      <c r="C599">
        <v>87</v>
      </c>
      <c r="D599" t="s">
        <v>2352</v>
      </c>
      <c r="E599">
        <v>251501645</v>
      </c>
      <c r="F599" t="s">
        <v>2343</v>
      </c>
      <c r="G599" t="s">
        <v>425</v>
      </c>
      <c r="H599" t="s">
        <v>2793</v>
      </c>
      <c r="I599">
        <v>385943</v>
      </c>
      <c r="J599" t="s">
        <v>508</v>
      </c>
      <c r="K599" t="s">
        <v>2794</v>
      </c>
      <c r="L599">
        <v>296</v>
      </c>
      <c r="M599" t="s">
        <v>26</v>
      </c>
      <c r="N599" t="s">
        <v>27</v>
      </c>
      <c r="O599" t="s">
        <v>72</v>
      </c>
      <c r="P599">
        <v>69000000</v>
      </c>
      <c r="Q599">
        <v>2010</v>
      </c>
      <c r="R599">
        <v>7.7</v>
      </c>
      <c r="S599">
        <v>31000</v>
      </c>
      <c r="T599">
        <f>Table_IMDB_Movies[[#This Row],[gross]]-Table_IMDB_Movies[[#This Row],[budget]]</f>
        <v>182501645</v>
      </c>
      <c r="V599" t="str">
        <f>IF(ISNUMBER(SEARCH("|",Table_IMDB_Movies[[#This Row],[genres]])),LEFT(Table_IMDB_Movies[[#This Row],[genres]],SEARCH("|",Table_IMDB_Movies[[#This Row],[genres]])-1),Table_IMDB_Movies[[#This Row],[genres]])</f>
        <v>Animation</v>
      </c>
    </row>
    <row r="600" spans="1:22" x14ac:dyDescent="0.3">
      <c r="A600" t="s">
        <v>2795</v>
      </c>
      <c r="B600">
        <v>40</v>
      </c>
      <c r="C600">
        <v>105</v>
      </c>
      <c r="D600" t="s">
        <v>2796</v>
      </c>
      <c r="E600">
        <v>35324232</v>
      </c>
      <c r="F600" t="s">
        <v>2797</v>
      </c>
      <c r="G600" t="s">
        <v>2798</v>
      </c>
      <c r="H600" t="s">
        <v>2799</v>
      </c>
      <c r="I600">
        <v>32224</v>
      </c>
      <c r="J600" t="s">
        <v>2800</v>
      </c>
      <c r="K600" t="s">
        <v>2801</v>
      </c>
      <c r="L600">
        <v>62</v>
      </c>
      <c r="M600" t="s">
        <v>26</v>
      </c>
      <c r="N600" t="s">
        <v>27</v>
      </c>
      <c r="O600" t="s">
        <v>476</v>
      </c>
      <c r="P600">
        <v>68000000</v>
      </c>
      <c r="Q600">
        <v>1995</v>
      </c>
      <c r="R600">
        <v>5.6</v>
      </c>
      <c r="S600">
        <v>617</v>
      </c>
      <c r="T600">
        <f>Table_IMDB_Movies[[#This Row],[gross]]-Table_IMDB_Movies[[#This Row],[budget]]</f>
        <v>-32675768</v>
      </c>
      <c r="V60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601" spans="1:22" x14ac:dyDescent="0.3">
      <c r="A601" t="s">
        <v>2010</v>
      </c>
      <c r="B601">
        <v>280</v>
      </c>
      <c r="C601">
        <v>125</v>
      </c>
      <c r="D601" t="s">
        <v>381</v>
      </c>
      <c r="E601">
        <v>81257500</v>
      </c>
      <c r="F601" t="s">
        <v>1334</v>
      </c>
      <c r="G601" t="s">
        <v>185</v>
      </c>
      <c r="H601" t="s">
        <v>2802</v>
      </c>
      <c r="I601">
        <v>117739</v>
      </c>
      <c r="J601" t="s">
        <v>2010</v>
      </c>
      <c r="K601" t="s">
        <v>2803</v>
      </c>
      <c r="L601">
        <v>229</v>
      </c>
      <c r="M601" t="s">
        <v>26</v>
      </c>
      <c r="N601" t="s">
        <v>27</v>
      </c>
      <c r="O601" t="s">
        <v>476</v>
      </c>
      <c r="P601">
        <v>68000000</v>
      </c>
      <c r="Q601">
        <v>2015</v>
      </c>
      <c r="R601">
        <v>6.4</v>
      </c>
      <c r="S601">
        <v>30000</v>
      </c>
      <c r="T601">
        <f>Table_IMDB_Movies[[#This Row],[gross]]-Table_IMDB_Movies[[#This Row],[budget]]</f>
        <v>13257500</v>
      </c>
      <c r="V601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602" spans="1:22" x14ac:dyDescent="0.3">
      <c r="A602" t="s">
        <v>2804</v>
      </c>
      <c r="B602">
        <v>180</v>
      </c>
      <c r="C602">
        <v>141</v>
      </c>
      <c r="D602" t="s">
        <v>2805</v>
      </c>
      <c r="E602">
        <v>617840</v>
      </c>
      <c r="F602" t="s">
        <v>2806</v>
      </c>
      <c r="G602" t="s">
        <v>2807</v>
      </c>
      <c r="H602" t="s">
        <v>2808</v>
      </c>
      <c r="I602">
        <v>52496</v>
      </c>
      <c r="J602" t="s">
        <v>2809</v>
      </c>
      <c r="K602" t="s">
        <v>2810</v>
      </c>
      <c r="L602">
        <v>172</v>
      </c>
      <c r="M602" t="s">
        <v>26</v>
      </c>
      <c r="N602" t="s">
        <v>2811</v>
      </c>
      <c r="O602" t="s">
        <v>476</v>
      </c>
      <c r="P602">
        <v>70000000</v>
      </c>
      <c r="Q602">
        <v>2009</v>
      </c>
      <c r="R602">
        <v>7.2</v>
      </c>
      <c r="S602">
        <v>29000</v>
      </c>
      <c r="T602">
        <f>Table_IMDB_Movies[[#This Row],[gross]]-Table_IMDB_Movies[[#This Row],[budget]]</f>
        <v>-69382160</v>
      </c>
      <c r="V602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603" spans="1:22" x14ac:dyDescent="0.3">
      <c r="A603" t="s">
        <v>2812</v>
      </c>
      <c r="B603">
        <v>125</v>
      </c>
      <c r="C603">
        <v>121</v>
      </c>
      <c r="D603" t="s">
        <v>24</v>
      </c>
      <c r="E603">
        <v>29655590</v>
      </c>
      <c r="F603" t="s">
        <v>788</v>
      </c>
      <c r="G603" t="s">
        <v>640</v>
      </c>
      <c r="H603" t="s">
        <v>2813</v>
      </c>
      <c r="I603">
        <v>53970</v>
      </c>
      <c r="J603" t="s">
        <v>254</v>
      </c>
      <c r="K603" t="s">
        <v>2814</v>
      </c>
      <c r="L603">
        <v>435</v>
      </c>
      <c r="M603" t="s">
        <v>26</v>
      </c>
      <c r="N603" t="s">
        <v>27</v>
      </c>
      <c r="O603" t="s">
        <v>28</v>
      </c>
      <c r="P603">
        <v>65000000</v>
      </c>
      <c r="Q603">
        <v>1999</v>
      </c>
      <c r="R603">
        <v>6</v>
      </c>
      <c r="S603">
        <v>0</v>
      </c>
      <c r="T603">
        <f>Table_IMDB_Movies[[#This Row],[gross]]-Table_IMDB_Movies[[#This Row],[budget]]</f>
        <v>-35344410</v>
      </c>
      <c r="V603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604" spans="1:22" x14ac:dyDescent="0.3">
      <c r="A604" t="s">
        <v>2751</v>
      </c>
      <c r="B604">
        <v>237</v>
      </c>
      <c r="C604">
        <v>111</v>
      </c>
      <c r="D604" t="s">
        <v>315</v>
      </c>
      <c r="E604">
        <v>45045037</v>
      </c>
      <c r="F604" t="s">
        <v>1340</v>
      </c>
      <c r="G604" t="s">
        <v>2815</v>
      </c>
      <c r="H604" t="s">
        <v>2816</v>
      </c>
      <c r="I604">
        <v>103230</v>
      </c>
      <c r="J604" t="s">
        <v>2817</v>
      </c>
      <c r="K604" t="s">
        <v>2818</v>
      </c>
      <c r="L604">
        <v>143</v>
      </c>
      <c r="M604" t="s">
        <v>26</v>
      </c>
      <c r="N604" t="s">
        <v>27</v>
      </c>
      <c r="O604" t="s">
        <v>476</v>
      </c>
      <c r="P604">
        <v>36000000</v>
      </c>
      <c r="Q604">
        <v>2011</v>
      </c>
      <c r="R604">
        <v>5.9</v>
      </c>
      <c r="S604">
        <v>10000</v>
      </c>
      <c r="T604">
        <f>Table_IMDB_Movies[[#This Row],[gross]]-Table_IMDB_Movies[[#This Row],[budget]]</f>
        <v>9045037</v>
      </c>
      <c r="V604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605" spans="1:22" x14ac:dyDescent="0.3">
      <c r="A605" t="s">
        <v>1304</v>
      </c>
      <c r="B605">
        <v>209</v>
      </c>
      <c r="C605">
        <v>157</v>
      </c>
      <c r="D605" t="s">
        <v>733</v>
      </c>
      <c r="E605">
        <v>28965197</v>
      </c>
      <c r="F605" t="s">
        <v>2819</v>
      </c>
      <c r="G605" t="s">
        <v>1908</v>
      </c>
      <c r="H605" t="s">
        <v>2820</v>
      </c>
      <c r="I605">
        <v>133526</v>
      </c>
      <c r="J605" t="s">
        <v>1469</v>
      </c>
      <c r="K605" t="s">
        <v>2821</v>
      </c>
      <c r="L605">
        <v>521</v>
      </c>
      <c r="M605" t="s">
        <v>26</v>
      </c>
      <c r="N605" t="s">
        <v>27</v>
      </c>
      <c r="O605" t="s">
        <v>476</v>
      </c>
      <c r="P605">
        <v>68000000</v>
      </c>
      <c r="Q605">
        <v>1999</v>
      </c>
      <c r="R605">
        <v>7.9</v>
      </c>
      <c r="S605">
        <v>0</v>
      </c>
      <c r="T605">
        <f>Table_IMDB_Movies[[#This Row],[gross]]-Table_IMDB_Movies[[#This Row],[budget]]</f>
        <v>-39034803</v>
      </c>
      <c r="V605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606" spans="1:22" x14ac:dyDescent="0.3">
      <c r="A606" t="s">
        <v>150</v>
      </c>
      <c r="B606">
        <v>238</v>
      </c>
      <c r="C606">
        <v>128</v>
      </c>
      <c r="D606" t="s">
        <v>2825</v>
      </c>
      <c r="E606">
        <v>39380442</v>
      </c>
      <c r="F606" t="s">
        <v>748</v>
      </c>
      <c r="G606" t="s">
        <v>174</v>
      </c>
      <c r="H606" t="s">
        <v>2826</v>
      </c>
      <c r="I606">
        <v>174248</v>
      </c>
      <c r="J606" t="s">
        <v>2827</v>
      </c>
      <c r="K606" t="s">
        <v>2828</v>
      </c>
      <c r="L606">
        <v>263</v>
      </c>
      <c r="M606" t="s">
        <v>26</v>
      </c>
      <c r="N606" t="s">
        <v>27</v>
      </c>
      <c r="O606" t="s">
        <v>476</v>
      </c>
      <c r="P606">
        <v>70000000</v>
      </c>
      <c r="Q606">
        <v>2008</v>
      </c>
      <c r="R606">
        <v>7.1</v>
      </c>
      <c r="S606">
        <v>0</v>
      </c>
      <c r="T606">
        <f>Table_IMDB_Movies[[#This Row],[gross]]-Table_IMDB_Movies[[#This Row],[budget]]</f>
        <v>-30619558</v>
      </c>
      <c r="V606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607" spans="1:22" x14ac:dyDescent="0.3">
      <c r="A607" t="s">
        <v>1730</v>
      </c>
      <c r="B607">
        <v>393</v>
      </c>
      <c r="C607">
        <v>105</v>
      </c>
      <c r="D607" t="s">
        <v>589</v>
      </c>
      <c r="E607">
        <v>37516013</v>
      </c>
      <c r="F607" t="s">
        <v>2722</v>
      </c>
      <c r="G607" t="s">
        <v>1452</v>
      </c>
      <c r="H607" t="s">
        <v>2829</v>
      </c>
      <c r="I607">
        <v>128629</v>
      </c>
      <c r="J607" t="s">
        <v>1517</v>
      </c>
      <c r="K607" t="s">
        <v>2830</v>
      </c>
      <c r="L607">
        <v>348</v>
      </c>
      <c r="M607" t="s">
        <v>26</v>
      </c>
      <c r="N607" t="s">
        <v>27</v>
      </c>
      <c r="O607" t="s">
        <v>476</v>
      </c>
      <c r="P607">
        <v>69000000</v>
      </c>
      <c r="Q607">
        <v>2012</v>
      </c>
      <c r="R607">
        <v>5.9</v>
      </c>
      <c r="S607">
        <v>98000</v>
      </c>
      <c r="T607">
        <f>Table_IMDB_Movies[[#This Row],[gross]]-Table_IMDB_Movies[[#This Row],[budget]]</f>
        <v>-31483987</v>
      </c>
      <c r="V607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608" spans="1:22" x14ac:dyDescent="0.3">
      <c r="A608" t="s">
        <v>1968</v>
      </c>
      <c r="B608">
        <v>138</v>
      </c>
      <c r="C608">
        <v>113</v>
      </c>
      <c r="D608" t="s">
        <v>2831</v>
      </c>
      <c r="E608">
        <v>87704396</v>
      </c>
      <c r="F608" t="s">
        <v>1282</v>
      </c>
      <c r="G608" t="s">
        <v>795</v>
      </c>
      <c r="H608" t="s">
        <v>2832</v>
      </c>
      <c r="I608">
        <v>88132</v>
      </c>
      <c r="J608" t="s">
        <v>2833</v>
      </c>
      <c r="K608" t="s">
        <v>2834</v>
      </c>
      <c r="L608">
        <v>274</v>
      </c>
      <c r="M608" t="s">
        <v>26</v>
      </c>
      <c r="N608" t="s">
        <v>27</v>
      </c>
      <c r="O608" t="s">
        <v>28</v>
      </c>
      <c r="P608">
        <v>66000000</v>
      </c>
      <c r="Q608">
        <v>1999</v>
      </c>
      <c r="R608">
        <v>6.2</v>
      </c>
      <c r="S608">
        <v>0</v>
      </c>
      <c r="T608">
        <f>Table_IMDB_Movies[[#This Row],[gross]]-Table_IMDB_Movies[[#This Row],[budget]]</f>
        <v>21704396</v>
      </c>
      <c r="V608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609" spans="1:22" x14ac:dyDescent="0.3">
      <c r="A609" t="s">
        <v>2837</v>
      </c>
      <c r="B609">
        <v>142</v>
      </c>
      <c r="C609">
        <v>121</v>
      </c>
      <c r="D609" t="s">
        <v>2838</v>
      </c>
      <c r="E609">
        <v>83892374</v>
      </c>
      <c r="F609" t="s">
        <v>1767</v>
      </c>
      <c r="G609" t="s">
        <v>2568</v>
      </c>
      <c r="H609" t="s">
        <v>2839</v>
      </c>
      <c r="I609">
        <v>85720</v>
      </c>
      <c r="J609" t="s">
        <v>2570</v>
      </c>
      <c r="K609" t="s">
        <v>2840</v>
      </c>
      <c r="L609">
        <v>297</v>
      </c>
      <c r="M609" t="s">
        <v>26</v>
      </c>
      <c r="N609" t="s">
        <v>27</v>
      </c>
      <c r="O609" t="s">
        <v>28</v>
      </c>
      <c r="P609">
        <v>66000000</v>
      </c>
      <c r="Q609">
        <v>1998</v>
      </c>
      <c r="R609">
        <v>7</v>
      </c>
      <c r="S609">
        <v>0</v>
      </c>
      <c r="T609">
        <f>Table_IMDB_Movies[[#This Row],[gross]]-Table_IMDB_Movies[[#This Row],[budget]]</f>
        <v>17892374</v>
      </c>
      <c r="V609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610" spans="1:22" x14ac:dyDescent="0.3">
      <c r="A610" t="s">
        <v>2841</v>
      </c>
      <c r="B610">
        <v>90</v>
      </c>
      <c r="C610">
        <v>102</v>
      </c>
      <c r="D610" t="s">
        <v>765</v>
      </c>
      <c r="E610">
        <v>5932060</v>
      </c>
      <c r="F610" t="s">
        <v>2842</v>
      </c>
      <c r="G610" t="s">
        <v>356</v>
      </c>
      <c r="H610" t="s">
        <v>2843</v>
      </c>
      <c r="I610">
        <v>29285</v>
      </c>
      <c r="J610" t="s">
        <v>2844</v>
      </c>
      <c r="K610" t="s">
        <v>2845</v>
      </c>
      <c r="L610">
        <v>174</v>
      </c>
      <c r="M610" t="s">
        <v>26</v>
      </c>
      <c r="N610" t="s">
        <v>41</v>
      </c>
      <c r="O610" t="s">
        <v>28</v>
      </c>
      <c r="P610">
        <v>35000000</v>
      </c>
      <c r="Q610">
        <v>2007</v>
      </c>
      <c r="R610">
        <v>5.4</v>
      </c>
      <c r="S610">
        <v>0</v>
      </c>
      <c r="T610">
        <f>Table_IMDB_Movies[[#This Row],[gross]]-Table_IMDB_Movies[[#This Row],[budget]]</f>
        <v>-29067940</v>
      </c>
      <c r="V61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611" spans="1:22" x14ac:dyDescent="0.3">
      <c r="A611" t="s">
        <v>320</v>
      </c>
      <c r="B611">
        <v>219</v>
      </c>
      <c r="C611">
        <v>169</v>
      </c>
      <c r="D611" t="s">
        <v>277</v>
      </c>
      <c r="E611">
        <v>216119491</v>
      </c>
      <c r="F611" t="s">
        <v>1177</v>
      </c>
      <c r="G611" t="s">
        <v>264</v>
      </c>
      <c r="H611" t="s">
        <v>2846</v>
      </c>
      <c r="I611">
        <v>881236</v>
      </c>
      <c r="J611" t="s">
        <v>936</v>
      </c>
      <c r="K611" t="s">
        <v>2847</v>
      </c>
      <c r="L611">
        <v>2277</v>
      </c>
      <c r="M611" t="s">
        <v>26</v>
      </c>
      <c r="N611" t="s">
        <v>27</v>
      </c>
      <c r="O611" t="s">
        <v>476</v>
      </c>
      <c r="P611">
        <v>70000000</v>
      </c>
      <c r="Q611">
        <v>1998</v>
      </c>
      <c r="R611">
        <v>8.6</v>
      </c>
      <c r="S611">
        <v>22000</v>
      </c>
      <c r="T611">
        <f>Table_IMDB_Movies[[#This Row],[gross]]-Table_IMDB_Movies[[#This Row],[budget]]</f>
        <v>146119491</v>
      </c>
      <c r="V611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612" spans="1:22" x14ac:dyDescent="0.3">
      <c r="A612" t="s">
        <v>2848</v>
      </c>
      <c r="B612">
        <v>327</v>
      </c>
      <c r="C612">
        <v>132</v>
      </c>
      <c r="D612" t="s">
        <v>589</v>
      </c>
      <c r="E612">
        <v>43568507</v>
      </c>
      <c r="F612" t="s">
        <v>379</v>
      </c>
      <c r="G612" t="s">
        <v>654</v>
      </c>
      <c r="H612" t="s">
        <v>2849</v>
      </c>
      <c r="I612">
        <v>136954</v>
      </c>
      <c r="J612" t="s">
        <v>231</v>
      </c>
      <c r="K612" t="s">
        <v>2850</v>
      </c>
      <c r="L612">
        <v>346</v>
      </c>
      <c r="M612" t="s">
        <v>26</v>
      </c>
      <c r="N612" t="s">
        <v>27</v>
      </c>
      <c r="O612" t="s">
        <v>28</v>
      </c>
      <c r="P612">
        <v>66000000</v>
      </c>
      <c r="Q612">
        <v>2014</v>
      </c>
      <c r="R612">
        <v>6.5</v>
      </c>
      <c r="S612">
        <v>32000</v>
      </c>
      <c r="T612">
        <f>Table_IMDB_Movies[[#This Row],[gross]]-Table_IMDB_Movies[[#This Row],[budget]]</f>
        <v>-22431493</v>
      </c>
      <c r="V612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613" spans="1:22" x14ac:dyDescent="0.3">
      <c r="A613" t="s">
        <v>1896</v>
      </c>
      <c r="B613">
        <v>149</v>
      </c>
      <c r="C613">
        <v>127</v>
      </c>
      <c r="D613" t="s">
        <v>2851</v>
      </c>
      <c r="E613">
        <v>182805123</v>
      </c>
      <c r="F613" t="s">
        <v>2852</v>
      </c>
      <c r="G613" t="s">
        <v>190</v>
      </c>
      <c r="H613" t="s">
        <v>2853</v>
      </c>
      <c r="I613">
        <v>158864</v>
      </c>
      <c r="J613" t="s">
        <v>2427</v>
      </c>
      <c r="K613" t="s">
        <v>2854</v>
      </c>
      <c r="L613">
        <v>395</v>
      </c>
      <c r="M613" t="s">
        <v>26</v>
      </c>
      <c r="N613" t="s">
        <v>27</v>
      </c>
      <c r="O613" t="s">
        <v>28</v>
      </c>
      <c r="P613">
        <v>70000000</v>
      </c>
      <c r="Q613">
        <v>2000</v>
      </c>
      <c r="R613">
        <v>6.4</v>
      </c>
      <c r="S613">
        <v>0</v>
      </c>
      <c r="T613">
        <f>Table_IMDB_Movies[[#This Row],[gross]]-Table_IMDB_Movies[[#This Row],[budget]]</f>
        <v>112805123</v>
      </c>
      <c r="V613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614" spans="1:22" x14ac:dyDescent="0.3">
      <c r="A614" t="s">
        <v>1444</v>
      </c>
      <c r="B614">
        <v>193</v>
      </c>
      <c r="C614">
        <v>103</v>
      </c>
      <c r="D614" t="s">
        <v>928</v>
      </c>
      <c r="E614">
        <v>176387405</v>
      </c>
      <c r="F614" t="s">
        <v>385</v>
      </c>
      <c r="G614" t="s">
        <v>1718</v>
      </c>
      <c r="H614" t="s">
        <v>2855</v>
      </c>
      <c r="I614">
        <v>328159</v>
      </c>
      <c r="J614" t="s">
        <v>1690</v>
      </c>
      <c r="K614" t="s">
        <v>2856</v>
      </c>
      <c r="L614">
        <v>467</v>
      </c>
      <c r="M614" t="s">
        <v>26</v>
      </c>
      <c r="N614" t="s">
        <v>27</v>
      </c>
      <c r="O614" t="s">
        <v>72</v>
      </c>
      <c r="P614">
        <v>59000000</v>
      </c>
      <c r="Q614">
        <v>2002</v>
      </c>
      <c r="R614">
        <v>7.6</v>
      </c>
      <c r="S614">
        <v>3000</v>
      </c>
      <c r="T614">
        <f>Table_IMDB_Movies[[#This Row],[gross]]-Table_IMDB_Movies[[#This Row],[budget]]</f>
        <v>117387405</v>
      </c>
      <c r="V614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615" spans="1:22" x14ac:dyDescent="0.3">
      <c r="A615" t="s">
        <v>2857</v>
      </c>
      <c r="B615">
        <v>175</v>
      </c>
      <c r="C615">
        <v>136</v>
      </c>
      <c r="D615" t="s">
        <v>609</v>
      </c>
      <c r="E615">
        <v>33685268</v>
      </c>
      <c r="F615" t="s">
        <v>2498</v>
      </c>
      <c r="G615" t="s">
        <v>381</v>
      </c>
      <c r="H615" t="s">
        <v>2858</v>
      </c>
      <c r="I615">
        <v>75573</v>
      </c>
      <c r="J615" t="s">
        <v>2859</v>
      </c>
      <c r="K615" t="s">
        <v>2860</v>
      </c>
      <c r="L615">
        <v>662</v>
      </c>
      <c r="M615" t="s">
        <v>26</v>
      </c>
      <c r="N615" t="s">
        <v>27</v>
      </c>
      <c r="O615" t="s">
        <v>476</v>
      </c>
      <c r="P615">
        <v>68000000</v>
      </c>
      <c r="Q615">
        <v>2003</v>
      </c>
      <c r="R615">
        <v>5.5</v>
      </c>
      <c r="S615">
        <v>4000</v>
      </c>
      <c r="T615">
        <f>Table_IMDB_Movies[[#This Row],[gross]]-Table_IMDB_Movies[[#This Row],[budget]]</f>
        <v>-34314732</v>
      </c>
      <c r="V615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616" spans="1:22" x14ac:dyDescent="0.3">
      <c r="A616" t="s">
        <v>320</v>
      </c>
      <c r="B616">
        <v>538</v>
      </c>
      <c r="C616">
        <v>150</v>
      </c>
      <c r="D616" t="s">
        <v>1998</v>
      </c>
      <c r="E616">
        <v>182204440</v>
      </c>
      <c r="F616" t="s">
        <v>2552</v>
      </c>
      <c r="G616" t="s">
        <v>47</v>
      </c>
      <c r="H616" t="s">
        <v>2861</v>
      </c>
      <c r="I616">
        <v>197412</v>
      </c>
      <c r="J616" t="s">
        <v>1833</v>
      </c>
      <c r="K616" t="s">
        <v>2862</v>
      </c>
      <c r="L616">
        <v>720</v>
      </c>
      <c r="M616" t="s">
        <v>26</v>
      </c>
      <c r="N616" t="s">
        <v>27</v>
      </c>
      <c r="O616" t="s">
        <v>28</v>
      </c>
      <c r="P616">
        <v>65000000</v>
      </c>
      <c r="Q616">
        <v>2012</v>
      </c>
      <c r="R616">
        <v>7.4</v>
      </c>
      <c r="S616">
        <v>71000</v>
      </c>
      <c r="T616">
        <f>Table_IMDB_Movies[[#This Row],[gross]]-Table_IMDB_Movies[[#This Row],[budget]]</f>
        <v>117204440</v>
      </c>
      <c r="V616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617" spans="1:22" x14ac:dyDescent="0.3">
      <c r="A617" t="s">
        <v>362</v>
      </c>
      <c r="B617">
        <v>313</v>
      </c>
      <c r="C617">
        <v>136</v>
      </c>
      <c r="D617" t="s">
        <v>2863</v>
      </c>
      <c r="E617">
        <v>171383253</v>
      </c>
      <c r="F617" t="s">
        <v>529</v>
      </c>
      <c r="G617" t="s">
        <v>479</v>
      </c>
      <c r="H617" t="s">
        <v>2864</v>
      </c>
      <c r="I617">
        <v>1217752</v>
      </c>
      <c r="J617" t="s">
        <v>2865</v>
      </c>
      <c r="K617" t="s">
        <v>2866</v>
      </c>
      <c r="L617">
        <v>3646</v>
      </c>
      <c r="M617" t="s">
        <v>26</v>
      </c>
      <c r="N617" t="s">
        <v>27</v>
      </c>
      <c r="O617" t="s">
        <v>476</v>
      </c>
      <c r="P617">
        <v>63000000</v>
      </c>
      <c r="Q617">
        <v>1999</v>
      </c>
      <c r="R617">
        <v>8.6999999999999993</v>
      </c>
      <c r="S617">
        <v>25000</v>
      </c>
      <c r="T617">
        <f>Table_IMDB_Movies[[#This Row],[gross]]-Table_IMDB_Movies[[#This Row],[budget]]</f>
        <v>108383253</v>
      </c>
      <c r="V617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618" spans="1:22" x14ac:dyDescent="0.3">
      <c r="A618" t="s">
        <v>687</v>
      </c>
      <c r="B618">
        <v>159</v>
      </c>
      <c r="C618">
        <v>140</v>
      </c>
      <c r="D618" t="s">
        <v>2867</v>
      </c>
      <c r="E618">
        <v>172071312</v>
      </c>
      <c r="F618" t="s">
        <v>1731</v>
      </c>
      <c r="G618" t="s">
        <v>264</v>
      </c>
      <c r="H618" t="s">
        <v>2868</v>
      </c>
      <c r="I618">
        <v>208817</v>
      </c>
      <c r="J618" t="s">
        <v>2869</v>
      </c>
      <c r="K618" t="s">
        <v>2870</v>
      </c>
      <c r="L618">
        <v>296</v>
      </c>
      <c r="M618" t="s">
        <v>26</v>
      </c>
      <c r="N618" t="s">
        <v>27</v>
      </c>
      <c r="O618" t="s">
        <v>72</v>
      </c>
      <c r="P618">
        <v>62000000</v>
      </c>
      <c r="Q618">
        <v>1995</v>
      </c>
      <c r="R618">
        <v>7.6</v>
      </c>
      <c r="S618">
        <v>5000</v>
      </c>
      <c r="T618">
        <f>Table_IMDB_Movies[[#This Row],[gross]]-Table_IMDB_Movies[[#This Row],[budget]]</f>
        <v>110071312</v>
      </c>
      <c r="V618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619" spans="1:22" x14ac:dyDescent="0.3">
      <c r="A619" t="s">
        <v>2871</v>
      </c>
      <c r="B619">
        <v>80</v>
      </c>
      <c r="C619">
        <v>104</v>
      </c>
      <c r="D619" t="s">
        <v>2872</v>
      </c>
      <c r="E619">
        <v>139225854</v>
      </c>
      <c r="F619" t="s">
        <v>422</v>
      </c>
      <c r="G619" t="s">
        <v>2873</v>
      </c>
      <c r="H619" t="s">
        <v>2874</v>
      </c>
      <c r="I619">
        <v>34561</v>
      </c>
      <c r="J619" t="s">
        <v>2875</v>
      </c>
      <c r="K619" t="s">
        <v>2876</v>
      </c>
      <c r="L619">
        <v>116</v>
      </c>
      <c r="M619" t="s">
        <v>26</v>
      </c>
      <c r="N619" t="s">
        <v>27</v>
      </c>
      <c r="O619" t="s">
        <v>226</v>
      </c>
      <c r="P619">
        <v>60000000</v>
      </c>
      <c r="Q619">
        <v>2002</v>
      </c>
      <c r="R619">
        <v>5.5</v>
      </c>
      <c r="S619">
        <v>1000</v>
      </c>
      <c r="T619">
        <f>Table_IMDB_Movies[[#This Row],[gross]]-Table_IMDB_Movies[[#This Row],[budget]]</f>
        <v>79225854</v>
      </c>
      <c r="V619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620" spans="1:22" x14ac:dyDescent="0.3">
      <c r="A620" t="s">
        <v>2877</v>
      </c>
      <c r="B620">
        <v>488</v>
      </c>
      <c r="C620">
        <v>158</v>
      </c>
      <c r="D620" t="s">
        <v>365</v>
      </c>
      <c r="E620">
        <v>148775460</v>
      </c>
      <c r="F620" t="s">
        <v>2255</v>
      </c>
      <c r="G620" t="s">
        <v>214</v>
      </c>
      <c r="H620" t="s">
        <v>2878</v>
      </c>
      <c r="I620">
        <v>243834</v>
      </c>
      <c r="J620" t="s">
        <v>209</v>
      </c>
      <c r="K620" t="s">
        <v>2879</v>
      </c>
      <c r="L620">
        <v>845</v>
      </c>
      <c r="M620" t="s">
        <v>26</v>
      </c>
      <c r="N620" t="s">
        <v>27</v>
      </c>
      <c r="O620" t="s">
        <v>28</v>
      </c>
      <c r="P620">
        <v>61000000</v>
      </c>
      <c r="Q620">
        <v>2012</v>
      </c>
      <c r="R620">
        <v>7.6</v>
      </c>
      <c r="S620">
        <v>144000</v>
      </c>
      <c r="T620">
        <f>Table_IMDB_Movies[[#This Row],[gross]]-Table_IMDB_Movies[[#This Row],[budget]]</f>
        <v>87775460</v>
      </c>
      <c r="V620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621" spans="1:22" x14ac:dyDescent="0.3">
      <c r="A621" t="s">
        <v>2880</v>
      </c>
      <c r="B621">
        <v>153</v>
      </c>
      <c r="C621">
        <v>119</v>
      </c>
      <c r="D621" t="s">
        <v>2881</v>
      </c>
      <c r="E621">
        <v>115731542</v>
      </c>
      <c r="F621" t="s">
        <v>1141</v>
      </c>
      <c r="G621" t="s">
        <v>264</v>
      </c>
      <c r="H621" t="s">
        <v>2882</v>
      </c>
      <c r="I621">
        <v>151812</v>
      </c>
      <c r="J621" t="s">
        <v>2100</v>
      </c>
      <c r="K621" t="s">
        <v>2883</v>
      </c>
      <c r="L621">
        <v>556</v>
      </c>
      <c r="M621" t="s">
        <v>26</v>
      </c>
      <c r="N621" t="s">
        <v>27</v>
      </c>
      <c r="O621" t="s">
        <v>72</v>
      </c>
      <c r="P621">
        <v>65000000</v>
      </c>
      <c r="Q621">
        <v>1998</v>
      </c>
      <c r="R621">
        <v>6.5</v>
      </c>
      <c r="S621">
        <v>0</v>
      </c>
      <c r="T621">
        <f>Table_IMDB_Movies[[#This Row],[gross]]-Table_IMDB_Movies[[#This Row],[budget]]</f>
        <v>50731542</v>
      </c>
      <c r="V621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622" spans="1:22" x14ac:dyDescent="0.3">
      <c r="A622" t="s">
        <v>1397</v>
      </c>
      <c r="B622">
        <v>173</v>
      </c>
      <c r="C622">
        <v>106</v>
      </c>
      <c r="D622" t="s">
        <v>1236</v>
      </c>
      <c r="E622">
        <v>100468793</v>
      </c>
      <c r="F622" t="s">
        <v>1334</v>
      </c>
      <c r="G622" t="s">
        <v>1009</v>
      </c>
      <c r="H622" t="s">
        <v>2884</v>
      </c>
      <c r="I622">
        <v>212499</v>
      </c>
      <c r="J622" t="s">
        <v>2885</v>
      </c>
      <c r="K622" t="s">
        <v>2886</v>
      </c>
      <c r="L622">
        <v>277</v>
      </c>
      <c r="M622" t="s">
        <v>26</v>
      </c>
      <c r="N622" t="s">
        <v>27</v>
      </c>
      <c r="O622" t="s">
        <v>476</v>
      </c>
      <c r="P622">
        <v>65000000</v>
      </c>
      <c r="Q622">
        <v>2008</v>
      </c>
      <c r="R622">
        <v>6.9</v>
      </c>
      <c r="S622">
        <v>0</v>
      </c>
      <c r="T622">
        <f>Table_IMDB_Movies[[#This Row],[gross]]-Table_IMDB_Movies[[#This Row],[budget]]</f>
        <v>35468793</v>
      </c>
      <c r="V622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623" spans="1:22" x14ac:dyDescent="0.3">
      <c r="A623" t="s">
        <v>256</v>
      </c>
      <c r="B623">
        <v>156</v>
      </c>
      <c r="C623">
        <v>136</v>
      </c>
      <c r="D623" t="s">
        <v>2887</v>
      </c>
      <c r="E623">
        <v>93771072</v>
      </c>
      <c r="F623" t="s">
        <v>2888</v>
      </c>
      <c r="G623" t="s">
        <v>615</v>
      </c>
      <c r="H623" t="s">
        <v>2889</v>
      </c>
      <c r="I623">
        <v>135404</v>
      </c>
      <c r="J623" t="s">
        <v>2890</v>
      </c>
      <c r="K623" t="s">
        <v>2891</v>
      </c>
      <c r="L623">
        <v>318</v>
      </c>
      <c r="M623" t="s">
        <v>26</v>
      </c>
      <c r="N623" t="s">
        <v>27</v>
      </c>
      <c r="O623" t="s">
        <v>28</v>
      </c>
      <c r="P623">
        <v>65000000</v>
      </c>
      <c r="Q623">
        <v>1998</v>
      </c>
      <c r="R623">
        <v>6.7</v>
      </c>
      <c r="S623">
        <v>0</v>
      </c>
      <c r="T623">
        <f>Table_IMDB_Movies[[#This Row],[gross]]-Table_IMDB_Movies[[#This Row],[budget]]</f>
        <v>28771072</v>
      </c>
      <c r="V623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624" spans="1:22" x14ac:dyDescent="0.3">
      <c r="A624" t="s">
        <v>2032</v>
      </c>
      <c r="B624">
        <v>307</v>
      </c>
      <c r="C624">
        <v>95</v>
      </c>
      <c r="D624" t="s">
        <v>1379</v>
      </c>
      <c r="E624">
        <v>100448498</v>
      </c>
      <c r="F624" t="s">
        <v>2021</v>
      </c>
      <c r="G624" t="s">
        <v>74</v>
      </c>
      <c r="H624" t="s">
        <v>2892</v>
      </c>
      <c r="I624">
        <v>272789</v>
      </c>
      <c r="J624" t="s">
        <v>2893</v>
      </c>
      <c r="K624" t="s">
        <v>2894</v>
      </c>
      <c r="L624">
        <v>285</v>
      </c>
      <c r="M624" t="s">
        <v>26</v>
      </c>
      <c r="N624" t="s">
        <v>27</v>
      </c>
      <c r="O624" t="s">
        <v>476</v>
      </c>
      <c r="P624">
        <v>65000000</v>
      </c>
      <c r="Q624">
        <v>2010</v>
      </c>
      <c r="R624">
        <v>6.6</v>
      </c>
      <c r="S624">
        <v>25000</v>
      </c>
      <c r="T624">
        <f>Table_IMDB_Movies[[#This Row],[gross]]-Table_IMDB_Movies[[#This Row],[budget]]</f>
        <v>35448498</v>
      </c>
      <c r="V624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625" spans="1:22" x14ac:dyDescent="0.3">
      <c r="A625" t="s">
        <v>464</v>
      </c>
      <c r="B625">
        <v>322</v>
      </c>
      <c r="C625">
        <v>137</v>
      </c>
      <c r="D625" t="s">
        <v>2895</v>
      </c>
      <c r="E625">
        <v>115603980</v>
      </c>
      <c r="F625" t="s">
        <v>2896</v>
      </c>
      <c r="G625" t="s">
        <v>2897</v>
      </c>
      <c r="H625" t="s">
        <v>2898</v>
      </c>
      <c r="I625">
        <v>103589</v>
      </c>
      <c r="J625" t="s">
        <v>2899</v>
      </c>
      <c r="K625" t="s">
        <v>2900</v>
      </c>
      <c r="L625">
        <v>351</v>
      </c>
      <c r="M625" t="s">
        <v>26</v>
      </c>
      <c r="N625" t="s">
        <v>27</v>
      </c>
      <c r="O625" t="s">
        <v>28</v>
      </c>
      <c r="P625">
        <v>65000000</v>
      </c>
      <c r="Q625">
        <v>2014</v>
      </c>
      <c r="R625">
        <v>7.2</v>
      </c>
      <c r="S625">
        <v>35000</v>
      </c>
      <c r="T625">
        <f>Table_IMDB_Movies[[#This Row],[gross]]-Table_IMDB_Movies[[#This Row],[budget]]</f>
        <v>50603980</v>
      </c>
      <c r="V625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626" spans="1:22" x14ac:dyDescent="0.3">
      <c r="A626" t="s">
        <v>2901</v>
      </c>
      <c r="B626">
        <v>169</v>
      </c>
      <c r="C626">
        <v>130</v>
      </c>
      <c r="D626" t="s">
        <v>2902</v>
      </c>
      <c r="E626">
        <v>90454043</v>
      </c>
      <c r="F626" t="s">
        <v>36</v>
      </c>
      <c r="G626" t="s">
        <v>2901</v>
      </c>
      <c r="H626" t="s">
        <v>2903</v>
      </c>
      <c r="I626">
        <v>60165</v>
      </c>
      <c r="J626" t="s">
        <v>2904</v>
      </c>
      <c r="K626" t="s">
        <v>2905</v>
      </c>
      <c r="L626">
        <v>326</v>
      </c>
      <c r="M626" t="s">
        <v>26</v>
      </c>
      <c r="N626" t="s">
        <v>27</v>
      </c>
      <c r="O626" t="s">
        <v>28</v>
      </c>
      <c r="P626">
        <v>65000000</v>
      </c>
      <c r="Q626">
        <v>2000</v>
      </c>
      <c r="R626">
        <v>6.4</v>
      </c>
      <c r="S626">
        <v>0</v>
      </c>
      <c r="T626">
        <f>Table_IMDB_Movies[[#This Row],[gross]]-Table_IMDB_Movies[[#This Row],[budget]]</f>
        <v>25454043</v>
      </c>
      <c r="V626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627" spans="1:22" x14ac:dyDescent="0.3">
      <c r="A627" t="s">
        <v>1657</v>
      </c>
      <c r="B627">
        <v>74</v>
      </c>
      <c r="C627">
        <v>124</v>
      </c>
      <c r="D627" t="s">
        <v>2906</v>
      </c>
      <c r="E627">
        <v>84049211</v>
      </c>
      <c r="F627" t="s">
        <v>36</v>
      </c>
      <c r="G627" t="s">
        <v>1425</v>
      </c>
      <c r="H627" t="s">
        <v>2907</v>
      </c>
      <c r="I627">
        <v>96096</v>
      </c>
      <c r="J627" t="s">
        <v>2908</v>
      </c>
      <c r="K627" t="s">
        <v>2909</v>
      </c>
      <c r="L627">
        <v>172</v>
      </c>
      <c r="M627" t="s">
        <v>26</v>
      </c>
      <c r="N627" t="s">
        <v>27</v>
      </c>
      <c r="O627" t="s">
        <v>476</v>
      </c>
      <c r="P627">
        <v>70000000</v>
      </c>
      <c r="Q627">
        <v>1993</v>
      </c>
      <c r="R627">
        <v>6.4</v>
      </c>
      <c r="S627">
        <v>0</v>
      </c>
      <c r="T627">
        <f>Table_IMDB_Movies[[#This Row],[gross]]-Table_IMDB_Movies[[#This Row],[budget]]</f>
        <v>14049211</v>
      </c>
      <c r="V627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628" spans="1:22" x14ac:dyDescent="0.3">
      <c r="A628" t="s">
        <v>1079</v>
      </c>
      <c r="B628">
        <v>72</v>
      </c>
      <c r="C628">
        <v>108</v>
      </c>
      <c r="D628" t="s">
        <v>2910</v>
      </c>
      <c r="E628">
        <v>70450000</v>
      </c>
      <c r="F628" t="s">
        <v>274</v>
      </c>
      <c r="G628" t="s">
        <v>384</v>
      </c>
      <c r="H628" t="s">
        <v>2911</v>
      </c>
      <c r="I628">
        <v>77390</v>
      </c>
      <c r="J628" t="s">
        <v>1086</v>
      </c>
      <c r="K628" t="s">
        <v>2912</v>
      </c>
      <c r="L628">
        <v>189</v>
      </c>
      <c r="M628" t="s">
        <v>26</v>
      </c>
      <c r="N628" t="s">
        <v>27</v>
      </c>
      <c r="O628" t="s">
        <v>476</v>
      </c>
      <c r="P628">
        <v>50000000</v>
      </c>
      <c r="Q628">
        <v>1996</v>
      </c>
      <c r="R628">
        <v>6</v>
      </c>
      <c r="S628">
        <v>0</v>
      </c>
      <c r="T628">
        <f>Table_IMDB_Movies[[#This Row],[gross]]-Table_IMDB_Movies[[#This Row],[budget]]</f>
        <v>20450000</v>
      </c>
      <c r="V628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629" spans="1:22" x14ac:dyDescent="0.3">
      <c r="A629" t="s">
        <v>566</v>
      </c>
      <c r="B629">
        <v>86</v>
      </c>
      <c r="C629">
        <v>104</v>
      </c>
      <c r="D629" t="s">
        <v>2913</v>
      </c>
      <c r="E629">
        <v>69688384</v>
      </c>
      <c r="F629" t="s">
        <v>422</v>
      </c>
      <c r="G629" t="s">
        <v>793</v>
      </c>
      <c r="H629" t="s">
        <v>2914</v>
      </c>
      <c r="I629">
        <v>34473</v>
      </c>
      <c r="J629" t="s">
        <v>2915</v>
      </c>
      <c r="K629" t="s">
        <v>2916</v>
      </c>
      <c r="L629">
        <v>139</v>
      </c>
      <c r="M629" t="s">
        <v>26</v>
      </c>
      <c r="N629" t="s">
        <v>27</v>
      </c>
      <c r="O629" t="s">
        <v>72</v>
      </c>
      <c r="P629">
        <v>60000000</v>
      </c>
      <c r="Q629">
        <v>2000</v>
      </c>
      <c r="R629">
        <v>6.1</v>
      </c>
      <c r="S629">
        <v>0</v>
      </c>
      <c r="T629">
        <f>Table_IMDB_Movies[[#This Row],[gross]]-Table_IMDB_Movies[[#This Row],[budget]]</f>
        <v>9688384</v>
      </c>
      <c r="V629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630" spans="1:22" x14ac:dyDescent="0.3">
      <c r="A630" t="s">
        <v>613</v>
      </c>
      <c r="B630">
        <v>242</v>
      </c>
      <c r="C630">
        <v>129</v>
      </c>
      <c r="D630" t="s">
        <v>2917</v>
      </c>
      <c r="E630">
        <v>70236496</v>
      </c>
      <c r="F630" t="s">
        <v>2229</v>
      </c>
      <c r="G630" t="s">
        <v>568</v>
      </c>
      <c r="H630" t="s">
        <v>2918</v>
      </c>
      <c r="I630">
        <v>67395</v>
      </c>
      <c r="J630" t="s">
        <v>1428</v>
      </c>
      <c r="K630" t="s">
        <v>2919</v>
      </c>
      <c r="L630">
        <v>564</v>
      </c>
      <c r="M630" t="s">
        <v>26</v>
      </c>
      <c r="N630" t="s">
        <v>27</v>
      </c>
      <c r="O630" t="s">
        <v>28</v>
      </c>
      <c r="P630">
        <v>63000000</v>
      </c>
      <c r="Q630">
        <v>2006</v>
      </c>
      <c r="R630">
        <v>6</v>
      </c>
      <c r="S630">
        <v>0</v>
      </c>
      <c r="T630">
        <f>Table_IMDB_Movies[[#This Row],[gross]]-Table_IMDB_Movies[[#This Row],[budget]]</f>
        <v>7236496</v>
      </c>
      <c r="V630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631" spans="1:22" x14ac:dyDescent="0.3">
      <c r="A631" t="s">
        <v>305</v>
      </c>
      <c r="B631">
        <v>141</v>
      </c>
      <c r="C631">
        <v>117</v>
      </c>
      <c r="D631" t="s">
        <v>63</v>
      </c>
      <c r="E631">
        <v>63695760</v>
      </c>
      <c r="F631" t="s">
        <v>2682</v>
      </c>
      <c r="G631" t="s">
        <v>1223</v>
      </c>
      <c r="H631" t="s">
        <v>2920</v>
      </c>
      <c r="I631">
        <v>61490</v>
      </c>
      <c r="J631" t="s">
        <v>2921</v>
      </c>
      <c r="K631" t="s">
        <v>2922</v>
      </c>
      <c r="L631">
        <v>264</v>
      </c>
      <c r="M631" t="s">
        <v>26</v>
      </c>
      <c r="N631" t="s">
        <v>27</v>
      </c>
      <c r="O631" t="s">
        <v>28</v>
      </c>
      <c r="P631">
        <v>65000000</v>
      </c>
      <c r="Q631">
        <v>2003</v>
      </c>
      <c r="R631">
        <v>6.4</v>
      </c>
      <c r="S631">
        <v>0</v>
      </c>
      <c r="T631">
        <f>Table_IMDB_Movies[[#This Row],[gross]]-Table_IMDB_Movies[[#This Row],[budget]]</f>
        <v>-1304240</v>
      </c>
      <c r="V631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632" spans="1:22" x14ac:dyDescent="0.3">
      <c r="A632" t="s">
        <v>2923</v>
      </c>
      <c r="B632">
        <v>313</v>
      </c>
      <c r="C632">
        <v>99</v>
      </c>
      <c r="D632" t="s">
        <v>743</v>
      </c>
      <c r="E632">
        <v>59617068</v>
      </c>
      <c r="F632" t="s">
        <v>1340</v>
      </c>
      <c r="G632" t="s">
        <v>1748</v>
      </c>
      <c r="H632" t="s">
        <v>2924</v>
      </c>
      <c r="I632">
        <v>213863</v>
      </c>
      <c r="J632" t="s">
        <v>2925</v>
      </c>
      <c r="K632" t="s">
        <v>2926</v>
      </c>
      <c r="L632">
        <v>310</v>
      </c>
      <c r="M632" t="s">
        <v>26</v>
      </c>
      <c r="N632" t="s">
        <v>27</v>
      </c>
      <c r="O632" t="s">
        <v>476</v>
      </c>
      <c r="P632">
        <v>65000000</v>
      </c>
      <c r="Q632">
        <v>2012</v>
      </c>
      <c r="R632">
        <v>6.4</v>
      </c>
      <c r="S632">
        <v>59000</v>
      </c>
      <c r="T632">
        <f>Table_IMDB_Movies[[#This Row],[gross]]-Table_IMDB_Movies[[#This Row],[budget]]</f>
        <v>-5382932</v>
      </c>
      <c r="V632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633" spans="1:22" x14ac:dyDescent="0.3">
      <c r="A633" t="s">
        <v>2927</v>
      </c>
      <c r="B633">
        <v>280</v>
      </c>
      <c r="C633">
        <v>159</v>
      </c>
      <c r="D633" t="s">
        <v>2928</v>
      </c>
      <c r="E633">
        <v>55637680</v>
      </c>
      <c r="F633" t="s">
        <v>1541</v>
      </c>
      <c r="G633" t="s">
        <v>429</v>
      </c>
      <c r="H633" t="s">
        <v>2929</v>
      </c>
      <c r="I633">
        <v>227071</v>
      </c>
      <c r="J633" t="s">
        <v>1776</v>
      </c>
      <c r="K633" t="s">
        <v>2930</v>
      </c>
      <c r="L633">
        <v>1500</v>
      </c>
      <c r="M633" t="s">
        <v>26</v>
      </c>
      <c r="N633" t="s">
        <v>41</v>
      </c>
      <c r="O633" t="s">
        <v>476</v>
      </c>
      <c r="P633">
        <v>65000000</v>
      </c>
      <c r="Q633">
        <v>1999</v>
      </c>
      <c r="R633">
        <v>7.3</v>
      </c>
      <c r="S633">
        <v>10000</v>
      </c>
      <c r="T633">
        <f>Table_IMDB_Movies[[#This Row],[gross]]-Table_IMDB_Movies[[#This Row],[budget]]</f>
        <v>-9362320</v>
      </c>
      <c r="V633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634" spans="1:22" x14ac:dyDescent="0.3">
      <c r="A634" t="s">
        <v>2931</v>
      </c>
      <c r="B634">
        <v>176</v>
      </c>
      <c r="C634">
        <v>118</v>
      </c>
      <c r="D634" t="s">
        <v>2175</v>
      </c>
      <c r="E634">
        <v>85911262</v>
      </c>
      <c r="F634" t="s">
        <v>2932</v>
      </c>
      <c r="G634" t="s">
        <v>2933</v>
      </c>
      <c r="H634" t="s">
        <v>2934</v>
      </c>
      <c r="I634">
        <v>24735</v>
      </c>
      <c r="J634" t="s">
        <v>2935</v>
      </c>
      <c r="K634" t="s">
        <v>2936</v>
      </c>
      <c r="L634">
        <v>213</v>
      </c>
      <c r="M634" t="s">
        <v>26</v>
      </c>
      <c r="N634" t="s">
        <v>27</v>
      </c>
      <c r="O634" t="s">
        <v>72</v>
      </c>
      <c r="P634">
        <v>65000000</v>
      </c>
      <c r="Q634">
        <v>2014</v>
      </c>
      <c r="R634">
        <v>5.2</v>
      </c>
      <c r="S634">
        <v>16000</v>
      </c>
      <c r="T634">
        <f>Table_IMDB_Movies[[#This Row],[gross]]-Table_IMDB_Movies[[#This Row],[budget]]</f>
        <v>20911262</v>
      </c>
      <c r="V634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635" spans="1:22" x14ac:dyDescent="0.3">
      <c r="A635" t="s">
        <v>2937</v>
      </c>
      <c r="B635">
        <v>279</v>
      </c>
      <c r="C635">
        <v>105</v>
      </c>
      <c r="D635" t="s">
        <v>1695</v>
      </c>
      <c r="E635">
        <v>53846915</v>
      </c>
      <c r="F635" t="s">
        <v>2461</v>
      </c>
      <c r="G635" t="s">
        <v>132</v>
      </c>
      <c r="H635" t="s">
        <v>2938</v>
      </c>
      <c r="I635">
        <v>149337</v>
      </c>
      <c r="J635" t="s">
        <v>2939</v>
      </c>
      <c r="K635" t="s">
        <v>2940</v>
      </c>
      <c r="L635">
        <v>221</v>
      </c>
      <c r="M635" t="s">
        <v>26</v>
      </c>
      <c r="N635" t="s">
        <v>27</v>
      </c>
      <c r="O635" t="s">
        <v>476</v>
      </c>
      <c r="P635">
        <v>50100000</v>
      </c>
      <c r="Q635">
        <v>2015</v>
      </c>
      <c r="R635">
        <v>6.6</v>
      </c>
      <c r="S635">
        <v>23000</v>
      </c>
      <c r="T635">
        <f>Table_IMDB_Movies[[#This Row],[gross]]-Table_IMDB_Movies[[#This Row],[budget]]</f>
        <v>3746915</v>
      </c>
      <c r="V635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636" spans="1:22" x14ac:dyDescent="0.3">
      <c r="A636" t="s">
        <v>268</v>
      </c>
      <c r="B636">
        <v>241</v>
      </c>
      <c r="C636">
        <v>103</v>
      </c>
      <c r="D636" t="s">
        <v>2941</v>
      </c>
      <c r="E636">
        <v>54758461</v>
      </c>
      <c r="F636" t="s">
        <v>1148</v>
      </c>
      <c r="G636" t="s">
        <v>45</v>
      </c>
      <c r="H636" t="s">
        <v>2942</v>
      </c>
      <c r="I636">
        <v>147641</v>
      </c>
      <c r="J636" t="s">
        <v>2943</v>
      </c>
      <c r="K636" t="s">
        <v>2944</v>
      </c>
      <c r="L636">
        <v>238</v>
      </c>
      <c r="M636" t="s">
        <v>26</v>
      </c>
      <c r="N636" t="s">
        <v>27</v>
      </c>
      <c r="O636" t="s">
        <v>28</v>
      </c>
      <c r="P636">
        <v>65000000</v>
      </c>
      <c r="Q636">
        <v>2012</v>
      </c>
      <c r="R636">
        <v>6.3</v>
      </c>
      <c r="S636">
        <v>18000</v>
      </c>
      <c r="T636">
        <f>Table_IMDB_Movies[[#This Row],[gross]]-Table_IMDB_Movies[[#This Row],[budget]]</f>
        <v>-10241539</v>
      </c>
      <c r="V636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637" spans="1:22" x14ac:dyDescent="0.3">
      <c r="A637" t="s">
        <v>2945</v>
      </c>
      <c r="B637">
        <v>185</v>
      </c>
      <c r="C637">
        <v>122</v>
      </c>
      <c r="D637" t="s">
        <v>2946</v>
      </c>
      <c r="E637">
        <v>52397389</v>
      </c>
      <c r="F637" t="s">
        <v>2947</v>
      </c>
      <c r="G637" t="s">
        <v>258</v>
      </c>
      <c r="H637" t="s">
        <v>2948</v>
      </c>
      <c r="I637">
        <v>132954</v>
      </c>
      <c r="J637" t="s">
        <v>820</v>
      </c>
      <c r="K637" t="s">
        <v>2949</v>
      </c>
      <c r="L637">
        <v>514</v>
      </c>
      <c r="M637" t="s">
        <v>26</v>
      </c>
      <c r="N637" t="s">
        <v>27</v>
      </c>
      <c r="O637" t="s">
        <v>476</v>
      </c>
      <c r="P637">
        <v>65000000</v>
      </c>
      <c r="Q637">
        <v>2004</v>
      </c>
      <c r="R637">
        <v>5.9</v>
      </c>
      <c r="S637">
        <v>0</v>
      </c>
      <c r="T637">
        <f>Table_IMDB_Movies[[#This Row],[gross]]-Table_IMDB_Movies[[#This Row],[budget]]</f>
        <v>-12602611</v>
      </c>
      <c r="V637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638" spans="1:22" x14ac:dyDescent="0.3">
      <c r="A638" t="s">
        <v>2418</v>
      </c>
      <c r="B638">
        <v>117</v>
      </c>
      <c r="C638">
        <v>143</v>
      </c>
      <c r="D638" t="s">
        <v>2951</v>
      </c>
      <c r="E638">
        <v>38966057</v>
      </c>
      <c r="F638" t="s">
        <v>2021</v>
      </c>
      <c r="G638" t="s">
        <v>2952</v>
      </c>
      <c r="H638" t="s">
        <v>2953</v>
      </c>
      <c r="I638">
        <v>23940</v>
      </c>
      <c r="J638" t="s">
        <v>2954</v>
      </c>
      <c r="K638" t="s">
        <v>2955</v>
      </c>
      <c r="L638">
        <v>157</v>
      </c>
      <c r="M638" t="s">
        <v>26</v>
      </c>
      <c r="N638" t="s">
        <v>1175</v>
      </c>
      <c r="O638" t="s">
        <v>476</v>
      </c>
      <c r="P638">
        <v>65000000</v>
      </c>
      <c r="Q638">
        <v>1998</v>
      </c>
      <c r="R638">
        <v>6.7</v>
      </c>
      <c r="S638">
        <v>688</v>
      </c>
      <c r="T638">
        <f>Table_IMDB_Movies[[#This Row],[gross]]-Table_IMDB_Movies[[#This Row],[budget]]</f>
        <v>-26033943</v>
      </c>
      <c r="V638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639" spans="1:22" x14ac:dyDescent="0.3">
      <c r="A639" t="s">
        <v>1872</v>
      </c>
      <c r="B639">
        <v>239</v>
      </c>
      <c r="C639">
        <v>96</v>
      </c>
      <c r="D639" t="s">
        <v>2226</v>
      </c>
      <c r="E639">
        <v>42345531</v>
      </c>
      <c r="F639" t="s">
        <v>1772</v>
      </c>
      <c r="G639" t="s">
        <v>1581</v>
      </c>
      <c r="H639" t="s">
        <v>2956</v>
      </c>
      <c r="I639">
        <v>104831</v>
      </c>
      <c r="J639" t="s">
        <v>234</v>
      </c>
      <c r="K639" t="s">
        <v>2957</v>
      </c>
      <c r="L639">
        <v>423</v>
      </c>
      <c r="M639" t="s">
        <v>26</v>
      </c>
      <c r="N639" t="s">
        <v>619</v>
      </c>
      <c r="O639" t="s">
        <v>476</v>
      </c>
      <c r="P639">
        <v>65000000</v>
      </c>
      <c r="Q639">
        <v>2012</v>
      </c>
      <c r="R639">
        <v>5.4</v>
      </c>
      <c r="S639">
        <v>32000</v>
      </c>
      <c r="T639">
        <f>Table_IMDB_Movies[[#This Row],[gross]]-Table_IMDB_Movies[[#This Row],[budget]]</f>
        <v>-22654469</v>
      </c>
      <c r="V639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640" spans="1:22" x14ac:dyDescent="0.3">
      <c r="A640" t="s">
        <v>1872</v>
      </c>
      <c r="B640">
        <v>230</v>
      </c>
      <c r="C640">
        <v>111</v>
      </c>
      <c r="D640" t="s">
        <v>2348</v>
      </c>
      <c r="E640">
        <v>36064910</v>
      </c>
      <c r="F640" t="s">
        <v>2224</v>
      </c>
      <c r="G640" t="s">
        <v>275</v>
      </c>
      <c r="H640" t="s">
        <v>2958</v>
      </c>
      <c r="I640">
        <v>166610</v>
      </c>
      <c r="J640" t="s">
        <v>1862</v>
      </c>
      <c r="K640" t="s">
        <v>2959</v>
      </c>
      <c r="L640">
        <v>211</v>
      </c>
      <c r="M640" t="s">
        <v>26</v>
      </c>
      <c r="N640" t="s">
        <v>27</v>
      </c>
      <c r="O640" t="s">
        <v>476</v>
      </c>
      <c r="P640">
        <v>45000000</v>
      </c>
      <c r="Q640">
        <v>2008</v>
      </c>
      <c r="R640">
        <v>6.4</v>
      </c>
      <c r="S640">
        <v>0</v>
      </c>
      <c r="T640">
        <f>Table_IMDB_Movies[[#This Row],[gross]]-Table_IMDB_Movies[[#This Row],[budget]]</f>
        <v>-8935090</v>
      </c>
      <c r="V64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641" spans="1:22" x14ac:dyDescent="0.3">
      <c r="A641" t="s">
        <v>1657</v>
      </c>
      <c r="B641">
        <v>94</v>
      </c>
      <c r="C641">
        <v>121</v>
      </c>
      <c r="D641" t="s">
        <v>2960</v>
      </c>
      <c r="E641">
        <v>33328051</v>
      </c>
      <c r="F641" t="s">
        <v>909</v>
      </c>
      <c r="G641" t="s">
        <v>2961</v>
      </c>
      <c r="H641" t="s">
        <v>2962</v>
      </c>
      <c r="I641">
        <v>60508</v>
      </c>
      <c r="J641" t="s">
        <v>2963</v>
      </c>
      <c r="K641" t="s">
        <v>2964</v>
      </c>
      <c r="L641">
        <v>285</v>
      </c>
      <c r="M641" t="s">
        <v>26</v>
      </c>
      <c r="N641" t="s">
        <v>27</v>
      </c>
      <c r="O641" t="s">
        <v>476</v>
      </c>
      <c r="P641">
        <v>65000000</v>
      </c>
      <c r="Q641">
        <v>1996</v>
      </c>
      <c r="R641">
        <v>6.7</v>
      </c>
      <c r="S641">
        <v>4000</v>
      </c>
      <c r="T641">
        <f>Table_IMDB_Movies[[#This Row],[gross]]-Table_IMDB_Movies[[#This Row],[budget]]</f>
        <v>-31671949</v>
      </c>
      <c r="V641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642" spans="1:22" x14ac:dyDescent="0.3">
      <c r="A642" t="s">
        <v>2965</v>
      </c>
      <c r="B642">
        <v>134</v>
      </c>
      <c r="C642">
        <v>135</v>
      </c>
      <c r="D642" t="s">
        <v>1795</v>
      </c>
      <c r="E642">
        <v>32598931</v>
      </c>
      <c r="F642" t="s">
        <v>748</v>
      </c>
      <c r="G642" t="s">
        <v>2966</v>
      </c>
      <c r="H642" t="s">
        <v>2967</v>
      </c>
      <c r="I642">
        <v>49300</v>
      </c>
      <c r="J642" t="s">
        <v>2968</v>
      </c>
      <c r="K642" t="s">
        <v>2969</v>
      </c>
      <c r="L642">
        <v>265</v>
      </c>
      <c r="M642" t="s">
        <v>26</v>
      </c>
      <c r="N642" t="s">
        <v>27</v>
      </c>
      <c r="O642" t="s">
        <v>476</v>
      </c>
      <c r="P642">
        <v>65000000</v>
      </c>
      <c r="Q642">
        <v>2000</v>
      </c>
      <c r="R642">
        <v>6.2</v>
      </c>
      <c r="S642">
        <v>892</v>
      </c>
      <c r="T642">
        <f>Table_IMDB_Movies[[#This Row],[gross]]-Table_IMDB_Movies[[#This Row],[budget]]</f>
        <v>-32401069</v>
      </c>
      <c r="V642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643" spans="1:22" x14ac:dyDescent="0.3">
      <c r="A643" t="s">
        <v>203</v>
      </c>
      <c r="B643">
        <v>136</v>
      </c>
      <c r="C643">
        <v>101</v>
      </c>
      <c r="D643" t="s">
        <v>564</v>
      </c>
      <c r="E643">
        <v>28045540</v>
      </c>
      <c r="F643" t="s">
        <v>131</v>
      </c>
      <c r="G643" t="s">
        <v>457</v>
      </c>
      <c r="H643" t="s">
        <v>2970</v>
      </c>
      <c r="I643">
        <v>67707</v>
      </c>
      <c r="J643" t="s">
        <v>2971</v>
      </c>
      <c r="K643" t="s">
        <v>2972</v>
      </c>
      <c r="L643">
        <v>202</v>
      </c>
      <c r="M643" t="s">
        <v>26</v>
      </c>
      <c r="N643" t="s">
        <v>27</v>
      </c>
      <c r="O643" t="s">
        <v>72</v>
      </c>
      <c r="P643">
        <v>65000000</v>
      </c>
      <c r="Q643">
        <v>2005</v>
      </c>
      <c r="R643">
        <v>6.1</v>
      </c>
      <c r="S643">
        <v>0</v>
      </c>
      <c r="T643">
        <f>Table_IMDB_Movies[[#This Row],[gross]]-Table_IMDB_Movies[[#This Row],[budget]]</f>
        <v>-36954460</v>
      </c>
      <c r="V643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644" spans="1:22" x14ac:dyDescent="0.3">
      <c r="A644" t="s">
        <v>551</v>
      </c>
      <c r="B644">
        <v>315</v>
      </c>
      <c r="C644">
        <v>151</v>
      </c>
      <c r="D644" t="s">
        <v>2973</v>
      </c>
      <c r="E644">
        <v>37023395</v>
      </c>
      <c r="F644" t="s">
        <v>2682</v>
      </c>
      <c r="G644" t="s">
        <v>279</v>
      </c>
      <c r="H644" t="s">
        <v>2974</v>
      </c>
      <c r="I644">
        <v>1347461</v>
      </c>
      <c r="J644" t="s">
        <v>2975</v>
      </c>
      <c r="K644" t="s">
        <v>2976</v>
      </c>
      <c r="L644">
        <v>2968</v>
      </c>
      <c r="M644" t="s">
        <v>26</v>
      </c>
      <c r="N644" t="s">
        <v>27</v>
      </c>
      <c r="O644" t="s">
        <v>476</v>
      </c>
      <c r="P644">
        <v>63000000</v>
      </c>
      <c r="Q644">
        <v>1999</v>
      </c>
      <c r="R644">
        <v>8.8000000000000007</v>
      </c>
      <c r="S644">
        <v>48000</v>
      </c>
      <c r="T644">
        <f>Table_IMDB_Movies[[#This Row],[gross]]-Table_IMDB_Movies[[#This Row],[budget]]</f>
        <v>-25976605</v>
      </c>
      <c r="V644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645" spans="1:22" x14ac:dyDescent="0.3">
      <c r="A645" t="s">
        <v>268</v>
      </c>
      <c r="B645">
        <v>96</v>
      </c>
      <c r="C645">
        <v>131</v>
      </c>
      <c r="D645" t="s">
        <v>2977</v>
      </c>
      <c r="E645">
        <v>43532294</v>
      </c>
      <c r="F645" t="s">
        <v>2978</v>
      </c>
      <c r="G645" t="s">
        <v>540</v>
      </c>
      <c r="H645" t="s">
        <v>2979</v>
      </c>
      <c r="I645">
        <v>46951</v>
      </c>
      <c r="J645" t="s">
        <v>2557</v>
      </c>
      <c r="K645" t="s">
        <v>2980</v>
      </c>
      <c r="L645">
        <v>175</v>
      </c>
      <c r="M645" t="s">
        <v>26</v>
      </c>
      <c r="N645" t="s">
        <v>27</v>
      </c>
      <c r="O645" t="s">
        <v>72</v>
      </c>
      <c r="P645">
        <v>65000000</v>
      </c>
      <c r="Q645">
        <v>2006</v>
      </c>
      <c r="R645">
        <v>7.1</v>
      </c>
      <c r="S645">
        <v>0</v>
      </c>
      <c r="T645">
        <f>Table_IMDB_Movies[[#This Row],[gross]]-Table_IMDB_Movies[[#This Row],[budget]]</f>
        <v>-21467706</v>
      </c>
      <c r="V645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646" spans="1:22" x14ac:dyDescent="0.3">
      <c r="A646" t="s">
        <v>2982</v>
      </c>
      <c r="B646">
        <v>60</v>
      </c>
      <c r="C646">
        <v>100</v>
      </c>
      <c r="D646" t="s">
        <v>1162</v>
      </c>
      <c r="E646">
        <v>17218080</v>
      </c>
      <c r="F646" t="s">
        <v>1300</v>
      </c>
      <c r="G646" t="s">
        <v>793</v>
      </c>
      <c r="H646" t="s">
        <v>2983</v>
      </c>
      <c r="I646">
        <v>43376</v>
      </c>
      <c r="J646" t="s">
        <v>1842</v>
      </c>
      <c r="K646" t="s">
        <v>2984</v>
      </c>
      <c r="L646">
        <v>249</v>
      </c>
      <c r="M646" t="s">
        <v>26</v>
      </c>
      <c r="N646" t="s">
        <v>27</v>
      </c>
      <c r="O646" t="s">
        <v>476</v>
      </c>
      <c r="P646">
        <v>70000000</v>
      </c>
      <c r="Q646">
        <v>1991</v>
      </c>
      <c r="R646">
        <v>5.7</v>
      </c>
      <c r="S646">
        <v>0</v>
      </c>
      <c r="T646">
        <f>Table_IMDB_Movies[[#This Row],[gross]]-Table_IMDB_Movies[[#This Row],[budget]]</f>
        <v>-52781920</v>
      </c>
      <c r="V646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647" spans="1:22" x14ac:dyDescent="0.3">
      <c r="A647" t="s">
        <v>2880</v>
      </c>
      <c r="B647">
        <v>60</v>
      </c>
      <c r="C647">
        <v>105</v>
      </c>
      <c r="D647" t="s">
        <v>2985</v>
      </c>
      <c r="E647">
        <v>10014234</v>
      </c>
      <c r="F647" t="s">
        <v>819</v>
      </c>
      <c r="G647" t="s">
        <v>2018</v>
      </c>
      <c r="H647" t="s">
        <v>2986</v>
      </c>
      <c r="I647">
        <v>8560</v>
      </c>
      <c r="J647" t="s">
        <v>2358</v>
      </c>
      <c r="K647" t="s">
        <v>2987</v>
      </c>
      <c r="L647">
        <v>69</v>
      </c>
      <c r="M647" t="s">
        <v>26</v>
      </c>
      <c r="N647" t="s">
        <v>1175</v>
      </c>
      <c r="O647" t="s">
        <v>476</v>
      </c>
      <c r="P647">
        <v>65000000</v>
      </c>
      <c r="Q647">
        <v>2000</v>
      </c>
      <c r="R647">
        <v>5</v>
      </c>
      <c r="S647">
        <v>177</v>
      </c>
      <c r="T647">
        <f>Table_IMDB_Movies[[#This Row],[gross]]-Table_IMDB_Movies[[#This Row],[budget]]</f>
        <v>-54985766</v>
      </c>
      <c r="V647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648" spans="1:22" x14ac:dyDescent="0.3">
      <c r="A648" t="s">
        <v>2988</v>
      </c>
      <c r="B648">
        <v>308</v>
      </c>
      <c r="C648">
        <v>92</v>
      </c>
      <c r="D648" t="s">
        <v>2989</v>
      </c>
      <c r="E648">
        <v>19059018</v>
      </c>
      <c r="F648" t="s">
        <v>2990</v>
      </c>
      <c r="G648" t="s">
        <v>2991</v>
      </c>
      <c r="H648" t="s">
        <v>2992</v>
      </c>
      <c r="I648">
        <v>65709</v>
      </c>
      <c r="J648" t="s">
        <v>1681</v>
      </c>
      <c r="K648" t="s">
        <v>2993</v>
      </c>
      <c r="L648">
        <v>194</v>
      </c>
      <c r="M648" t="s">
        <v>26</v>
      </c>
      <c r="N648" t="s">
        <v>304</v>
      </c>
      <c r="O648" t="s">
        <v>28</v>
      </c>
      <c r="P648">
        <v>65000000</v>
      </c>
      <c r="Q648">
        <v>2014</v>
      </c>
      <c r="R648">
        <v>5.0999999999999996</v>
      </c>
      <c r="S648">
        <v>15000</v>
      </c>
      <c r="T648">
        <f>Table_IMDB_Movies[[#This Row],[gross]]-Table_IMDB_Movies[[#This Row],[budget]]</f>
        <v>-45940982</v>
      </c>
      <c r="V648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649" spans="1:22" x14ac:dyDescent="0.3">
      <c r="A649" t="s">
        <v>2994</v>
      </c>
      <c r="B649">
        <v>127</v>
      </c>
      <c r="C649">
        <v>130</v>
      </c>
      <c r="D649" t="s">
        <v>2995</v>
      </c>
      <c r="E649">
        <v>1987287</v>
      </c>
      <c r="F649" t="s">
        <v>1550</v>
      </c>
      <c r="G649" t="s">
        <v>2996</v>
      </c>
      <c r="H649" t="s">
        <v>2997</v>
      </c>
      <c r="I649">
        <v>25474</v>
      </c>
      <c r="J649" t="s">
        <v>2998</v>
      </c>
      <c r="K649" t="s">
        <v>2999</v>
      </c>
      <c r="L649">
        <v>138</v>
      </c>
      <c r="M649" t="s">
        <v>26</v>
      </c>
      <c r="N649" t="s">
        <v>41</v>
      </c>
      <c r="O649" t="s">
        <v>28</v>
      </c>
      <c r="P649">
        <v>50000000</v>
      </c>
      <c r="Q649">
        <v>2005</v>
      </c>
      <c r="R649">
        <v>6.9</v>
      </c>
      <c r="S649">
        <v>0</v>
      </c>
      <c r="T649">
        <f>Table_IMDB_Movies[[#This Row],[gross]]-Table_IMDB_Movies[[#This Row],[budget]]</f>
        <v>-48012713</v>
      </c>
      <c r="V649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650" spans="1:22" x14ac:dyDescent="0.3">
      <c r="A650" t="s">
        <v>2837</v>
      </c>
      <c r="B650">
        <v>196</v>
      </c>
      <c r="C650">
        <v>100</v>
      </c>
      <c r="D650" t="s">
        <v>478</v>
      </c>
      <c r="E650">
        <v>24407944</v>
      </c>
      <c r="F650" t="s">
        <v>2372</v>
      </c>
      <c r="G650" t="s">
        <v>605</v>
      </c>
      <c r="H650" t="s">
        <v>3000</v>
      </c>
      <c r="I650">
        <v>71202</v>
      </c>
      <c r="J650" t="s">
        <v>1718</v>
      </c>
      <c r="K650" t="s">
        <v>3001</v>
      </c>
      <c r="L650">
        <v>380</v>
      </c>
      <c r="M650" t="s">
        <v>26</v>
      </c>
      <c r="N650" t="s">
        <v>218</v>
      </c>
      <c r="O650" t="s">
        <v>28</v>
      </c>
      <c r="P650">
        <v>43000000</v>
      </c>
      <c r="Q650">
        <v>2005</v>
      </c>
      <c r="R650">
        <v>4.8</v>
      </c>
      <c r="S650">
        <v>0</v>
      </c>
      <c r="T650">
        <f>Table_IMDB_Movies[[#This Row],[gross]]-Table_IMDB_Movies[[#This Row],[budget]]</f>
        <v>-18592056</v>
      </c>
      <c r="V65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651" spans="1:22" x14ac:dyDescent="0.3">
      <c r="A651" t="s">
        <v>3002</v>
      </c>
      <c r="B651">
        <v>339</v>
      </c>
      <c r="C651">
        <v>102</v>
      </c>
      <c r="D651" t="s">
        <v>793</v>
      </c>
      <c r="E651">
        <v>13750556</v>
      </c>
      <c r="F651" t="s">
        <v>274</v>
      </c>
      <c r="G651" t="s">
        <v>47</v>
      </c>
      <c r="H651" t="s">
        <v>3003</v>
      </c>
      <c r="I651">
        <v>111102</v>
      </c>
      <c r="J651" t="s">
        <v>160</v>
      </c>
      <c r="K651" t="s">
        <v>3004</v>
      </c>
      <c r="L651">
        <v>239</v>
      </c>
      <c r="M651" t="s">
        <v>26</v>
      </c>
      <c r="N651" t="s">
        <v>27</v>
      </c>
      <c r="O651" t="s">
        <v>476</v>
      </c>
      <c r="P651">
        <v>65000000</v>
      </c>
      <c r="Q651">
        <v>2014</v>
      </c>
      <c r="R651">
        <v>6.5</v>
      </c>
      <c r="S651">
        <v>32000</v>
      </c>
      <c r="T651">
        <f>Table_IMDB_Movies[[#This Row],[gross]]-Table_IMDB_Movies[[#This Row],[budget]]</f>
        <v>-51249444</v>
      </c>
      <c r="V651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652" spans="1:22" x14ac:dyDescent="0.3">
      <c r="A652" t="s">
        <v>1776</v>
      </c>
      <c r="B652">
        <v>96</v>
      </c>
      <c r="C652">
        <v>133</v>
      </c>
      <c r="D652" t="s">
        <v>164</v>
      </c>
      <c r="E652">
        <v>31054924</v>
      </c>
      <c r="F652" t="s">
        <v>3005</v>
      </c>
      <c r="G652" t="s">
        <v>322</v>
      </c>
      <c r="H652" t="s">
        <v>3006</v>
      </c>
      <c r="I652">
        <v>17025</v>
      </c>
      <c r="J652" t="s">
        <v>3007</v>
      </c>
      <c r="K652" t="s">
        <v>3008</v>
      </c>
      <c r="L652">
        <v>290</v>
      </c>
      <c r="M652" t="s">
        <v>26</v>
      </c>
      <c r="N652" t="s">
        <v>27</v>
      </c>
      <c r="O652" t="s">
        <v>476</v>
      </c>
      <c r="P652">
        <v>64000000</v>
      </c>
      <c r="Q652">
        <v>1999</v>
      </c>
      <c r="R652">
        <v>5.0999999999999996</v>
      </c>
      <c r="S652">
        <v>295</v>
      </c>
      <c r="T652">
        <f>Table_IMDB_Movies[[#This Row],[gross]]-Table_IMDB_Movies[[#This Row],[budget]]</f>
        <v>-32945076</v>
      </c>
      <c r="V652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653" spans="1:22" x14ac:dyDescent="0.3">
      <c r="A653" t="s">
        <v>3009</v>
      </c>
      <c r="B653">
        <v>361</v>
      </c>
      <c r="C653">
        <v>121</v>
      </c>
      <c r="D653" t="s">
        <v>3010</v>
      </c>
      <c r="E653">
        <v>43247140</v>
      </c>
      <c r="F653" t="s">
        <v>3011</v>
      </c>
      <c r="G653" t="s">
        <v>2403</v>
      </c>
      <c r="H653" t="s">
        <v>3012</v>
      </c>
      <c r="I653">
        <v>134625</v>
      </c>
      <c r="J653" t="s">
        <v>3013</v>
      </c>
      <c r="K653" t="s">
        <v>3014</v>
      </c>
      <c r="L653">
        <v>265</v>
      </c>
      <c r="M653" t="s">
        <v>26</v>
      </c>
      <c r="N653" t="s">
        <v>41</v>
      </c>
      <c r="O653" t="s">
        <v>28</v>
      </c>
      <c r="P653">
        <v>55000000</v>
      </c>
      <c r="Q653">
        <v>2015</v>
      </c>
      <c r="R653">
        <v>7.1</v>
      </c>
      <c r="S653">
        <v>40000</v>
      </c>
      <c r="T653">
        <f>Table_IMDB_Movies[[#This Row],[gross]]-Table_IMDB_Movies[[#This Row],[budget]]</f>
        <v>-11752860</v>
      </c>
      <c r="V653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654" spans="1:22" x14ac:dyDescent="0.3">
      <c r="A654" t="s">
        <v>1477</v>
      </c>
      <c r="B654">
        <v>226</v>
      </c>
      <c r="C654">
        <v>147</v>
      </c>
      <c r="D654" t="s">
        <v>3015</v>
      </c>
      <c r="E654">
        <v>2208939</v>
      </c>
      <c r="F654" t="s">
        <v>3016</v>
      </c>
      <c r="G654" t="s">
        <v>3017</v>
      </c>
      <c r="H654" t="s">
        <v>3018</v>
      </c>
      <c r="I654">
        <v>190490</v>
      </c>
      <c r="J654" t="s">
        <v>3019</v>
      </c>
      <c r="K654" t="s">
        <v>3020</v>
      </c>
      <c r="L654">
        <v>482</v>
      </c>
      <c r="M654" t="s">
        <v>26</v>
      </c>
      <c r="N654" t="s">
        <v>619</v>
      </c>
      <c r="O654" t="s">
        <v>476</v>
      </c>
      <c r="P654">
        <v>50000000</v>
      </c>
      <c r="Q654">
        <v>2006</v>
      </c>
      <c r="R654">
        <v>7.5</v>
      </c>
      <c r="S654">
        <v>26000</v>
      </c>
      <c r="T654">
        <f>Table_IMDB_Movies[[#This Row],[gross]]-Table_IMDB_Movies[[#This Row],[budget]]</f>
        <v>-47791061</v>
      </c>
      <c r="V654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655" spans="1:22" x14ac:dyDescent="0.3">
      <c r="A655" t="s">
        <v>1575</v>
      </c>
      <c r="B655">
        <v>194</v>
      </c>
      <c r="C655">
        <v>94</v>
      </c>
      <c r="D655" t="s">
        <v>3021</v>
      </c>
      <c r="E655">
        <v>213079163</v>
      </c>
      <c r="F655" t="s">
        <v>1398</v>
      </c>
      <c r="G655" t="s">
        <v>1013</v>
      </c>
      <c r="H655" t="s">
        <v>3022</v>
      </c>
      <c r="I655">
        <v>162909</v>
      </c>
      <c r="J655" t="s">
        <v>3023</v>
      </c>
      <c r="K655" t="s">
        <v>3024</v>
      </c>
      <c r="L655">
        <v>795</v>
      </c>
      <c r="M655" t="s">
        <v>26</v>
      </c>
      <c r="N655" t="s">
        <v>27</v>
      </c>
      <c r="O655" t="s">
        <v>28</v>
      </c>
      <c r="P655">
        <v>63000000</v>
      </c>
      <c r="Q655">
        <v>2002</v>
      </c>
      <c r="R655">
        <v>6.2</v>
      </c>
      <c r="S655">
        <v>0</v>
      </c>
      <c r="T655">
        <f>Table_IMDB_Movies[[#This Row],[gross]]-Table_IMDB_Movies[[#This Row],[budget]]</f>
        <v>150079163</v>
      </c>
      <c r="V655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656" spans="1:22" x14ac:dyDescent="0.3">
      <c r="A656" t="s">
        <v>758</v>
      </c>
      <c r="B656">
        <v>138</v>
      </c>
      <c r="C656">
        <v>94</v>
      </c>
      <c r="D656" t="s">
        <v>626</v>
      </c>
      <c r="E656">
        <v>19548064</v>
      </c>
      <c r="F656" t="s">
        <v>1007</v>
      </c>
      <c r="G656" t="s">
        <v>568</v>
      </c>
      <c r="H656" t="s">
        <v>3025</v>
      </c>
      <c r="I656">
        <v>25681</v>
      </c>
      <c r="J656" t="s">
        <v>3026</v>
      </c>
      <c r="K656" t="s">
        <v>3027</v>
      </c>
      <c r="L656">
        <v>77</v>
      </c>
      <c r="M656" t="s">
        <v>26</v>
      </c>
      <c r="N656" t="s">
        <v>3028</v>
      </c>
      <c r="O656" t="s">
        <v>72</v>
      </c>
      <c r="P656">
        <v>65000000</v>
      </c>
      <c r="Q656">
        <v>2009</v>
      </c>
      <c r="R656">
        <v>6.3</v>
      </c>
      <c r="S656">
        <v>0</v>
      </c>
      <c r="T656">
        <f>Table_IMDB_Movies[[#This Row],[gross]]-Table_IMDB_Movies[[#This Row],[budget]]</f>
        <v>-45451936</v>
      </c>
      <c r="V656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657" spans="1:22" x14ac:dyDescent="0.3">
      <c r="A657" t="s">
        <v>320</v>
      </c>
      <c r="B657">
        <v>308</v>
      </c>
      <c r="C657">
        <v>127</v>
      </c>
      <c r="D657" t="s">
        <v>2359</v>
      </c>
      <c r="E657">
        <v>356784000</v>
      </c>
      <c r="F657" t="s">
        <v>946</v>
      </c>
      <c r="G657" t="s">
        <v>807</v>
      </c>
      <c r="H657" t="s">
        <v>3029</v>
      </c>
      <c r="I657">
        <v>613473</v>
      </c>
      <c r="J657" t="s">
        <v>3030</v>
      </c>
      <c r="K657" t="s">
        <v>3031</v>
      </c>
      <c r="L657">
        <v>895</v>
      </c>
      <c r="M657" t="s">
        <v>26</v>
      </c>
      <c r="N657" t="s">
        <v>27</v>
      </c>
      <c r="O657" t="s">
        <v>28</v>
      </c>
      <c r="P657">
        <v>63000000</v>
      </c>
      <c r="Q657">
        <v>1993</v>
      </c>
      <c r="R657">
        <v>8.1</v>
      </c>
      <c r="S657">
        <v>19000</v>
      </c>
      <c r="T657">
        <f>Table_IMDB_Movies[[#This Row],[gross]]-Table_IMDB_Movies[[#This Row],[budget]]</f>
        <v>293784000</v>
      </c>
      <c r="V657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658" spans="1:22" x14ac:dyDescent="0.3">
      <c r="A658" t="s">
        <v>2857</v>
      </c>
      <c r="B658">
        <v>40</v>
      </c>
      <c r="C658">
        <v>212</v>
      </c>
      <c r="D658" t="s">
        <v>1440</v>
      </c>
      <c r="E658">
        <v>25052000</v>
      </c>
      <c r="F658" t="s">
        <v>3032</v>
      </c>
      <c r="G658" t="s">
        <v>440</v>
      </c>
      <c r="H658" t="s">
        <v>3033</v>
      </c>
      <c r="I658">
        <v>35314</v>
      </c>
      <c r="J658" t="s">
        <v>3034</v>
      </c>
      <c r="K658" t="s">
        <v>3035</v>
      </c>
      <c r="L658">
        <v>145</v>
      </c>
      <c r="M658" t="s">
        <v>26</v>
      </c>
      <c r="N658" t="s">
        <v>27</v>
      </c>
      <c r="O658" t="s">
        <v>28</v>
      </c>
      <c r="P658">
        <v>63000000</v>
      </c>
      <c r="Q658">
        <v>1994</v>
      </c>
      <c r="R658">
        <v>6.6</v>
      </c>
      <c r="S658">
        <v>0</v>
      </c>
      <c r="T658">
        <f>Table_IMDB_Movies[[#This Row],[gross]]-Table_IMDB_Movies[[#This Row],[budget]]</f>
        <v>-37948000</v>
      </c>
      <c r="V658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659" spans="1:22" x14ac:dyDescent="0.3">
      <c r="A659" t="s">
        <v>969</v>
      </c>
      <c r="B659">
        <v>42</v>
      </c>
      <c r="C659">
        <v>141</v>
      </c>
      <c r="D659" t="s">
        <v>3036</v>
      </c>
      <c r="E659">
        <v>122012710</v>
      </c>
      <c r="F659" t="s">
        <v>379</v>
      </c>
      <c r="G659" t="s">
        <v>322</v>
      </c>
      <c r="H659" t="s">
        <v>3037</v>
      </c>
      <c r="I659">
        <v>69663</v>
      </c>
      <c r="J659" t="s">
        <v>1951</v>
      </c>
      <c r="K659" t="s">
        <v>3038</v>
      </c>
      <c r="L659">
        <v>133</v>
      </c>
      <c r="M659" t="s">
        <v>26</v>
      </c>
      <c r="N659" t="s">
        <v>27</v>
      </c>
      <c r="O659" t="s">
        <v>28</v>
      </c>
      <c r="P659">
        <v>62000000</v>
      </c>
      <c r="Q659">
        <v>1994</v>
      </c>
      <c r="R659">
        <v>6.9</v>
      </c>
      <c r="S659">
        <v>0</v>
      </c>
      <c r="T659">
        <f>Table_IMDB_Movies[[#This Row],[gross]]-Table_IMDB_Movies[[#This Row],[budget]]</f>
        <v>60012710</v>
      </c>
      <c r="V659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660" spans="1:22" x14ac:dyDescent="0.3">
      <c r="A660" t="s">
        <v>3039</v>
      </c>
      <c r="B660">
        <v>68</v>
      </c>
      <c r="C660">
        <v>103</v>
      </c>
      <c r="D660" t="s">
        <v>3040</v>
      </c>
      <c r="E660">
        <v>72413</v>
      </c>
      <c r="F660" t="s">
        <v>152</v>
      </c>
      <c r="G660" t="s">
        <v>3041</v>
      </c>
      <c r="H660" t="s">
        <v>3042</v>
      </c>
      <c r="I660">
        <v>11584</v>
      </c>
      <c r="J660" t="s">
        <v>3043</v>
      </c>
      <c r="K660" t="s">
        <v>3044</v>
      </c>
      <c r="L660">
        <v>86</v>
      </c>
      <c r="M660" t="s">
        <v>1559</v>
      </c>
      <c r="N660" t="s">
        <v>722</v>
      </c>
      <c r="O660" t="s">
        <v>476</v>
      </c>
      <c r="P660">
        <v>65000000</v>
      </c>
      <c r="Q660">
        <v>2015</v>
      </c>
      <c r="R660">
        <v>6.1</v>
      </c>
      <c r="S660">
        <v>0</v>
      </c>
      <c r="T660">
        <f>Table_IMDB_Movies[[#This Row],[gross]]-Table_IMDB_Movies[[#This Row],[budget]]</f>
        <v>-64927587</v>
      </c>
      <c r="V66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661" spans="1:22" x14ac:dyDescent="0.3">
      <c r="A661" t="s">
        <v>3045</v>
      </c>
      <c r="B661">
        <v>78</v>
      </c>
      <c r="C661">
        <v>98</v>
      </c>
      <c r="D661" t="s">
        <v>3046</v>
      </c>
      <c r="E661">
        <v>58255287</v>
      </c>
      <c r="F661" t="s">
        <v>819</v>
      </c>
      <c r="G661" t="s">
        <v>1320</v>
      </c>
      <c r="H661" t="s">
        <v>3047</v>
      </c>
      <c r="I661">
        <v>39471</v>
      </c>
      <c r="J661" t="s">
        <v>3048</v>
      </c>
      <c r="K661" t="s">
        <v>3049</v>
      </c>
      <c r="L661">
        <v>187</v>
      </c>
      <c r="M661" t="s">
        <v>26</v>
      </c>
      <c r="N661" t="s">
        <v>27</v>
      </c>
      <c r="O661" t="s">
        <v>28</v>
      </c>
      <c r="P661">
        <v>64000000</v>
      </c>
      <c r="Q661">
        <v>2006</v>
      </c>
      <c r="R661">
        <v>4.3</v>
      </c>
      <c r="S661">
        <v>0</v>
      </c>
      <c r="T661">
        <f>Table_IMDB_Movies[[#This Row],[gross]]-Table_IMDB_Movies[[#This Row],[budget]]</f>
        <v>-5744713</v>
      </c>
      <c r="V661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662" spans="1:22" x14ac:dyDescent="0.3">
      <c r="A662" t="s">
        <v>528</v>
      </c>
      <c r="B662">
        <v>178</v>
      </c>
      <c r="C662">
        <v>116</v>
      </c>
      <c r="D662" t="s">
        <v>166</v>
      </c>
      <c r="E662">
        <v>77086030</v>
      </c>
      <c r="F662" t="s">
        <v>3050</v>
      </c>
      <c r="G662" t="s">
        <v>540</v>
      </c>
      <c r="H662" t="s">
        <v>3051</v>
      </c>
      <c r="I662">
        <v>65297</v>
      </c>
      <c r="J662" t="s">
        <v>3052</v>
      </c>
      <c r="K662" t="s">
        <v>3053</v>
      </c>
      <c r="L662">
        <v>602</v>
      </c>
      <c r="M662" t="s">
        <v>26</v>
      </c>
      <c r="N662" t="s">
        <v>1175</v>
      </c>
      <c r="O662" t="s">
        <v>28</v>
      </c>
      <c r="P662">
        <v>62000000</v>
      </c>
      <c r="Q662">
        <v>2000</v>
      </c>
      <c r="R662">
        <v>6.6</v>
      </c>
      <c r="S662">
        <v>0</v>
      </c>
      <c r="T662">
        <f>Table_IMDB_Movies[[#This Row],[gross]]-Table_IMDB_Movies[[#This Row],[budget]]</f>
        <v>15086030</v>
      </c>
      <c r="V662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663" spans="1:22" x14ac:dyDescent="0.3">
      <c r="A663" t="s">
        <v>3054</v>
      </c>
      <c r="B663">
        <v>75</v>
      </c>
      <c r="C663">
        <v>114</v>
      </c>
      <c r="D663" t="s">
        <v>2910</v>
      </c>
      <c r="E663">
        <v>65000000</v>
      </c>
      <c r="F663" t="s">
        <v>1141</v>
      </c>
      <c r="G663" t="s">
        <v>3055</v>
      </c>
      <c r="H663" t="s">
        <v>3056</v>
      </c>
      <c r="I663">
        <v>43027</v>
      </c>
      <c r="J663" t="s">
        <v>1419</v>
      </c>
      <c r="K663" t="s">
        <v>3057</v>
      </c>
      <c r="L663">
        <v>214</v>
      </c>
      <c r="M663" t="s">
        <v>26</v>
      </c>
      <c r="N663" t="s">
        <v>27</v>
      </c>
      <c r="O663" t="s">
        <v>28</v>
      </c>
      <c r="P663">
        <v>62000000</v>
      </c>
      <c r="Q663">
        <v>1995</v>
      </c>
      <c r="R663">
        <v>6.8</v>
      </c>
      <c r="S663">
        <v>0</v>
      </c>
      <c r="T663">
        <f>Table_IMDB_Movies[[#This Row],[gross]]-Table_IMDB_Movies[[#This Row],[budget]]</f>
        <v>3000000</v>
      </c>
      <c r="V663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664" spans="1:22" x14ac:dyDescent="0.3">
      <c r="A664" t="s">
        <v>3058</v>
      </c>
      <c r="B664">
        <v>150</v>
      </c>
      <c r="C664">
        <v>87</v>
      </c>
      <c r="D664" t="s">
        <v>3059</v>
      </c>
      <c r="E664">
        <v>32178777</v>
      </c>
      <c r="F664" t="s">
        <v>3060</v>
      </c>
      <c r="G664" t="s">
        <v>583</v>
      </c>
      <c r="H664" t="s">
        <v>3061</v>
      </c>
      <c r="I664">
        <v>43300</v>
      </c>
      <c r="J664" t="s">
        <v>1013</v>
      </c>
      <c r="K664" t="s">
        <v>3062</v>
      </c>
      <c r="L664">
        <v>250</v>
      </c>
      <c r="M664" t="s">
        <v>26</v>
      </c>
      <c r="N664" t="s">
        <v>27</v>
      </c>
      <c r="O664" t="s">
        <v>28</v>
      </c>
      <c r="P664">
        <v>62000000</v>
      </c>
      <c r="Q664">
        <v>2008</v>
      </c>
      <c r="R664">
        <v>3.8</v>
      </c>
      <c r="S664">
        <v>0</v>
      </c>
      <c r="T664">
        <f>Table_IMDB_Movies[[#This Row],[gross]]-Table_IMDB_Movies[[#This Row],[budget]]</f>
        <v>-29821223</v>
      </c>
      <c r="V664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665" spans="1:22" x14ac:dyDescent="0.3">
      <c r="A665" t="s">
        <v>3063</v>
      </c>
      <c r="B665">
        <v>113</v>
      </c>
      <c r="C665">
        <v>125</v>
      </c>
      <c r="D665" t="s">
        <v>2377</v>
      </c>
      <c r="E665">
        <v>15738632</v>
      </c>
      <c r="F665" t="s">
        <v>344</v>
      </c>
      <c r="G665" t="s">
        <v>1568</v>
      </c>
      <c r="H665" t="s">
        <v>3064</v>
      </c>
      <c r="I665">
        <v>38076</v>
      </c>
      <c r="J665" t="s">
        <v>3065</v>
      </c>
      <c r="K665" t="s">
        <v>3066</v>
      </c>
      <c r="L665">
        <v>399</v>
      </c>
      <c r="M665" t="s">
        <v>26</v>
      </c>
      <c r="N665" t="s">
        <v>27</v>
      </c>
      <c r="O665" t="s">
        <v>476</v>
      </c>
      <c r="P665">
        <v>42000000</v>
      </c>
      <c r="Q665">
        <v>2001</v>
      </c>
      <c r="R665">
        <v>5.9</v>
      </c>
      <c r="S665">
        <v>0</v>
      </c>
      <c r="T665">
        <f>Table_IMDB_Movies[[#This Row],[gross]]-Table_IMDB_Movies[[#This Row],[budget]]</f>
        <v>-26261368</v>
      </c>
      <c r="V665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666" spans="1:22" x14ac:dyDescent="0.3">
      <c r="A666" t="s">
        <v>1408</v>
      </c>
      <c r="B666">
        <v>596</v>
      </c>
      <c r="C666">
        <v>187</v>
      </c>
      <c r="D666" t="s">
        <v>2090</v>
      </c>
      <c r="E666">
        <v>54116191</v>
      </c>
      <c r="F666" t="s">
        <v>3067</v>
      </c>
      <c r="G666" t="s">
        <v>3068</v>
      </c>
      <c r="H666" t="s">
        <v>3069</v>
      </c>
      <c r="I666">
        <v>272839</v>
      </c>
      <c r="J666" t="s">
        <v>1153</v>
      </c>
      <c r="K666" t="s">
        <v>3070</v>
      </c>
      <c r="L666">
        <v>1018</v>
      </c>
      <c r="M666" t="s">
        <v>26</v>
      </c>
      <c r="N666" t="s">
        <v>27</v>
      </c>
      <c r="O666" t="s">
        <v>476</v>
      </c>
      <c r="P666">
        <v>44000000</v>
      </c>
      <c r="Q666">
        <v>2015</v>
      </c>
      <c r="R666">
        <v>7.9</v>
      </c>
      <c r="S666">
        <v>114000</v>
      </c>
      <c r="T666">
        <f>Table_IMDB_Movies[[#This Row],[gross]]-Table_IMDB_Movies[[#This Row],[budget]]</f>
        <v>10116191</v>
      </c>
      <c r="V666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667" spans="1:22" x14ac:dyDescent="0.3">
      <c r="A667" t="s">
        <v>3071</v>
      </c>
      <c r="B667">
        <v>191</v>
      </c>
      <c r="C667">
        <v>93</v>
      </c>
      <c r="D667" t="s">
        <v>392</v>
      </c>
      <c r="E667">
        <v>118153533</v>
      </c>
      <c r="F667" t="s">
        <v>3072</v>
      </c>
      <c r="G667" t="s">
        <v>1009</v>
      </c>
      <c r="H667" t="s">
        <v>3073</v>
      </c>
      <c r="I667">
        <v>129995</v>
      </c>
      <c r="J667" t="s">
        <v>1564</v>
      </c>
      <c r="K667" t="s">
        <v>3074</v>
      </c>
      <c r="L667">
        <v>246</v>
      </c>
      <c r="M667" t="s">
        <v>26</v>
      </c>
      <c r="N667" t="s">
        <v>27</v>
      </c>
      <c r="O667" t="s">
        <v>28</v>
      </c>
      <c r="P667">
        <v>61000000</v>
      </c>
      <c r="Q667">
        <v>2007</v>
      </c>
      <c r="R667">
        <v>6.3</v>
      </c>
      <c r="S667">
        <v>0</v>
      </c>
      <c r="T667">
        <f>Table_IMDB_Movies[[#This Row],[gross]]-Table_IMDB_Movies[[#This Row],[budget]]</f>
        <v>57153533</v>
      </c>
      <c r="V667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668" spans="1:22" x14ac:dyDescent="0.3">
      <c r="A668" t="s">
        <v>3075</v>
      </c>
      <c r="B668">
        <v>156</v>
      </c>
      <c r="C668">
        <v>95</v>
      </c>
      <c r="D668" t="s">
        <v>3076</v>
      </c>
      <c r="E668">
        <v>108012170</v>
      </c>
      <c r="F668" t="s">
        <v>221</v>
      </c>
      <c r="G668" t="s">
        <v>2543</v>
      </c>
      <c r="H668" t="s">
        <v>3077</v>
      </c>
      <c r="I668">
        <v>24089</v>
      </c>
      <c r="J668" t="s">
        <v>3078</v>
      </c>
      <c r="K668" t="s">
        <v>3079</v>
      </c>
      <c r="L668">
        <v>82</v>
      </c>
      <c r="M668" t="s">
        <v>26</v>
      </c>
      <c r="N668" t="s">
        <v>27</v>
      </c>
      <c r="O668" t="s">
        <v>72</v>
      </c>
      <c r="P668">
        <v>63000000</v>
      </c>
      <c r="Q668">
        <v>2011</v>
      </c>
      <c r="R668">
        <v>5.5</v>
      </c>
      <c r="S668">
        <v>0</v>
      </c>
      <c r="T668">
        <f>Table_IMDB_Movies[[#This Row],[gross]]-Table_IMDB_Movies[[#This Row],[budget]]</f>
        <v>45012170</v>
      </c>
      <c r="V668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669" spans="1:22" x14ac:dyDescent="0.3">
      <c r="A669" t="s">
        <v>86</v>
      </c>
      <c r="B669">
        <v>460</v>
      </c>
      <c r="C669">
        <v>117</v>
      </c>
      <c r="D669" t="s">
        <v>374</v>
      </c>
      <c r="E669">
        <v>210592590</v>
      </c>
      <c r="F669" t="s">
        <v>1253</v>
      </c>
      <c r="G669" t="s">
        <v>524</v>
      </c>
      <c r="H669" t="s">
        <v>3080</v>
      </c>
      <c r="I669">
        <v>607235</v>
      </c>
      <c r="J669" t="s">
        <v>3081</v>
      </c>
      <c r="K669" t="s">
        <v>3082</v>
      </c>
      <c r="L669">
        <v>2073</v>
      </c>
      <c r="M669" t="s">
        <v>26</v>
      </c>
      <c r="N669" t="s">
        <v>27</v>
      </c>
      <c r="O669" t="s">
        <v>476</v>
      </c>
      <c r="P669">
        <v>65000000</v>
      </c>
      <c r="Q669">
        <v>2006</v>
      </c>
      <c r="R669">
        <v>7.7</v>
      </c>
      <c r="S669">
        <v>13000</v>
      </c>
      <c r="T669">
        <f>Table_IMDB_Movies[[#This Row],[gross]]-Table_IMDB_Movies[[#This Row],[budget]]</f>
        <v>145592590</v>
      </c>
      <c r="V669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670" spans="1:22" x14ac:dyDescent="0.3">
      <c r="A670" t="s">
        <v>1575</v>
      </c>
      <c r="B670">
        <v>141</v>
      </c>
      <c r="C670">
        <v>106</v>
      </c>
      <c r="D670" t="s">
        <v>1392</v>
      </c>
      <c r="E670">
        <v>279167575</v>
      </c>
      <c r="F670" t="s">
        <v>1340</v>
      </c>
      <c r="G670" t="s">
        <v>1393</v>
      </c>
      <c r="H670" t="s">
        <v>3083</v>
      </c>
      <c r="I670">
        <v>211296</v>
      </c>
      <c r="J670" t="s">
        <v>1395</v>
      </c>
      <c r="K670" t="s">
        <v>3084</v>
      </c>
      <c r="L670">
        <v>428</v>
      </c>
      <c r="M670" t="s">
        <v>26</v>
      </c>
      <c r="N670" t="s">
        <v>27</v>
      </c>
      <c r="O670" t="s">
        <v>28</v>
      </c>
      <c r="P670">
        <v>80000000</v>
      </c>
      <c r="Q670">
        <v>2004</v>
      </c>
      <c r="R670">
        <v>6.3</v>
      </c>
      <c r="S670">
        <v>0</v>
      </c>
      <c r="T670">
        <f>Table_IMDB_Movies[[#This Row],[gross]]-Table_IMDB_Movies[[#This Row],[budget]]</f>
        <v>199167575</v>
      </c>
      <c r="V670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671" spans="1:22" x14ac:dyDescent="0.3">
      <c r="A671" t="s">
        <v>3085</v>
      </c>
      <c r="B671">
        <v>180</v>
      </c>
      <c r="C671">
        <v>115</v>
      </c>
      <c r="D671" t="s">
        <v>3086</v>
      </c>
      <c r="E671">
        <v>143151473</v>
      </c>
      <c r="F671" t="s">
        <v>3087</v>
      </c>
      <c r="G671" t="s">
        <v>3088</v>
      </c>
      <c r="H671" t="s">
        <v>3089</v>
      </c>
      <c r="I671">
        <v>116681</v>
      </c>
      <c r="J671" t="s">
        <v>3090</v>
      </c>
      <c r="K671" t="s">
        <v>3091</v>
      </c>
      <c r="L671">
        <v>320</v>
      </c>
      <c r="M671" t="s">
        <v>26</v>
      </c>
      <c r="N671" t="s">
        <v>27</v>
      </c>
      <c r="O671" t="s">
        <v>72</v>
      </c>
      <c r="P671">
        <v>60000000</v>
      </c>
      <c r="Q671">
        <v>2008</v>
      </c>
      <c r="R671">
        <v>7.1</v>
      </c>
      <c r="S671">
        <v>11000</v>
      </c>
      <c r="T671">
        <f>Table_IMDB_Movies[[#This Row],[gross]]-Table_IMDB_Movies[[#This Row],[budget]]</f>
        <v>83151473</v>
      </c>
      <c r="V671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672" spans="1:22" x14ac:dyDescent="0.3">
      <c r="A672" t="s">
        <v>2567</v>
      </c>
      <c r="B672">
        <v>186</v>
      </c>
      <c r="C672">
        <v>189</v>
      </c>
      <c r="D672" t="s">
        <v>2570</v>
      </c>
      <c r="E672">
        <v>136801374</v>
      </c>
      <c r="F672" t="s">
        <v>3092</v>
      </c>
      <c r="G672" t="s">
        <v>264</v>
      </c>
      <c r="H672" t="s">
        <v>3093</v>
      </c>
      <c r="I672">
        <v>782610</v>
      </c>
      <c r="J672" t="s">
        <v>1629</v>
      </c>
      <c r="K672" t="s">
        <v>3094</v>
      </c>
      <c r="L672">
        <v>1377</v>
      </c>
      <c r="M672" t="s">
        <v>26</v>
      </c>
      <c r="N672" t="s">
        <v>27</v>
      </c>
      <c r="O672" t="s">
        <v>476</v>
      </c>
      <c r="P672">
        <v>60000000</v>
      </c>
      <c r="Q672">
        <v>1999</v>
      </c>
      <c r="R672">
        <v>8.5</v>
      </c>
      <c r="S672">
        <v>30000</v>
      </c>
      <c r="T672">
        <f>Table_IMDB_Movies[[#This Row],[gross]]-Table_IMDB_Movies[[#This Row],[budget]]</f>
        <v>76801374</v>
      </c>
      <c r="V672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673" spans="1:22" x14ac:dyDescent="0.3">
      <c r="A673" t="s">
        <v>1418</v>
      </c>
      <c r="B673">
        <v>161</v>
      </c>
      <c r="C673">
        <v>81</v>
      </c>
      <c r="D673" t="s">
        <v>338</v>
      </c>
      <c r="E673">
        <v>135381507</v>
      </c>
      <c r="F673" t="s">
        <v>507</v>
      </c>
      <c r="G673" t="s">
        <v>1440</v>
      </c>
      <c r="H673" t="s">
        <v>3097</v>
      </c>
      <c r="I673">
        <v>63912</v>
      </c>
      <c r="J673" t="s">
        <v>967</v>
      </c>
      <c r="K673" t="s">
        <v>3098</v>
      </c>
      <c r="L673">
        <v>251</v>
      </c>
      <c r="M673" t="s">
        <v>26</v>
      </c>
      <c r="N673" t="s">
        <v>27</v>
      </c>
      <c r="O673" t="s">
        <v>226</v>
      </c>
      <c r="P673">
        <v>150000000</v>
      </c>
      <c r="Q673">
        <v>2005</v>
      </c>
      <c r="R673">
        <v>5.8</v>
      </c>
      <c r="S673">
        <v>912</v>
      </c>
      <c r="T673">
        <f>Table_IMDB_Movies[[#This Row],[gross]]-Table_IMDB_Movies[[#This Row],[budget]]</f>
        <v>-14618493</v>
      </c>
      <c r="V673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674" spans="1:22" x14ac:dyDescent="0.3">
      <c r="A674" t="s">
        <v>551</v>
      </c>
      <c r="B674">
        <v>568</v>
      </c>
      <c r="C674">
        <v>149</v>
      </c>
      <c r="D674" t="s">
        <v>517</v>
      </c>
      <c r="E674">
        <v>167735396</v>
      </c>
      <c r="F674" t="s">
        <v>1719</v>
      </c>
      <c r="G674" t="s">
        <v>3099</v>
      </c>
      <c r="H674" t="s">
        <v>3100</v>
      </c>
      <c r="I674">
        <v>569841</v>
      </c>
      <c r="J674" t="s">
        <v>3101</v>
      </c>
      <c r="K674" t="s">
        <v>3102</v>
      </c>
      <c r="L674">
        <v>1127</v>
      </c>
      <c r="M674" t="s">
        <v>26</v>
      </c>
      <c r="N674" t="s">
        <v>27</v>
      </c>
      <c r="O674" t="s">
        <v>476</v>
      </c>
      <c r="P674">
        <v>61000000</v>
      </c>
      <c r="Q674">
        <v>2014</v>
      </c>
      <c r="R674">
        <v>8.1</v>
      </c>
      <c r="S674">
        <v>146000</v>
      </c>
      <c r="T674">
        <f>Table_IMDB_Movies[[#This Row],[gross]]-Table_IMDB_Movies[[#This Row],[budget]]</f>
        <v>106735396</v>
      </c>
      <c r="V674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675" spans="1:22" x14ac:dyDescent="0.3">
      <c r="A675" t="s">
        <v>427</v>
      </c>
      <c r="B675">
        <v>249</v>
      </c>
      <c r="C675">
        <v>119</v>
      </c>
      <c r="D675" t="s">
        <v>3103</v>
      </c>
      <c r="E675">
        <v>121468960</v>
      </c>
      <c r="F675" t="s">
        <v>935</v>
      </c>
      <c r="G675" t="s">
        <v>936</v>
      </c>
      <c r="H675" t="s">
        <v>3104</v>
      </c>
      <c r="I675">
        <v>407601</v>
      </c>
      <c r="J675" t="s">
        <v>3105</v>
      </c>
      <c r="K675" t="s">
        <v>3106</v>
      </c>
      <c r="L675">
        <v>849</v>
      </c>
      <c r="M675" t="s">
        <v>26</v>
      </c>
      <c r="N675" t="s">
        <v>27</v>
      </c>
      <c r="O675" t="s">
        <v>28</v>
      </c>
      <c r="P675">
        <v>60000000</v>
      </c>
      <c r="Q675">
        <v>2002</v>
      </c>
      <c r="R675">
        <v>7.9</v>
      </c>
      <c r="S675">
        <v>0</v>
      </c>
      <c r="T675">
        <f>Table_IMDB_Movies[[#This Row],[gross]]-Table_IMDB_Movies[[#This Row],[budget]]</f>
        <v>61468960</v>
      </c>
      <c r="V675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676" spans="1:22" x14ac:dyDescent="0.3">
      <c r="A676" t="s">
        <v>256</v>
      </c>
      <c r="B676">
        <v>137</v>
      </c>
      <c r="C676">
        <v>130</v>
      </c>
      <c r="D676" t="s">
        <v>1217</v>
      </c>
      <c r="E676">
        <v>106635996</v>
      </c>
      <c r="F676" t="s">
        <v>36</v>
      </c>
      <c r="G676" t="s">
        <v>2396</v>
      </c>
      <c r="H676" t="s">
        <v>3107</v>
      </c>
      <c r="I676">
        <v>199025</v>
      </c>
      <c r="J676" t="s">
        <v>1969</v>
      </c>
      <c r="K676" t="s">
        <v>3108</v>
      </c>
      <c r="L676">
        <v>416</v>
      </c>
      <c r="M676" t="s">
        <v>26</v>
      </c>
      <c r="N676" t="s">
        <v>41</v>
      </c>
      <c r="O676" t="s">
        <v>28</v>
      </c>
      <c r="P676">
        <v>58000000</v>
      </c>
      <c r="Q676">
        <v>1995</v>
      </c>
      <c r="R676">
        <v>7.2</v>
      </c>
      <c r="S676">
        <v>0</v>
      </c>
      <c r="T676">
        <f>Table_IMDB_Movies[[#This Row],[gross]]-Table_IMDB_Movies[[#This Row],[budget]]</f>
        <v>48635996</v>
      </c>
      <c r="V676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677" spans="1:22" x14ac:dyDescent="0.3">
      <c r="A677" t="s">
        <v>1424</v>
      </c>
      <c r="B677">
        <v>113</v>
      </c>
      <c r="C677">
        <v>116</v>
      </c>
      <c r="D677" t="s">
        <v>3109</v>
      </c>
      <c r="E677">
        <v>102678089</v>
      </c>
      <c r="F677" t="s">
        <v>1541</v>
      </c>
      <c r="G677" t="s">
        <v>2915</v>
      </c>
      <c r="H677" t="s">
        <v>3110</v>
      </c>
      <c r="I677">
        <v>42705</v>
      </c>
      <c r="J677" t="s">
        <v>3111</v>
      </c>
      <c r="K677" t="s">
        <v>3112</v>
      </c>
      <c r="L677">
        <v>274</v>
      </c>
      <c r="M677" t="s">
        <v>26</v>
      </c>
      <c r="N677" t="s">
        <v>27</v>
      </c>
      <c r="O677" t="s">
        <v>476</v>
      </c>
      <c r="P677">
        <v>95000000</v>
      </c>
      <c r="Q677">
        <v>1999</v>
      </c>
      <c r="R677">
        <v>6.3</v>
      </c>
      <c r="S677">
        <v>885</v>
      </c>
      <c r="T677">
        <f>Table_IMDB_Movies[[#This Row],[gross]]-Table_IMDB_Movies[[#This Row],[budget]]</f>
        <v>7678089</v>
      </c>
      <c r="V677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678" spans="1:22" x14ac:dyDescent="0.3">
      <c r="A678" t="s">
        <v>890</v>
      </c>
      <c r="B678">
        <v>213</v>
      </c>
      <c r="C678">
        <v>103</v>
      </c>
      <c r="D678" t="s">
        <v>1179</v>
      </c>
      <c r="E678">
        <v>125603360</v>
      </c>
      <c r="F678" t="s">
        <v>1811</v>
      </c>
      <c r="G678" t="s">
        <v>1821</v>
      </c>
      <c r="H678" t="s">
        <v>3113</v>
      </c>
      <c r="I678">
        <v>667983</v>
      </c>
      <c r="J678" t="s">
        <v>3114</v>
      </c>
      <c r="K678" t="s">
        <v>3115</v>
      </c>
      <c r="L678">
        <v>877</v>
      </c>
      <c r="M678" t="s">
        <v>26</v>
      </c>
      <c r="N678" t="s">
        <v>27</v>
      </c>
      <c r="O678" t="s">
        <v>72</v>
      </c>
      <c r="P678">
        <v>60000000</v>
      </c>
      <c r="Q678">
        <v>1998</v>
      </c>
      <c r="R678">
        <v>8.1</v>
      </c>
      <c r="S678">
        <v>18000</v>
      </c>
      <c r="T678">
        <f>Table_IMDB_Movies[[#This Row],[gross]]-Table_IMDB_Movies[[#This Row],[budget]]</f>
        <v>65603360</v>
      </c>
      <c r="V678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679" spans="1:22" x14ac:dyDescent="0.3">
      <c r="A679" t="s">
        <v>3116</v>
      </c>
      <c r="B679">
        <v>120</v>
      </c>
      <c r="C679">
        <v>99</v>
      </c>
      <c r="D679" t="s">
        <v>3117</v>
      </c>
      <c r="E679">
        <v>101217900</v>
      </c>
      <c r="F679" t="s">
        <v>3118</v>
      </c>
      <c r="G679" t="s">
        <v>777</v>
      </c>
      <c r="H679" t="s">
        <v>3119</v>
      </c>
      <c r="I679">
        <v>91093</v>
      </c>
      <c r="J679" t="s">
        <v>3120</v>
      </c>
      <c r="K679" t="s">
        <v>3121</v>
      </c>
      <c r="L679">
        <v>353</v>
      </c>
      <c r="M679" t="s">
        <v>26</v>
      </c>
      <c r="N679" t="s">
        <v>27</v>
      </c>
      <c r="O679" t="s">
        <v>72</v>
      </c>
      <c r="P679">
        <v>70000000</v>
      </c>
      <c r="Q679">
        <v>1998</v>
      </c>
      <c r="R679">
        <v>7</v>
      </c>
      <c r="S679">
        <v>0</v>
      </c>
      <c r="T679">
        <f>Table_IMDB_Movies[[#This Row],[gross]]-Table_IMDB_Movies[[#This Row],[budget]]</f>
        <v>31217900</v>
      </c>
      <c r="V679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680" spans="1:22" x14ac:dyDescent="0.3">
      <c r="A680" t="s">
        <v>2545</v>
      </c>
      <c r="B680">
        <v>81</v>
      </c>
      <c r="C680">
        <v>92</v>
      </c>
      <c r="D680" t="s">
        <v>2851</v>
      </c>
      <c r="E680">
        <v>104148781</v>
      </c>
      <c r="F680" t="s">
        <v>2411</v>
      </c>
      <c r="G680" t="s">
        <v>3122</v>
      </c>
      <c r="H680" t="s">
        <v>3123</v>
      </c>
      <c r="I680">
        <v>49486</v>
      </c>
      <c r="J680" t="s">
        <v>341</v>
      </c>
      <c r="K680" t="s">
        <v>3124</v>
      </c>
      <c r="L680">
        <v>116</v>
      </c>
      <c r="M680" t="s">
        <v>26</v>
      </c>
      <c r="N680" t="s">
        <v>27</v>
      </c>
      <c r="O680" t="s">
        <v>72</v>
      </c>
      <c r="P680">
        <v>60000000</v>
      </c>
      <c r="Q680">
        <v>2003</v>
      </c>
      <c r="R680">
        <v>5.5</v>
      </c>
      <c r="S680">
        <v>886</v>
      </c>
      <c r="T680">
        <f>Table_IMDB_Movies[[#This Row],[gross]]-Table_IMDB_Movies[[#This Row],[budget]]</f>
        <v>44148781</v>
      </c>
      <c r="V680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681" spans="1:22" x14ac:dyDescent="0.3">
      <c r="A681" t="s">
        <v>3009</v>
      </c>
      <c r="B681">
        <v>265</v>
      </c>
      <c r="C681">
        <v>109</v>
      </c>
      <c r="D681" t="s">
        <v>3125</v>
      </c>
      <c r="E681">
        <v>75573300</v>
      </c>
      <c r="F681" t="s">
        <v>2797</v>
      </c>
      <c r="G681" t="s">
        <v>1377</v>
      </c>
      <c r="H681" t="s">
        <v>3126</v>
      </c>
      <c r="I681">
        <v>156898</v>
      </c>
      <c r="J681" t="s">
        <v>3127</v>
      </c>
      <c r="K681" t="s">
        <v>3128</v>
      </c>
      <c r="L681">
        <v>172</v>
      </c>
      <c r="M681" t="s">
        <v>26</v>
      </c>
      <c r="N681" t="s">
        <v>27</v>
      </c>
      <c r="O681" t="s">
        <v>476</v>
      </c>
      <c r="P681">
        <v>61000000</v>
      </c>
      <c r="Q681">
        <v>2013</v>
      </c>
      <c r="R681">
        <v>6.7</v>
      </c>
      <c r="S681">
        <v>22000</v>
      </c>
      <c r="T681">
        <f>Table_IMDB_Movies[[#This Row],[gross]]-Table_IMDB_Movies[[#This Row],[budget]]</f>
        <v>14573300</v>
      </c>
      <c r="V681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682" spans="1:22" x14ac:dyDescent="0.3">
      <c r="A682" t="s">
        <v>1511</v>
      </c>
      <c r="B682">
        <v>105</v>
      </c>
      <c r="C682">
        <v>87</v>
      </c>
      <c r="D682" t="s">
        <v>3076</v>
      </c>
      <c r="E682">
        <v>93375151</v>
      </c>
      <c r="F682" t="s">
        <v>2001</v>
      </c>
      <c r="G682" t="s">
        <v>3129</v>
      </c>
      <c r="H682" t="s">
        <v>3130</v>
      </c>
      <c r="I682">
        <v>46031</v>
      </c>
      <c r="J682" t="s">
        <v>3131</v>
      </c>
      <c r="K682" t="s">
        <v>3132</v>
      </c>
      <c r="L682">
        <v>235</v>
      </c>
      <c r="M682" t="s">
        <v>26</v>
      </c>
      <c r="N682" t="s">
        <v>27</v>
      </c>
      <c r="O682" t="s">
        <v>72</v>
      </c>
      <c r="P682">
        <v>60000000</v>
      </c>
      <c r="Q682">
        <v>2001</v>
      </c>
      <c r="R682">
        <v>5.2</v>
      </c>
      <c r="S682">
        <v>0</v>
      </c>
      <c r="T682">
        <f>Table_IMDB_Movies[[#This Row],[gross]]-Table_IMDB_Movies[[#This Row],[budget]]</f>
        <v>33375151</v>
      </c>
      <c r="V682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683" spans="1:22" x14ac:dyDescent="0.3">
      <c r="A683" t="s">
        <v>2432</v>
      </c>
      <c r="B683">
        <v>155</v>
      </c>
      <c r="C683">
        <v>111</v>
      </c>
      <c r="D683" t="s">
        <v>626</v>
      </c>
      <c r="E683">
        <v>106126012</v>
      </c>
      <c r="F683" t="s">
        <v>274</v>
      </c>
      <c r="G683" t="s">
        <v>275</v>
      </c>
      <c r="H683" t="s">
        <v>3133</v>
      </c>
      <c r="I683">
        <v>285623</v>
      </c>
      <c r="J683" t="s">
        <v>3134</v>
      </c>
      <c r="K683" t="s">
        <v>3135</v>
      </c>
      <c r="L683">
        <v>497</v>
      </c>
      <c r="M683" t="s">
        <v>26</v>
      </c>
      <c r="N683" t="s">
        <v>27</v>
      </c>
      <c r="O683" t="s">
        <v>28</v>
      </c>
      <c r="P683">
        <v>60000000</v>
      </c>
      <c r="Q683">
        <v>2003</v>
      </c>
      <c r="R683">
        <v>7</v>
      </c>
      <c r="S683">
        <v>0</v>
      </c>
      <c r="T683">
        <f>Table_IMDB_Movies[[#This Row],[gross]]-Table_IMDB_Movies[[#This Row],[budget]]</f>
        <v>46126012</v>
      </c>
      <c r="V683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684" spans="1:22" x14ac:dyDescent="0.3">
      <c r="A684" t="s">
        <v>3136</v>
      </c>
      <c r="B684">
        <v>118</v>
      </c>
      <c r="C684">
        <v>101</v>
      </c>
      <c r="D684" t="s">
        <v>3137</v>
      </c>
      <c r="E684">
        <v>93307796</v>
      </c>
      <c r="F684" t="s">
        <v>1340</v>
      </c>
      <c r="G684" t="s">
        <v>2175</v>
      </c>
      <c r="H684" t="s">
        <v>3138</v>
      </c>
      <c r="I684">
        <v>85673</v>
      </c>
      <c r="J684" t="s">
        <v>343</v>
      </c>
      <c r="K684" t="s">
        <v>3139</v>
      </c>
      <c r="L684">
        <v>269</v>
      </c>
      <c r="M684" t="s">
        <v>26</v>
      </c>
      <c r="N684" t="s">
        <v>27</v>
      </c>
      <c r="O684" t="s">
        <v>28</v>
      </c>
      <c r="P684">
        <v>60000000</v>
      </c>
      <c r="Q684">
        <v>2002</v>
      </c>
      <c r="R684">
        <v>6.1</v>
      </c>
      <c r="S684">
        <v>0</v>
      </c>
      <c r="T684">
        <f>Table_IMDB_Movies[[#This Row],[gross]]-Table_IMDB_Movies[[#This Row],[budget]]</f>
        <v>33307796</v>
      </c>
      <c r="V684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685" spans="1:22" x14ac:dyDescent="0.3">
      <c r="A685" t="s">
        <v>646</v>
      </c>
      <c r="B685">
        <v>131</v>
      </c>
      <c r="C685">
        <v>83</v>
      </c>
      <c r="D685" t="s">
        <v>3140</v>
      </c>
      <c r="E685">
        <v>90646554</v>
      </c>
      <c r="F685" t="s">
        <v>385</v>
      </c>
      <c r="G685" t="s">
        <v>1425</v>
      </c>
      <c r="H685" t="s">
        <v>3141</v>
      </c>
      <c r="I685">
        <v>124641</v>
      </c>
      <c r="J685" t="s">
        <v>3142</v>
      </c>
      <c r="K685" t="s">
        <v>3143</v>
      </c>
      <c r="L685">
        <v>289</v>
      </c>
      <c r="M685" t="s">
        <v>26</v>
      </c>
      <c r="N685" t="s">
        <v>27</v>
      </c>
      <c r="O685" t="s">
        <v>72</v>
      </c>
      <c r="P685">
        <v>105000000</v>
      </c>
      <c r="Q685">
        <v>1998</v>
      </c>
      <c r="R685">
        <v>6.6</v>
      </c>
      <c r="S685">
        <v>0</v>
      </c>
      <c r="T685">
        <f>Table_IMDB_Movies[[#This Row],[gross]]-Table_IMDB_Movies[[#This Row],[budget]]</f>
        <v>-14353446</v>
      </c>
      <c r="V685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686" spans="1:22" x14ac:dyDescent="0.3">
      <c r="A686" t="s">
        <v>3144</v>
      </c>
      <c r="B686">
        <v>166</v>
      </c>
      <c r="C686">
        <v>113</v>
      </c>
      <c r="D686" t="s">
        <v>1588</v>
      </c>
      <c r="E686">
        <v>109176215</v>
      </c>
      <c r="F686" t="s">
        <v>1334</v>
      </c>
      <c r="G686" t="s">
        <v>203</v>
      </c>
      <c r="H686" t="s">
        <v>3145</v>
      </c>
      <c r="I686">
        <v>83506</v>
      </c>
      <c r="J686" t="s">
        <v>3146</v>
      </c>
      <c r="K686" t="s">
        <v>3147</v>
      </c>
      <c r="L686">
        <v>144</v>
      </c>
      <c r="M686" t="s">
        <v>26</v>
      </c>
      <c r="N686" t="s">
        <v>27</v>
      </c>
      <c r="O686" t="s">
        <v>28</v>
      </c>
      <c r="P686">
        <v>60000000</v>
      </c>
      <c r="Q686">
        <v>2009</v>
      </c>
      <c r="R686">
        <v>5.5</v>
      </c>
      <c r="S686">
        <v>0</v>
      </c>
      <c r="T686">
        <f>Table_IMDB_Movies[[#This Row],[gross]]-Table_IMDB_Movies[[#This Row],[budget]]</f>
        <v>49176215</v>
      </c>
      <c r="V68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687" spans="1:22" x14ac:dyDescent="0.3">
      <c r="A687" t="s">
        <v>1387</v>
      </c>
      <c r="B687">
        <v>60</v>
      </c>
      <c r="C687">
        <v>107</v>
      </c>
      <c r="D687" t="s">
        <v>1347</v>
      </c>
      <c r="E687">
        <v>82670733</v>
      </c>
      <c r="F687" t="s">
        <v>2572</v>
      </c>
      <c r="G687" t="s">
        <v>429</v>
      </c>
      <c r="H687" t="s">
        <v>3148</v>
      </c>
      <c r="I687">
        <v>60476</v>
      </c>
      <c r="J687" t="s">
        <v>1523</v>
      </c>
      <c r="K687" t="s">
        <v>3149</v>
      </c>
      <c r="L687">
        <v>97</v>
      </c>
      <c r="M687" t="s">
        <v>26</v>
      </c>
      <c r="N687" t="s">
        <v>27</v>
      </c>
      <c r="O687" t="s">
        <v>28</v>
      </c>
      <c r="P687">
        <v>60000000</v>
      </c>
      <c r="Q687">
        <v>1990</v>
      </c>
      <c r="R687">
        <v>5.9</v>
      </c>
      <c r="S687">
        <v>0</v>
      </c>
      <c r="T687">
        <f>Table_IMDB_Movies[[#This Row],[gross]]-Table_IMDB_Movies[[#This Row],[budget]]</f>
        <v>22670733</v>
      </c>
      <c r="V687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688" spans="1:22" x14ac:dyDescent="0.3">
      <c r="A688" t="s">
        <v>2084</v>
      </c>
      <c r="B688">
        <v>77</v>
      </c>
      <c r="C688">
        <v>94</v>
      </c>
      <c r="D688" t="s">
        <v>3150</v>
      </c>
      <c r="E688">
        <v>82569532</v>
      </c>
      <c r="F688" t="s">
        <v>1889</v>
      </c>
      <c r="G688" t="s">
        <v>900</v>
      </c>
      <c r="H688" t="s">
        <v>3151</v>
      </c>
      <c r="I688">
        <v>42737</v>
      </c>
      <c r="J688" t="s">
        <v>3152</v>
      </c>
      <c r="K688" t="s">
        <v>3153</v>
      </c>
      <c r="L688">
        <v>128</v>
      </c>
      <c r="M688" t="s">
        <v>26</v>
      </c>
      <c r="N688" t="s">
        <v>27</v>
      </c>
      <c r="O688" t="s">
        <v>72</v>
      </c>
      <c r="P688">
        <v>60000000</v>
      </c>
      <c r="Q688">
        <v>2005</v>
      </c>
      <c r="R688">
        <v>5.4</v>
      </c>
      <c r="S688">
        <v>781</v>
      </c>
      <c r="T688">
        <f>Table_IMDB_Movies[[#This Row],[gross]]-Table_IMDB_Movies[[#This Row],[budget]]</f>
        <v>22569532</v>
      </c>
      <c r="V688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689" spans="1:22" x14ac:dyDescent="0.3">
      <c r="A689" t="s">
        <v>3154</v>
      </c>
      <c r="B689">
        <v>249</v>
      </c>
      <c r="C689">
        <v>132</v>
      </c>
      <c r="D689" t="s">
        <v>2120</v>
      </c>
      <c r="E689">
        <v>81687587</v>
      </c>
      <c r="F689" t="s">
        <v>2224</v>
      </c>
      <c r="G689" t="s">
        <v>3155</v>
      </c>
      <c r="H689" t="s">
        <v>3156</v>
      </c>
      <c r="I689">
        <v>138246</v>
      </c>
      <c r="J689" t="s">
        <v>3157</v>
      </c>
      <c r="K689" t="s">
        <v>3158</v>
      </c>
      <c r="L689">
        <v>360</v>
      </c>
      <c r="M689" t="s">
        <v>26</v>
      </c>
      <c r="N689" t="s">
        <v>27</v>
      </c>
      <c r="O689" t="s">
        <v>28</v>
      </c>
      <c r="P689">
        <v>61000000</v>
      </c>
      <c r="Q689">
        <v>2015</v>
      </c>
      <c r="R689">
        <v>6.4</v>
      </c>
      <c r="S689">
        <v>24000</v>
      </c>
      <c r="T689">
        <f>Table_IMDB_Movies[[#This Row],[gross]]-Table_IMDB_Movies[[#This Row],[budget]]</f>
        <v>20687587</v>
      </c>
      <c r="V689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690" spans="1:22" x14ac:dyDescent="0.3">
      <c r="A690" t="s">
        <v>3159</v>
      </c>
      <c r="B690">
        <v>213</v>
      </c>
      <c r="C690">
        <v>140</v>
      </c>
      <c r="D690" t="s">
        <v>1223</v>
      </c>
      <c r="E690">
        <v>80574010</v>
      </c>
      <c r="F690" t="s">
        <v>173</v>
      </c>
      <c r="G690" t="s">
        <v>59</v>
      </c>
      <c r="H690" t="s">
        <v>3160</v>
      </c>
      <c r="I690">
        <v>63493</v>
      </c>
      <c r="J690" t="s">
        <v>853</v>
      </c>
      <c r="K690" t="s">
        <v>3161</v>
      </c>
      <c r="L690">
        <v>302</v>
      </c>
      <c r="M690" t="s">
        <v>26</v>
      </c>
      <c r="N690" t="s">
        <v>27</v>
      </c>
      <c r="O690" t="s">
        <v>28</v>
      </c>
      <c r="P690">
        <v>60000000</v>
      </c>
      <c r="Q690">
        <v>2010</v>
      </c>
      <c r="R690">
        <v>5.7</v>
      </c>
      <c r="S690">
        <v>26000</v>
      </c>
      <c r="T690">
        <f>Table_IMDB_Movies[[#This Row],[gross]]-Table_IMDB_Movies[[#This Row],[budget]]</f>
        <v>20574010</v>
      </c>
      <c r="V690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691" spans="1:22" x14ac:dyDescent="0.3">
      <c r="A691" t="s">
        <v>211</v>
      </c>
      <c r="B691">
        <v>121</v>
      </c>
      <c r="C691">
        <v>125</v>
      </c>
      <c r="D691" t="s">
        <v>205</v>
      </c>
      <c r="E691">
        <v>75764085</v>
      </c>
      <c r="F691" t="s">
        <v>1993</v>
      </c>
      <c r="G691" t="s">
        <v>568</v>
      </c>
      <c r="H691" t="s">
        <v>3162</v>
      </c>
      <c r="I691">
        <v>85844</v>
      </c>
      <c r="J691" t="s">
        <v>1678</v>
      </c>
      <c r="K691" t="s">
        <v>3163</v>
      </c>
      <c r="L691">
        <v>322</v>
      </c>
      <c r="M691" t="s">
        <v>26</v>
      </c>
      <c r="N691" t="s">
        <v>27</v>
      </c>
      <c r="O691" t="s">
        <v>28</v>
      </c>
      <c r="P691">
        <v>60000000</v>
      </c>
      <c r="Q691">
        <v>2000</v>
      </c>
      <c r="R691">
        <v>6.7</v>
      </c>
      <c r="S691">
        <v>0</v>
      </c>
      <c r="T691">
        <f>Table_IMDB_Movies[[#This Row],[gross]]-Table_IMDB_Movies[[#This Row],[budget]]</f>
        <v>15764085</v>
      </c>
      <c r="V691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692" spans="1:22" x14ac:dyDescent="0.3">
      <c r="A692" t="s">
        <v>1015</v>
      </c>
      <c r="B692">
        <v>315</v>
      </c>
      <c r="C692">
        <v>111</v>
      </c>
      <c r="D692" t="s">
        <v>381</v>
      </c>
      <c r="E692">
        <v>90356857</v>
      </c>
      <c r="F692" t="s">
        <v>344</v>
      </c>
      <c r="G692" t="s">
        <v>793</v>
      </c>
      <c r="H692" t="s">
        <v>3164</v>
      </c>
      <c r="I692">
        <v>238916</v>
      </c>
      <c r="J692" t="s">
        <v>3165</v>
      </c>
      <c r="K692" t="s">
        <v>3166</v>
      </c>
      <c r="L692">
        <v>328</v>
      </c>
      <c r="M692" t="s">
        <v>26</v>
      </c>
      <c r="N692" t="s">
        <v>27</v>
      </c>
      <c r="O692" t="s">
        <v>28</v>
      </c>
      <c r="P692">
        <v>58000000</v>
      </c>
      <c r="Q692">
        <v>2010</v>
      </c>
      <c r="R692">
        <v>7.1</v>
      </c>
      <c r="S692">
        <v>32000</v>
      </c>
      <c r="T692">
        <f>Table_IMDB_Movies[[#This Row],[gross]]-Table_IMDB_Movies[[#This Row],[budget]]</f>
        <v>32356857</v>
      </c>
      <c r="V692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693" spans="1:22" x14ac:dyDescent="0.3">
      <c r="A693" t="s">
        <v>613</v>
      </c>
      <c r="B693">
        <v>171</v>
      </c>
      <c r="C693">
        <v>156</v>
      </c>
      <c r="D693" t="s">
        <v>440</v>
      </c>
      <c r="E693">
        <v>75530832</v>
      </c>
      <c r="F693" t="s">
        <v>2978</v>
      </c>
      <c r="G693" t="s">
        <v>1908</v>
      </c>
      <c r="H693" t="s">
        <v>3167</v>
      </c>
      <c r="I693">
        <v>97047</v>
      </c>
      <c r="J693" t="s">
        <v>1700</v>
      </c>
      <c r="K693" t="s">
        <v>3168</v>
      </c>
      <c r="L693">
        <v>452</v>
      </c>
      <c r="M693" t="s">
        <v>26</v>
      </c>
      <c r="N693" t="s">
        <v>27</v>
      </c>
      <c r="O693" t="s">
        <v>476</v>
      </c>
      <c r="P693">
        <v>55000000</v>
      </c>
      <c r="Q693">
        <v>1999</v>
      </c>
      <c r="R693">
        <v>6.8</v>
      </c>
      <c r="S693">
        <v>0</v>
      </c>
      <c r="T693">
        <f>Table_IMDB_Movies[[#This Row],[gross]]-Table_IMDB_Movies[[#This Row],[budget]]</f>
        <v>20530832</v>
      </c>
      <c r="V693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694" spans="1:22" x14ac:dyDescent="0.3">
      <c r="A694" t="s">
        <v>3169</v>
      </c>
      <c r="B694">
        <v>96</v>
      </c>
      <c r="C694">
        <v>170</v>
      </c>
      <c r="D694" t="s">
        <v>164</v>
      </c>
      <c r="E694">
        <v>75370763</v>
      </c>
      <c r="F694" t="s">
        <v>3170</v>
      </c>
      <c r="G694" t="s">
        <v>77</v>
      </c>
      <c r="H694" t="s">
        <v>3171</v>
      </c>
      <c r="I694">
        <v>32353</v>
      </c>
      <c r="J694" t="s">
        <v>3172</v>
      </c>
      <c r="K694" t="s">
        <v>3173</v>
      </c>
      <c r="L694">
        <v>263</v>
      </c>
      <c r="M694" t="s">
        <v>26</v>
      </c>
      <c r="N694" t="s">
        <v>27</v>
      </c>
      <c r="O694" t="s">
        <v>28</v>
      </c>
      <c r="P694">
        <v>60000000</v>
      </c>
      <c r="Q694">
        <v>1998</v>
      </c>
      <c r="R694">
        <v>6.5</v>
      </c>
      <c r="S694">
        <v>0</v>
      </c>
      <c r="T694">
        <f>Table_IMDB_Movies[[#This Row],[gross]]-Table_IMDB_Movies[[#This Row],[budget]]</f>
        <v>15370763</v>
      </c>
      <c r="V694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695" spans="1:22" x14ac:dyDescent="0.3">
      <c r="A695" t="s">
        <v>1304</v>
      </c>
      <c r="B695">
        <v>299</v>
      </c>
      <c r="C695">
        <v>120</v>
      </c>
      <c r="D695" t="s">
        <v>647</v>
      </c>
      <c r="E695">
        <v>100003492</v>
      </c>
      <c r="F695" t="s">
        <v>1705</v>
      </c>
      <c r="G695" t="s">
        <v>429</v>
      </c>
      <c r="H695" t="s">
        <v>3174</v>
      </c>
      <c r="I695">
        <v>293662</v>
      </c>
      <c r="J695" t="s">
        <v>1469</v>
      </c>
      <c r="K695" t="s">
        <v>3175</v>
      </c>
      <c r="L695">
        <v>836</v>
      </c>
      <c r="M695" t="s">
        <v>26</v>
      </c>
      <c r="N695" t="s">
        <v>27</v>
      </c>
      <c r="O695" t="s">
        <v>476</v>
      </c>
      <c r="P695">
        <v>65000000</v>
      </c>
      <c r="Q695">
        <v>2004</v>
      </c>
      <c r="R695">
        <v>7.6</v>
      </c>
      <c r="S695">
        <v>0</v>
      </c>
      <c r="T695">
        <f>Table_IMDB_Movies[[#This Row],[gross]]-Table_IMDB_Movies[[#This Row],[budget]]</f>
        <v>35003492</v>
      </c>
      <c r="V695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696" spans="1:22" x14ac:dyDescent="0.3">
      <c r="A696" t="s">
        <v>1402</v>
      </c>
      <c r="B696">
        <v>167</v>
      </c>
      <c r="C696">
        <v>100</v>
      </c>
      <c r="D696" t="s">
        <v>2132</v>
      </c>
      <c r="E696">
        <v>90341670</v>
      </c>
      <c r="F696" t="s">
        <v>1546</v>
      </c>
      <c r="G696" t="s">
        <v>871</v>
      </c>
      <c r="H696" t="s">
        <v>3176</v>
      </c>
      <c r="I696">
        <v>102129</v>
      </c>
      <c r="J696" t="s">
        <v>1613</v>
      </c>
      <c r="K696" t="s">
        <v>3177</v>
      </c>
      <c r="L696">
        <v>432</v>
      </c>
      <c r="M696" t="s">
        <v>26</v>
      </c>
      <c r="N696" t="s">
        <v>27</v>
      </c>
      <c r="O696" t="s">
        <v>28</v>
      </c>
      <c r="P696">
        <v>60000000</v>
      </c>
      <c r="Q696">
        <v>2002</v>
      </c>
      <c r="R696">
        <v>5.5</v>
      </c>
      <c r="S696">
        <v>0</v>
      </c>
      <c r="T696">
        <f>Table_IMDB_Movies[[#This Row],[gross]]-Table_IMDB_Movies[[#This Row],[budget]]</f>
        <v>30341670</v>
      </c>
      <c r="V696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697" spans="1:22" x14ac:dyDescent="0.3">
      <c r="A697" t="s">
        <v>3178</v>
      </c>
      <c r="B697">
        <v>125</v>
      </c>
      <c r="C697">
        <v>115</v>
      </c>
      <c r="D697" t="s">
        <v>2917</v>
      </c>
      <c r="E697">
        <v>74540762</v>
      </c>
      <c r="F697" t="s">
        <v>748</v>
      </c>
      <c r="G697" t="s">
        <v>3179</v>
      </c>
      <c r="H697" t="s">
        <v>3180</v>
      </c>
      <c r="I697">
        <v>48753</v>
      </c>
      <c r="J697" t="s">
        <v>3181</v>
      </c>
      <c r="K697" t="s">
        <v>3182</v>
      </c>
      <c r="L697">
        <v>323</v>
      </c>
      <c r="M697" t="s">
        <v>26</v>
      </c>
      <c r="N697" t="s">
        <v>27</v>
      </c>
      <c r="O697" t="s">
        <v>28</v>
      </c>
      <c r="P697">
        <v>55000000</v>
      </c>
      <c r="Q697">
        <v>2004</v>
      </c>
      <c r="R697">
        <v>6.5</v>
      </c>
      <c r="S697">
        <v>0</v>
      </c>
      <c r="T697">
        <f>Table_IMDB_Movies[[#This Row],[gross]]-Table_IMDB_Movies[[#This Row],[budget]]</f>
        <v>19540762</v>
      </c>
      <c r="V697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698" spans="1:22" x14ac:dyDescent="0.3">
      <c r="A698" t="s">
        <v>717</v>
      </c>
      <c r="B698">
        <v>387</v>
      </c>
      <c r="C698">
        <v>130</v>
      </c>
      <c r="D698" t="s">
        <v>1347</v>
      </c>
      <c r="E698">
        <v>80033643</v>
      </c>
      <c r="F698" t="s">
        <v>970</v>
      </c>
      <c r="G698" t="s">
        <v>429</v>
      </c>
      <c r="H698" t="s">
        <v>3183</v>
      </c>
      <c r="I698">
        <v>226570</v>
      </c>
      <c r="J698" t="s">
        <v>1634</v>
      </c>
      <c r="K698" t="s">
        <v>3184</v>
      </c>
      <c r="L698">
        <v>448</v>
      </c>
      <c r="M698" t="s">
        <v>26</v>
      </c>
      <c r="N698" t="s">
        <v>27</v>
      </c>
      <c r="O698" t="s">
        <v>28</v>
      </c>
      <c r="P698">
        <v>60000000</v>
      </c>
      <c r="Q698">
        <v>2012</v>
      </c>
      <c r="R698">
        <v>7</v>
      </c>
      <c r="S698">
        <v>38000</v>
      </c>
      <c r="T698">
        <f>Table_IMDB_Movies[[#This Row],[gross]]-Table_IMDB_Movies[[#This Row],[budget]]</f>
        <v>20033643</v>
      </c>
      <c r="V698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699" spans="1:22" x14ac:dyDescent="0.3">
      <c r="A699" t="s">
        <v>1657</v>
      </c>
      <c r="B699">
        <v>199</v>
      </c>
      <c r="C699">
        <v>105</v>
      </c>
      <c r="D699" t="s">
        <v>2018</v>
      </c>
      <c r="E699">
        <v>73648142</v>
      </c>
      <c r="F699" t="s">
        <v>2224</v>
      </c>
      <c r="G699" t="s">
        <v>1700</v>
      </c>
      <c r="H699" t="s">
        <v>3185</v>
      </c>
      <c r="I699">
        <v>99043</v>
      </c>
      <c r="J699" t="s">
        <v>3186</v>
      </c>
      <c r="K699" t="s">
        <v>3187</v>
      </c>
      <c r="L699">
        <v>643</v>
      </c>
      <c r="M699" t="s">
        <v>26</v>
      </c>
      <c r="N699" t="s">
        <v>27</v>
      </c>
      <c r="O699" t="s">
        <v>476</v>
      </c>
      <c r="P699">
        <v>60000000</v>
      </c>
      <c r="Q699">
        <v>1999</v>
      </c>
      <c r="R699">
        <v>5.8</v>
      </c>
      <c r="S699">
        <v>0</v>
      </c>
      <c r="T699">
        <f>Table_IMDB_Movies[[#This Row],[gross]]-Table_IMDB_Movies[[#This Row],[budget]]</f>
        <v>13648142</v>
      </c>
      <c r="V699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700" spans="1:22" x14ac:dyDescent="0.3">
      <c r="A700" t="s">
        <v>3188</v>
      </c>
      <c r="B700">
        <v>136</v>
      </c>
      <c r="C700">
        <v>111</v>
      </c>
      <c r="D700" t="s">
        <v>3189</v>
      </c>
      <c r="E700">
        <v>71844424</v>
      </c>
      <c r="F700" t="s">
        <v>3190</v>
      </c>
      <c r="G700" t="s">
        <v>3191</v>
      </c>
      <c r="H700" t="s">
        <v>3192</v>
      </c>
      <c r="I700">
        <v>33158</v>
      </c>
      <c r="J700" t="s">
        <v>3193</v>
      </c>
      <c r="K700" t="s">
        <v>3194</v>
      </c>
      <c r="L700">
        <v>223</v>
      </c>
      <c r="M700" t="s">
        <v>26</v>
      </c>
      <c r="N700" t="s">
        <v>27</v>
      </c>
      <c r="O700" t="s">
        <v>72</v>
      </c>
      <c r="P700">
        <v>60000000</v>
      </c>
      <c r="Q700">
        <v>2009</v>
      </c>
      <c r="R700">
        <v>7.3</v>
      </c>
      <c r="S700">
        <v>0</v>
      </c>
      <c r="T700">
        <f>Table_IMDB_Movies[[#This Row],[gross]]-Table_IMDB_Movies[[#This Row],[budget]]</f>
        <v>11844424</v>
      </c>
      <c r="V700" t="str">
        <f>IF(ISNUMBER(SEARCH("|",Table_IMDB_Movies[[#This Row],[genres]])),LEFT(Table_IMDB_Movies[[#This Row],[genres]],SEARCH("|",Table_IMDB_Movies[[#This Row],[genres]])-1),Table_IMDB_Movies[[#This Row],[genres]])</f>
        <v>Documentary</v>
      </c>
    </row>
    <row r="701" spans="1:22" x14ac:dyDescent="0.3">
      <c r="A701" t="s">
        <v>1222</v>
      </c>
      <c r="B701">
        <v>436</v>
      </c>
      <c r="C701">
        <v>106</v>
      </c>
      <c r="D701" t="s">
        <v>3195</v>
      </c>
      <c r="E701">
        <v>75638743</v>
      </c>
      <c r="F701" t="s">
        <v>3196</v>
      </c>
      <c r="G701" t="s">
        <v>936</v>
      </c>
      <c r="H701" t="s">
        <v>3197</v>
      </c>
      <c r="I701">
        <v>180479</v>
      </c>
      <c r="J701" t="s">
        <v>3198</v>
      </c>
      <c r="K701" t="s">
        <v>3199</v>
      </c>
      <c r="L701">
        <v>411</v>
      </c>
      <c r="M701" t="s">
        <v>26</v>
      </c>
      <c r="N701" t="s">
        <v>27</v>
      </c>
      <c r="O701" t="s">
        <v>28</v>
      </c>
      <c r="P701">
        <v>60000000</v>
      </c>
      <c r="Q701">
        <v>2011</v>
      </c>
      <c r="R701">
        <v>6.6</v>
      </c>
      <c r="S701">
        <v>42000</v>
      </c>
      <c r="T701">
        <f>Table_IMDB_Movies[[#This Row],[gross]]-Table_IMDB_Movies[[#This Row],[budget]]</f>
        <v>15638743</v>
      </c>
      <c r="V701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702" spans="1:22" x14ac:dyDescent="0.3">
      <c r="A702" t="s">
        <v>3200</v>
      </c>
      <c r="B702">
        <v>73</v>
      </c>
      <c r="C702">
        <v>89</v>
      </c>
      <c r="D702" t="s">
        <v>3201</v>
      </c>
      <c r="E702">
        <v>66734992</v>
      </c>
      <c r="F702" t="s">
        <v>1107</v>
      </c>
      <c r="G702" t="s">
        <v>1364</v>
      </c>
      <c r="H702" t="s">
        <v>3202</v>
      </c>
      <c r="I702">
        <v>23476</v>
      </c>
      <c r="J702" t="s">
        <v>3203</v>
      </c>
      <c r="K702" t="s">
        <v>3204</v>
      </c>
      <c r="L702">
        <v>181</v>
      </c>
      <c r="M702" t="s">
        <v>26</v>
      </c>
      <c r="N702" t="s">
        <v>27</v>
      </c>
      <c r="O702" t="s">
        <v>72</v>
      </c>
      <c r="P702">
        <v>60000000</v>
      </c>
      <c r="Q702">
        <v>2003</v>
      </c>
      <c r="R702">
        <v>4.4000000000000004</v>
      </c>
      <c r="S702">
        <v>858</v>
      </c>
      <c r="T702">
        <f>Table_IMDB_Movies[[#This Row],[gross]]-Table_IMDB_Movies[[#This Row],[budget]]</f>
        <v>6734992</v>
      </c>
      <c r="V702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703" spans="1:22" x14ac:dyDescent="0.3">
      <c r="A703" t="s">
        <v>2500</v>
      </c>
      <c r="B703">
        <v>310</v>
      </c>
      <c r="C703">
        <v>100</v>
      </c>
      <c r="D703" t="s">
        <v>3205</v>
      </c>
      <c r="E703">
        <v>75280058</v>
      </c>
      <c r="F703" t="s">
        <v>3206</v>
      </c>
      <c r="G703" t="s">
        <v>2594</v>
      </c>
      <c r="H703" t="s">
        <v>3207</v>
      </c>
      <c r="I703">
        <v>143121</v>
      </c>
      <c r="J703" t="s">
        <v>3208</v>
      </c>
      <c r="K703" t="s">
        <v>3209</v>
      </c>
      <c r="L703">
        <v>279</v>
      </c>
      <c r="M703" t="s">
        <v>26</v>
      </c>
      <c r="N703" t="s">
        <v>27</v>
      </c>
      <c r="O703" t="s">
        <v>72</v>
      </c>
      <c r="P703">
        <v>60000000</v>
      </c>
      <c r="Q703">
        <v>2009</v>
      </c>
      <c r="R703">
        <v>7.7</v>
      </c>
      <c r="S703">
        <v>10000</v>
      </c>
      <c r="T703">
        <f>Table_IMDB_Movies[[#This Row],[gross]]-Table_IMDB_Movies[[#This Row],[budget]]</f>
        <v>15280058</v>
      </c>
      <c r="V703" t="str">
        <f>IF(ISNUMBER(SEARCH("|",Table_IMDB_Movies[[#This Row],[genres]])),LEFT(Table_IMDB_Movies[[#This Row],[genres]],SEARCH("|",Table_IMDB_Movies[[#This Row],[genres]])-1),Table_IMDB_Movies[[#This Row],[genres]])</f>
        <v>Animation</v>
      </c>
    </row>
    <row r="704" spans="1:22" x14ac:dyDescent="0.3">
      <c r="A704" t="s">
        <v>739</v>
      </c>
      <c r="B704">
        <v>323</v>
      </c>
      <c r="C704">
        <v>91</v>
      </c>
      <c r="D704" t="s">
        <v>1849</v>
      </c>
      <c r="E704">
        <v>64505912</v>
      </c>
      <c r="F704" t="s">
        <v>2333</v>
      </c>
      <c r="G704" t="s">
        <v>1561</v>
      </c>
      <c r="H704" t="s">
        <v>3210</v>
      </c>
      <c r="I704">
        <v>163130</v>
      </c>
      <c r="J704" t="s">
        <v>3211</v>
      </c>
      <c r="K704" t="s">
        <v>3212</v>
      </c>
      <c r="L704">
        <v>1264</v>
      </c>
      <c r="M704" t="s">
        <v>26</v>
      </c>
      <c r="N704" t="s">
        <v>27</v>
      </c>
      <c r="O704" t="s">
        <v>476</v>
      </c>
      <c r="P704">
        <v>48000000</v>
      </c>
      <c r="Q704">
        <v>2008</v>
      </c>
      <c r="R704">
        <v>5</v>
      </c>
      <c r="S704">
        <v>6000</v>
      </c>
      <c r="T704">
        <f>Table_IMDB_Movies[[#This Row],[gross]]-Table_IMDB_Movies[[#This Row],[budget]]</f>
        <v>16505912</v>
      </c>
      <c r="V704" t="str">
        <f>IF(ISNUMBER(SEARCH("|",Table_IMDB_Movies[[#This Row],[genres]])),LEFT(Table_IMDB_Movies[[#This Row],[genres]],SEARCH("|",Table_IMDB_Movies[[#This Row],[genres]])-1),Table_IMDB_Movies[[#This Row],[genres]])</f>
        <v>Sci-Fi</v>
      </c>
    </row>
    <row r="705" spans="1:22" x14ac:dyDescent="0.3">
      <c r="A705" t="s">
        <v>1387</v>
      </c>
      <c r="B705">
        <v>171</v>
      </c>
      <c r="C705">
        <v>146</v>
      </c>
      <c r="D705" t="s">
        <v>2654</v>
      </c>
      <c r="E705">
        <v>77862546</v>
      </c>
      <c r="F705" t="s">
        <v>379</v>
      </c>
      <c r="G705" t="s">
        <v>1377</v>
      </c>
      <c r="H705" t="s">
        <v>3213</v>
      </c>
      <c r="I705">
        <v>266310</v>
      </c>
      <c r="J705" t="s">
        <v>101</v>
      </c>
      <c r="K705" t="s">
        <v>3214</v>
      </c>
      <c r="L705">
        <v>690</v>
      </c>
      <c r="M705" t="s">
        <v>26</v>
      </c>
      <c r="N705" t="s">
        <v>27</v>
      </c>
      <c r="O705" t="s">
        <v>476</v>
      </c>
      <c r="P705">
        <v>70000000</v>
      </c>
      <c r="Q705">
        <v>2004</v>
      </c>
      <c r="R705">
        <v>7.7</v>
      </c>
      <c r="S705">
        <v>14000</v>
      </c>
      <c r="T705">
        <f>Table_IMDB_Movies[[#This Row],[gross]]-Table_IMDB_Movies[[#This Row],[budget]]</f>
        <v>7862546</v>
      </c>
      <c r="V705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706" spans="1:22" x14ac:dyDescent="0.3">
      <c r="A706" t="s">
        <v>3215</v>
      </c>
      <c r="B706">
        <v>76</v>
      </c>
      <c r="C706">
        <v>98</v>
      </c>
      <c r="D706" t="s">
        <v>20</v>
      </c>
      <c r="E706">
        <v>61112916</v>
      </c>
      <c r="F706" t="s">
        <v>422</v>
      </c>
      <c r="G706" t="s">
        <v>74</v>
      </c>
      <c r="H706" t="s">
        <v>3216</v>
      </c>
      <c r="I706">
        <v>14888</v>
      </c>
      <c r="J706" t="s">
        <v>1588</v>
      </c>
      <c r="K706" t="s">
        <v>3217</v>
      </c>
      <c r="L706">
        <v>83</v>
      </c>
      <c r="M706" t="s">
        <v>26</v>
      </c>
      <c r="N706" t="s">
        <v>27</v>
      </c>
      <c r="O706" t="s">
        <v>72</v>
      </c>
      <c r="P706">
        <v>50000000</v>
      </c>
      <c r="Q706">
        <v>2006</v>
      </c>
      <c r="R706">
        <v>4.4000000000000004</v>
      </c>
      <c r="S706">
        <v>747</v>
      </c>
      <c r="T706">
        <f>Table_IMDB_Movies[[#This Row],[gross]]-Table_IMDB_Movies[[#This Row],[budget]]</f>
        <v>11112916</v>
      </c>
      <c r="V70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707" spans="1:22" x14ac:dyDescent="0.3">
      <c r="A707" t="s">
        <v>2032</v>
      </c>
      <c r="B707">
        <v>173</v>
      </c>
      <c r="C707">
        <v>101</v>
      </c>
      <c r="D707" t="s">
        <v>2085</v>
      </c>
      <c r="E707">
        <v>88200225</v>
      </c>
      <c r="F707" t="s">
        <v>819</v>
      </c>
      <c r="G707" t="s">
        <v>922</v>
      </c>
      <c r="H707" t="s">
        <v>3218</v>
      </c>
      <c r="I707">
        <v>120795</v>
      </c>
      <c r="J707" t="s">
        <v>3219</v>
      </c>
      <c r="K707" t="s">
        <v>3220</v>
      </c>
      <c r="L707">
        <v>308</v>
      </c>
      <c r="M707" t="s">
        <v>26</v>
      </c>
      <c r="N707" t="s">
        <v>27</v>
      </c>
      <c r="O707" t="s">
        <v>28</v>
      </c>
      <c r="P707">
        <v>60000000</v>
      </c>
      <c r="Q707">
        <v>2004</v>
      </c>
      <c r="R707">
        <v>6.1</v>
      </c>
      <c r="S707">
        <v>0</v>
      </c>
      <c r="T707">
        <f>Table_IMDB_Movies[[#This Row],[gross]]-Table_IMDB_Movies[[#This Row],[budget]]</f>
        <v>28200225</v>
      </c>
      <c r="V707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708" spans="1:22" x14ac:dyDescent="0.3">
      <c r="A708" t="s">
        <v>3221</v>
      </c>
      <c r="B708">
        <v>81</v>
      </c>
      <c r="C708">
        <v>94</v>
      </c>
      <c r="D708" t="s">
        <v>3222</v>
      </c>
      <c r="E708">
        <v>60573641</v>
      </c>
      <c r="F708" t="s">
        <v>2411</v>
      </c>
      <c r="G708" t="s">
        <v>2757</v>
      </c>
      <c r="H708" t="s">
        <v>3223</v>
      </c>
      <c r="I708">
        <v>68406</v>
      </c>
      <c r="J708" t="s">
        <v>3224</v>
      </c>
      <c r="K708" t="s">
        <v>3225</v>
      </c>
      <c r="L708">
        <v>162</v>
      </c>
      <c r="M708" t="s">
        <v>26</v>
      </c>
      <c r="N708" t="s">
        <v>27</v>
      </c>
      <c r="O708" t="s">
        <v>72</v>
      </c>
      <c r="P708">
        <v>60000000</v>
      </c>
      <c r="Q708">
        <v>1996</v>
      </c>
      <c r="R708">
        <v>5.4</v>
      </c>
      <c r="S708">
        <v>0</v>
      </c>
      <c r="T708">
        <f>Table_IMDB_Movies[[#This Row],[gross]]-Table_IMDB_Movies[[#This Row],[budget]]</f>
        <v>573641</v>
      </c>
      <c r="V708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709" spans="1:22" x14ac:dyDescent="0.3">
      <c r="A709" t="s">
        <v>311</v>
      </c>
      <c r="B709">
        <v>242</v>
      </c>
      <c r="C709">
        <v>132</v>
      </c>
      <c r="D709" t="s">
        <v>2809</v>
      </c>
      <c r="E709">
        <v>59035104</v>
      </c>
      <c r="F709" t="s">
        <v>3226</v>
      </c>
      <c r="G709" t="s">
        <v>3227</v>
      </c>
      <c r="H709" t="s">
        <v>3228</v>
      </c>
      <c r="I709">
        <v>244566</v>
      </c>
      <c r="J709" t="s">
        <v>2012</v>
      </c>
      <c r="K709" t="s">
        <v>3229</v>
      </c>
      <c r="L709">
        <v>597</v>
      </c>
      <c r="M709" t="s">
        <v>26</v>
      </c>
      <c r="N709" t="s">
        <v>27</v>
      </c>
      <c r="O709" t="s">
        <v>28</v>
      </c>
      <c r="P709">
        <v>66000000</v>
      </c>
      <c r="Q709">
        <v>2004</v>
      </c>
      <c r="R709">
        <v>6.8</v>
      </c>
      <c r="S709">
        <v>0</v>
      </c>
      <c r="T709">
        <f>Table_IMDB_Movies[[#This Row],[gross]]-Table_IMDB_Movies[[#This Row],[budget]]</f>
        <v>-6964896</v>
      </c>
      <c r="V709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710" spans="1:22" x14ac:dyDescent="0.3">
      <c r="A710" t="s">
        <v>3230</v>
      </c>
      <c r="B710">
        <v>110</v>
      </c>
      <c r="C710">
        <v>115</v>
      </c>
      <c r="D710" t="s">
        <v>2869</v>
      </c>
      <c r="E710">
        <v>56702901</v>
      </c>
      <c r="F710" t="s">
        <v>2682</v>
      </c>
      <c r="G710" t="s">
        <v>1347</v>
      </c>
      <c r="H710" t="s">
        <v>3231</v>
      </c>
      <c r="I710">
        <v>23302</v>
      </c>
      <c r="J710" t="s">
        <v>1776</v>
      </c>
      <c r="K710" t="s">
        <v>3232</v>
      </c>
      <c r="L710">
        <v>181</v>
      </c>
      <c r="M710" t="s">
        <v>26</v>
      </c>
      <c r="N710" t="s">
        <v>27</v>
      </c>
      <c r="O710" t="s">
        <v>28</v>
      </c>
      <c r="P710">
        <v>60000000</v>
      </c>
      <c r="Q710">
        <v>1998</v>
      </c>
      <c r="R710">
        <v>6.5</v>
      </c>
      <c r="S710">
        <v>1000</v>
      </c>
      <c r="T710">
        <f>Table_IMDB_Movies[[#This Row],[gross]]-Table_IMDB_Movies[[#This Row],[budget]]</f>
        <v>-3297099</v>
      </c>
      <c r="V710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711" spans="1:22" x14ac:dyDescent="0.3">
      <c r="A711" t="s">
        <v>3233</v>
      </c>
      <c r="B711">
        <v>328</v>
      </c>
      <c r="C711">
        <v>92</v>
      </c>
      <c r="D711" t="s">
        <v>471</v>
      </c>
      <c r="E711">
        <v>55994557</v>
      </c>
      <c r="F711" t="s">
        <v>221</v>
      </c>
      <c r="G711" t="s">
        <v>1964</v>
      </c>
      <c r="H711" t="s">
        <v>3234</v>
      </c>
      <c r="I711">
        <v>72287</v>
      </c>
      <c r="J711" t="s">
        <v>3235</v>
      </c>
      <c r="K711" t="s">
        <v>3236</v>
      </c>
      <c r="L711">
        <v>176</v>
      </c>
      <c r="M711" t="s">
        <v>26</v>
      </c>
      <c r="N711" t="s">
        <v>27</v>
      </c>
      <c r="O711" t="s">
        <v>72</v>
      </c>
      <c r="P711">
        <v>60000000</v>
      </c>
      <c r="Q711">
        <v>2012</v>
      </c>
      <c r="R711">
        <v>7</v>
      </c>
      <c r="S711">
        <v>12000</v>
      </c>
      <c r="T711">
        <f>Table_IMDB_Movies[[#This Row],[gross]]-Table_IMDB_Movies[[#This Row],[budget]]</f>
        <v>-4005443</v>
      </c>
      <c r="V711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712" spans="1:22" x14ac:dyDescent="0.3">
      <c r="A712" t="s">
        <v>2766</v>
      </c>
      <c r="B712">
        <v>83</v>
      </c>
      <c r="C712">
        <v>124</v>
      </c>
      <c r="D712" t="s">
        <v>793</v>
      </c>
      <c r="E712">
        <v>54910560</v>
      </c>
      <c r="F712" t="s">
        <v>2629</v>
      </c>
      <c r="G712" t="s">
        <v>61</v>
      </c>
      <c r="H712" t="s">
        <v>3237</v>
      </c>
      <c r="I712">
        <v>88225</v>
      </c>
      <c r="J712" t="s">
        <v>3238</v>
      </c>
      <c r="K712" t="s">
        <v>3239</v>
      </c>
      <c r="L712">
        <v>227</v>
      </c>
      <c r="M712" t="s">
        <v>26</v>
      </c>
      <c r="N712" t="s">
        <v>27</v>
      </c>
      <c r="O712" t="s">
        <v>476</v>
      </c>
      <c r="P712">
        <v>60000000</v>
      </c>
      <c r="Q712">
        <v>1997</v>
      </c>
      <c r="R712">
        <v>6.3</v>
      </c>
      <c r="S712">
        <v>0</v>
      </c>
      <c r="T712">
        <f>Table_IMDB_Movies[[#This Row],[gross]]-Table_IMDB_Movies[[#This Row],[budget]]</f>
        <v>-5089440</v>
      </c>
      <c r="V712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713" spans="1:22" x14ac:dyDescent="0.3">
      <c r="A713" t="s">
        <v>1079</v>
      </c>
      <c r="B713">
        <v>196</v>
      </c>
      <c r="C713">
        <v>119</v>
      </c>
      <c r="D713" t="s">
        <v>848</v>
      </c>
      <c r="E713">
        <v>53789313</v>
      </c>
      <c r="F713" t="s">
        <v>1313</v>
      </c>
      <c r="G713" t="s">
        <v>1362</v>
      </c>
      <c r="H713" t="s">
        <v>3240</v>
      </c>
      <c r="I713">
        <v>89816</v>
      </c>
      <c r="J713" t="s">
        <v>588</v>
      </c>
      <c r="K713" t="s">
        <v>3241</v>
      </c>
      <c r="L713">
        <v>347</v>
      </c>
      <c r="M713" t="s">
        <v>26</v>
      </c>
      <c r="N713" t="s">
        <v>27</v>
      </c>
      <c r="O713" t="s">
        <v>28</v>
      </c>
      <c r="P713">
        <v>60000000</v>
      </c>
      <c r="Q713">
        <v>2003</v>
      </c>
      <c r="R713">
        <v>6.3</v>
      </c>
      <c r="S713">
        <v>0</v>
      </c>
      <c r="T713">
        <f>Table_IMDB_Movies[[#This Row],[gross]]-Table_IMDB_Movies[[#This Row],[budget]]</f>
        <v>-6210687</v>
      </c>
      <c r="V713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714" spans="1:22" x14ac:dyDescent="0.3">
      <c r="A714" t="s">
        <v>3242</v>
      </c>
      <c r="B714">
        <v>34</v>
      </c>
      <c r="C714">
        <v>124</v>
      </c>
      <c r="D714" t="s">
        <v>3243</v>
      </c>
      <c r="E714">
        <v>51045801</v>
      </c>
      <c r="F714" t="s">
        <v>173</v>
      </c>
      <c r="G714" t="s">
        <v>252</v>
      </c>
      <c r="H714" t="s">
        <v>3244</v>
      </c>
      <c r="I714">
        <v>11370</v>
      </c>
      <c r="J714" t="s">
        <v>1951</v>
      </c>
      <c r="K714" t="s">
        <v>3245</v>
      </c>
      <c r="L714">
        <v>54</v>
      </c>
      <c r="M714" t="s">
        <v>26</v>
      </c>
      <c r="N714" t="s">
        <v>27</v>
      </c>
      <c r="O714" t="s">
        <v>28</v>
      </c>
      <c r="P714">
        <v>60000000</v>
      </c>
      <c r="Q714">
        <v>1996</v>
      </c>
      <c r="R714">
        <v>6.1</v>
      </c>
      <c r="S714">
        <v>829</v>
      </c>
      <c r="T714">
        <f>Table_IMDB_Movies[[#This Row],[gross]]-Table_IMDB_Movies[[#This Row],[budget]]</f>
        <v>-8954199</v>
      </c>
      <c r="V714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715" spans="1:22" x14ac:dyDescent="0.3">
      <c r="A715" t="s">
        <v>3246</v>
      </c>
      <c r="B715">
        <v>118</v>
      </c>
      <c r="C715">
        <v>93</v>
      </c>
      <c r="D715" t="s">
        <v>731</v>
      </c>
      <c r="E715">
        <v>50818750</v>
      </c>
      <c r="F715" t="s">
        <v>221</v>
      </c>
      <c r="G715" t="s">
        <v>975</v>
      </c>
      <c r="H715" t="s">
        <v>3247</v>
      </c>
      <c r="I715">
        <v>31209</v>
      </c>
      <c r="J715" t="s">
        <v>96</v>
      </c>
      <c r="K715" t="s">
        <v>3248</v>
      </c>
      <c r="L715">
        <v>106</v>
      </c>
      <c r="M715" t="s">
        <v>26</v>
      </c>
      <c r="N715" t="s">
        <v>41</v>
      </c>
      <c r="O715" t="s">
        <v>226</v>
      </c>
      <c r="P715">
        <v>60000000</v>
      </c>
      <c r="Q715">
        <v>2008</v>
      </c>
      <c r="R715">
        <v>6.1</v>
      </c>
      <c r="S715">
        <v>0</v>
      </c>
      <c r="T715">
        <f>Table_IMDB_Movies[[#This Row],[gross]]-Table_IMDB_Movies[[#This Row],[budget]]</f>
        <v>-9181250</v>
      </c>
      <c r="V715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716" spans="1:22" x14ac:dyDescent="0.3">
      <c r="A716" t="s">
        <v>3252</v>
      </c>
      <c r="B716">
        <v>81</v>
      </c>
      <c r="C716">
        <v>98</v>
      </c>
      <c r="D716" t="s">
        <v>1469</v>
      </c>
      <c r="E716">
        <v>50189179</v>
      </c>
      <c r="F716" t="s">
        <v>1524</v>
      </c>
      <c r="G716" t="s">
        <v>3059</v>
      </c>
      <c r="H716" t="s">
        <v>3253</v>
      </c>
      <c r="I716">
        <v>61966</v>
      </c>
      <c r="J716" t="s">
        <v>3254</v>
      </c>
      <c r="K716" t="s">
        <v>3255</v>
      </c>
      <c r="L716">
        <v>207</v>
      </c>
      <c r="M716" t="s">
        <v>26</v>
      </c>
      <c r="N716" t="s">
        <v>27</v>
      </c>
      <c r="O716" t="s">
        <v>28</v>
      </c>
      <c r="P716">
        <v>60000000</v>
      </c>
      <c r="Q716">
        <v>2002</v>
      </c>
      <c r="R716">
        <v>5.3</v>
      </c>
      <c r="S716">
        <v>797</v>
      </c>
      <c r="T716">
        <f>Table_IMDB_Movies[[#This Row],[gross]]-Table_IMDB_Movies[[#This Row],[budget]]</f>
        <v>-9810821</v>
      </c>
      <c r="V716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717" spans="1:22" x14ac:dyDescent="0.3">
      <c r="A717" t="s">
        <v>3256</v>
      </c>
      <c r="B717">
        <v>47</v>
      </c>
      <c r="C717">
        <v>92</v>
      </c>
      <c r="D717" t="s">
        <v>3257</v>
      </c>
      <c r="E717">
        <v>50024083</v>
      </c>
      <c r="F717" t="s">
        <v>44</v>
      </c>
      <c r="G717" t="s">
        <v>3258</v>
      </c>
      <c r="H717" t="s">
        <v>3259</v>
      </c>
      <c r="I717">
        <v>35918</v>
      </c>
      <c r="J717" t="s">
        <v>3260</v>
      </c>
      <c r="K717" t="s">
        <v>3261</v>
      </c>
      <c r="L717">
        <v>126</v>
      </c>
      <c r="M717" t="s">
        <v>26</v>
      </c>
      <c r="N717" t="s">
        <v>27</v>
      </c>
      <c r="O717" t="s">
        <v>476</v>
      </c>
      <c r="P717">
        <v>60000000</v>
      </c>
      <c r="Q717">
        <v>1995</v>
      </c>
      <c r="R717">
        <v>5.4</v>
      </c>
      <c r="S717">
        <v>1000</v>
      </c>
      <c r="T717">
        <f>Table_IMDB_Movies[[#This Row],[gross]]-Table_IMDB_Movies[[#This Row],[budget]]</f>
        <v>-9975917</v>
      </c>
      <c r="V717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718" spans="1:22" x14ac:dyDescent="0.3">
      <c r="A718" t="s">
        <v>693</v>
      </c>
      <c r="B718">
        <v>313</v>
      </c>
      <c r="C718">
        <v>105</v>
      </c>
      <c r="D718" t="s">
        <v>765</v>
      </c>
      <c r="E718">
        <v>50549107</v>
      </c>
      <c r="F718" t="s">
        <v>748</v>
      </c>
      <c r="G718" t="s">
        <v>3262</v>
      </c>
      <c r="H718" t="s">
        <v>3263</v>
      </c>
      <c r="I718">
        <v>99035</v>
      </c>
      <c r="J718" t="s">
        <v>3264</v>
      </c>
      <c r="K718" t="s">
        <v>3265</v>
      </c>
      <c r="L718">
        <v>289</v>
      </c>
      <c r="M718" t="s">
        <v>26</v>
      </c>
      <c r="N718" t="s">
        <v>27</v>
      </c>
      <c r="O718" t="s">
        <v>28</v>
      </c>
      <c r="P718">
        <v>60000000</v>
      </c>
      <c r="Q718">
        <v>2014</v>
      </c>
      <c r="R718">
        <v>6.2</v>
      </c>
      <c r="S718">
        <v>17000</v>
      </c>
      <c r="T718">
        <f>Table_IMDB_Movies[[#This Row],[gross]]-Table_IMDB_Movies[[#This Row],[budget]]</f>
        <v>-9450893</v>
      </c>
      <c r="V718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719" spans="1:22" x14ac:dyDescent="0.3">
      <c r="A719" t="s">
        <v>3266</v>
      </c>
      <c r="B719">
        <v>315</v>
      </c>
      <c r="C719">
        <v>124</v>
      </c>
      <c r="D719" t="s">
        <v>1393</v>
      </c>
      <c r="E719">
        <v>56443482</v>
      </c>
      <c r="F719" t="s">
        <v>3267</v>
      </c>
      <c r="G719" t="s">
        <v>285</v>
      </c>
      <c r="H719" t="s">
        <v>3268</v>
      </c>
      <c r="I719">
        <v>75329</v>
      </c>
      <c r="J719" t="s">
        <v>535</v>
      </c>
      <c r="K719" t="s">
        <v>3269</v>
      </c>
      <c r="L719">
        <v>256</v>
      </c>
      <c r="M719" t="s">
        <v>26</v>
      </c>
      <c r="N719" t="s">
        <v>27</v>
      </c>
      <c r="O719" t="s">
        <v>28</v>
      </c>
      <c r="P719">
        <v>60000000</v>
      </c>
      <c r="Q719">
        <v>2015</v>
      </c>
      <c r="R719">
        <v>6.6</v>
      </c>
      <c r="S719">
        <v>24000</v>
      </c>
      <c r="T719">
        <f>Table_IMDB_Movies[[#This Row],[gross]]-Table_IMDB_Movies[[#This Row],[budget]]</f>
        <v>-3556518</v>
      </c>
      <c r="V719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720" spans="1:22" x14ac:dyDescent="0.3">
      <c r="A720" t="s">
        <v>3270</v>
      </c>
      <c r="B720">
        <v>225</v>
      </c>
      <c r="C720">
        <v>99</v>
      </c>
      <c r="D720" t="s">
        <v>2654</v>
      </c>
      <c r="E720">
        <v>62401264</v>
      </c>
      <c r="F720" t="s">
        <v>379</v>
      </c>
      <c r="G720" t="s">
        <v>524</v>
      </c>
      <c r="H720" t="s">
        <v>3271</v>
      </c>
      <c r="I720">
        <v>69484</v>
      </c>
      <c r="J720" t="s">
        <v>3272</v>
      </c>
      <c r="K720" t="s">
        <v>3273</v>
      </c>
      <c r="L720">
        <v>323</v>
      </c>
      <c r="M720" t="s">
        <v>26</v>
      </c>
      <c r="N720" t="s">
        <v>41</v>
      </c>
      <c r="O720" t="s">
        <v>476</v>
      </c>
      <c r="P720">
        <v>60000000</v>
      </c>
      <c r="Q720">
        <v>2016</v>
      </c>
      <c r="R720">
        <v>5.9</v>
      </c>
      <c r="S720">
        <v>28000</v>
      </c>
      <c r="T720">
        <f>Table_IMDB_Movies[[#This Row],[gross]]-Table_IMDB_Movies[[#This Row],[budget]]</f>
        <v>2401264</v>
      </c>
      <c r="V72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721" spans="1:22" x14ac:dyDescent="0.3">
      <c r="A721" t="s">
        <v>3274</v>
      </c>
      <c r="B721">
        <v>223</v>
      </c>
      <c r="C721">
        <v>116</v>
      </c>
      <c r="D721" t="s">
        <v>1496</v>
      </c>
      <c r="E721">
        <v>47748610</v>
      </c>
      <c r="F721" t="s">
        <v>3275</v>
      </c>
      <c r="G721" t="s">
        <v>3276</v>
      </c>
      <c r="H721" t="s">
        <v>3277</v>
      </c>
      <c r="I721">
        <v>170179</v>
      </c>
      <c r="J721" t="s">
        <v>1951</v>
      </c>
      <c r="K721" t="s">
        <v>3278</v>
      </c>
      <c r="L721">
        <v>656</v>
      </c>
      <c r="M721" t="s">
        <v>26</v>
      </c>
      <c r="N721" t="s">
        <v>27</v>
      </c>
      <c r="O721" t="s">
        <v>476</v>
      </c>
      <c r="P721">
        <v>75000000</v>
      </c>
      <c r="Q721">
        <v>1997</v>
      </c>
      <c r="R721">
        <v>6.3</v>
      </c>
      <c r="S721">
        <v>0</v>
      </c>
      <c r="T721">
        <f>Table_IMDB_Movies[[#This Row],[gross]]-Table_IMDB_Movies[[#This Row],[budget]]</f>
        <v>-27251390</v>
      </c>
      <c r="V721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722" spans="1:22" x14ac:dyDescent="0.3">
      <c r="A722" t="s">
        <v>2440</v>
      </c>
      <c r="B722">
        <v>198</v>
      </c>
      <c r="C722">
        <v>124</v>
      </c>
      <c r="D722" t="s">
        <v>3279</v>
      </c>
      <c r="E722">
        <v>46975183</v>
      </c>
      <c r="F722" t="s">
        <v>909</v>
      </c>
      <c r="G722" t="s">
        <v>3280</v>
      </c>
      <c r="H722" t="s">
        <v>3281</v>
      </c>
      <c r="I722">
        <v>256213</v>
      </c>
      <c r="J722" t="s">
        <v>3282</v>
      </c>
      <c r="K722" t="s">
        <v>3283</v>
      </c>
      <c r="L722">
        <v>338</v>
      </c>
      <c r="M722" t="s">
        <v>26</v>
      </c>
      <c r="N722" t="s">
        <v>27</v>
      </c>
      <c r="O722" t="s">
        <v>476</v>
      </c>
      <c r="P722">
        <v>61000000</v>
      </c>
      <c r="Q722">
        <v>2007</v>
      </c>
      <c r="R722">
        <v>7.2</v>
      </c>
      <c r="S722">
        <v>0</v>
      </c>
      <c r="T722">
        <f>Table_IMDB_Movies[[#This Row],[gross]]-Table_IMDB_Movies[[#This Row],[budget]]</f>
        <v>-14024817</v>
      </c>
      <c r="V722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723" spans="1:22" x14ac:dyDescent="0.3">
      <c r="A723" t="s">
        <v>3284</v>
      </c>
      <c r="B723">
        <v>219</v>
      </c>
      <c r="C723">
        <v>96</v>
      </c>
      <c r="D723" t="s">
        <v>3026</v>
      </c>
      <c r="E723">
        <v>50807639</v>
      </c>
      <c r="F723" t="s">
        <v>221</v>
      </c>
      <c r="G723" t="s">
        <v>3285</v>
      </c>
      <c r="H723" t="s">
        <v>3286</v>
      </c>
      <c r="I723">
        <v>40883</v>
      </c>
      <c r="J723" t="s">
        <v>3287</v>
      </c>
      <c r="K723" t="s">
        <v>3288</v>
      </c>
      <c r="L723">
        <v>122</v>
      </c>
      <c r="M723" t="s">
        <v>26</v>
      </c>
      <c r="N723" t="s">
        <v>27</v>
      </c>
      <c r="O723" t="s">
        <v>72</v>
      </c>
      <c r="P723">
        <v>60000000</v>
      </c>
      <c r="Q723">
        <v>2014</v>
      </c>
      <c r="R723">
        <v>6.8</v>
      </c>
      <c r="S723">
        <v>11000</v>
      </c>
      <c r="T723">
        <f>Table_IMDB_Movies[[#This Row],[gross]]-Table_IMDB_Movies[[#This Row],[budget]]</f>
        <v>-9192361</v>
      </c>
      <c r="V723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724" spans="1:22" x14ac:dyDescent="0.3">
      <c r="A724" t="s">
        <v>3289</v>
      </c>
      <c r="B724">
        <v>92</v>
      </c>
      <c r="C724">
        <v>104</v>
      </c>
      <c r="D724" t="s">
        <v>3290</v>
      </c>
      <c r="E724">
        <v>46611204</v>
      </c>
      <c r="F724" t="s">
        <v>1993</v>
      </c>
      <c r="G724" t="s">
        <v>1718</v>
      </c>
      <c r="H724" t="s">
        <v>3291</v>
      </c>
      <c r="I724">
        <v>55749</v>
      </c>
      <c r="J724" t="s">
        <v>3243</v>
      </c>
      <c r="K724" t="s">
        <v>3292</v>
      </c>
      <c r="L724">
        <v>257</v>
      </c>
      <c r="M724" t="s">
        <v>26</v>
      </c>
      <c r="N724" t="s">
        <v>27</v>
      </c>
      <c r="O724" t="s">
        <v>28</v>
      </c>
      <c r="P724">
        <v>48000000</v>
      </c>
      <c r="Q724">
        <v>1998</v>
      </c>
      <c r="R724">
        <v>6.1</v>
      </c>
      <c r="S724">
        <v>0</v>
      </c>
      <c r="T724">
        <f>Table_IMDB_Movies[[#This Row],[gross]]-Table_IMDB_Movies[[#This Row],[budget]]</f>
        <v>-1388796</v>
      </c>
      <c r="V724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725" spans="1:22" x14ac:dyDescent="0.3">
      <c r="A725" t="s">
        <v>1683</v>
      </c>
      <c r="B725">
        <v>435</v>
      </c>
      <c r="C725">
        <v>100</v>
      </c>
      <c r="D725" t="s">
        <v>1009</v>
      </c>
      <c r="E725">
        <v>257756197</v>
      </c>
      <c r="F725" t="s">
        <v>840</v>
      </c>
      <c r="G725" t="s">
        <v>381</v>
      </c>
      <c r="H725" t="s">
        <v>3293</v>
      </c>
      <c r="I725">
        <v>246698</v>
      </c>
      <c r="J725" t="s">
        <v>3294</v>
      </c>
      <c r="K725" t="s">
        <v>3295</v>
      </c>
      <c r="L725">
        <v>471</v>
      </c>
      <c r="M725" t="s">
        <v>26</v>
      </c>
      <c r="N725" t="s">
        <v>304</v>
      </c>
      <c r="O725" t="s">
        <v>72</v>
      </c>
      <c r="P725">
        <v>60000000</v>
      </c>
      <c r="Q725">
        <v>2014</v>
      </c>
      <c r="R725">
        <v>7.8</v>
      </c>
      <c r="S725">
        <v>64000</v>
      </c>
      <c r="T725">
        <f>Table_IMDB_Movies[[#This Row],[gross]]-Table_IMDB_Movies[[#This Row],[budget]]</f>
        <v>197756197</v>
      </c>
      <c r="V725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726" spans="1:22" x14ac:dyDescent="0.3">
      <c r="A726" t="s">
        <v>3296</v>
      </c>
      <c r="B726">
        <v>111</v>
      </c>
      <c r="C726">
        <v>115</v>
      </c>
      <c r="D726" t="s">
        <v>697</v>
      </c>
      <c r="E726">
        <v>48472213</v>
      </c>
      <c r="F726" t="s">
        <v>1398</v>
      </c>
      <c r="G726" t="s">
        <v>3297</v>
      </c>
      <c r="H726" t="s">
        <v>3298</v>
      </c>
      <c r="I726">
        <v>51252</v>
      </c>
      <c r="J726" t="s">
        <v>3299</v>
      </c>
      <c r="K726" t="s">
        <v>3300</v>
      </c>
      <c r="L726">
        <v>156</v>
      </c>
      <c r="M726" t="s">
        <v>26</v>
      </c>
      <c r="N726" t="s">
        <v>27</v>
      </c>
      <c r="O726" t="s">
        <v>28</v>
      </c>
      <c r="P726">
        <v>45000000</v>
      </c>
      <c r="Q726">
        <v>2005</v>
      </c>
      <c r="R726">
        <v>5</v>
      </c>
      <c r="S726">
        <v>621</v>
      </c>
      <c r="T726">
        <f>Table_IMDB_Movies[[#This Row],[gross]]-Table_IMDB_Movies[[#This Row],[budget]]</f>
        <v>3472213</v>
      </c>
      <c r="V726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727" spans="1:22" x14ac:dyDescent="0.3">
      <c r="A727" t="s">
        <v>2837</v>
      </c>
      <c r="B727">
        <v>138</v>
      </c>
      <c r="C727">
        <v>101</v>
      </c>
      <c r="D727" t="s">
        <v>524</v>
      </c>
      <c r="E727">
        <v>43060566</v>
      </c>
      <c r="F727" t="s">
        <v>213</v>
      </c>
      <c r="G727" t="s">
        <v>43</v>
      </c>
      <c r="H727" t="s">
        <v>3301</v>
      </c>
      <c r="I727">
        <v>107859</v>
      </c>
      <c r="J727" t="s">
        <v>540</v>
      </c>
      <c r="K727" t="s">
        <v>3302</v>
      </c>
      <c r="L727">
        <v>569</v>
      </c>
      <c r="M727" t="s">
        <v>26</v>
      </c>
      <c r="N727" t="s">
        <v>27</v>
      </c>
      <c r="O727" t="s">
        <v>28</v>
      </c>
      <c r="P727">
        <v>60000000</v>
      </c>
      <c r="Q727">
        <v>2002</v>
      </c>
      <c r="R727">
        <v>6.2</v>
      </c>
      <c r="S727">
        <v>0</v>
      </c>
      <c r="T727">
        <f>Table_IMDB_Movies[[#This Row],[gross]]-Table_IMDB_Movies[[#This Row],[budget]]</f>
        <v>-16939434</v>
      </c>
      <c r="V727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728" spans="1:22" x14ac:dyDescent="0.3">
      <c r="A728" t="s">
        <v>3303</v>
      </c>
      <c r="B728">
        <v>415</v>
      </c>
      <c r="C728">
        <v>113</v>
      </c>
      <c r="D728" t="s">
        <v>2760</v>
      </c>
      <c r="E728">
        <v>45996718</v>
      </c>
      <c r="F728" t="s">
        <v>379</v>
      </c>
      <c r="G728" t="s">
        <v>3304</v>
      </c>
      <c r="H728" t="s">
        <v>3305</v>
      </c>
      <c r="I728">
        <v>173530</v>
      </c>
      <c r="J728" t="s">
        <v>3306</v>
      </c>
      <c r="K728" t="s">
        <v>3307</v>
      </c>
      <c r="L728">
        <v>264</v>
      </c>
      <c r="M728" t="s">
        <v>26</v>
      </c>
      <c r="N728" t="s">
        <v>27</v>
      </c>
      <c r="O728" t="s">
        <v>476</v>
      </c>
      <c r="P728">
        <v>60000000</v>
      </c>
      <c r="Q728">
        <v>2013</v>
      </c>
      <c r="R728">
        <v>6.7</v>
      </c>
      <c r="S728">
        <v>40000</v>
      </c>
      <c r="T728">
        <f>Table_IMDB_Movies[[#This Row],[gross]]-Table_IMDB_Movies[[#This Row],[budget]]</f>
        <v>-14003282</v>
      </c>
      <c r="V728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729" spans="1:22" x14ac:dyDescent="0.3">
      <c r="A729" t="s">
        <v>3308</v>
      </c>
      <c r="B729">
        <v>170</v>
      </c>
      <c r="C729">
        <v>100</v>
      </c>
      <c r="D729" t="s">
        <v>351</v>
      </c>
      <c r="E729">
        <v>43337279</v>
      </c>
      <c r="F729" t="s">
        <v>3309</v>
      </c>
      <c r="G729" t="s">
        <v>245</v>
      </c>
      <c r="H729" t="s">
        <v>3310</v>
      </c>
      <c r="I729">
        <v>76770</v>
      </c>
      <c r="J729" t="s">
        <v>3311</v>
      </c>
      <c r="K729" t="s">
        <v>3312</v>
      </c>
      <c r="L729">
        <v>203</v>
      </c>
      <c r="M729" t="s">
        <v>26</v>
      </c>
      <c r="N729" t="s">
        <v>27</v>
      </c>
      <c r="O729" t="s">
        <v>28</v>
      </c>
      <c r="P729">
        <v>60000000</v>
      </c>
      <c r="Q729">
        <v>2009</v>
      </c>
      <c r="R729">
        <v>4.9000000000000004</v>
      </c>
      <c r="S729">
        <v>0</v>
      </c>
      <c r="T729">
        <f>Table_IMDB_Movies[[#This Row],[gross]]-Table_IMDB_Movies[[#This Row],[budget]]</f>
        <v>-16662721</v>
      </c>
      <c r="V729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730" spans="1:22" x14ac:dyDescent="0.3">
      <c r="A730" t="s">
        <v>2901</v>
      </c>
      <c r="B730">
        <v>306</v>
      </c>
      <c r="C730">
        <v>134</v>
      </c>
      <c r="D730" t="s">
        <v>381</v>
      </c>
      <c r="E730">
        <v>37479778</v>
      </c>
      <c r="F730" t="s">
        <v>3313</v>
      </c>
      <c r="G730" t="s">
        <v>936</v>
      </c>
      <c r="H730" t="s">
        <v>3314</v>
      </c>
      <c r="I730">
        <v>124222</v>
      </c>
      <c r="J730" t="s">
        <v>3315</v>
      </c>
      <c r="K730" t="s">
        <v>3316</v>
      </c>
      <c r="L730">
        <v>259</v>
      </c>
      <c r="M730" t="s">
        <v>26</v>
      </c>
      <c r="N730" t="s">
        <v>27</v>
      </c>
      <c r="O730" t="s">
        <v>28</v>
      </c>
      <c r="P730">
        <v>60000000</v>
      </c>
      <c r="Q730">
        <v>2009</v>
      </c>
      <c r="R730">
        <v>7.4</v>
      </c>
      <c r="S730">
        <v>23000</v>
      </c>
      <c r="T730">
        <f>Table_IMDB_Movies[[#This Row],[gross]]-Table_IMDB_Movies[[#This Row],[budget]]</f>
        <v>-22520222</v>
      </c>
      <c r="V730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731" spans="1:22" x14ac:dyDescent="0.3">
      <c r="A731" t="s">
        <v>1061</v>
      </c>
      <c r="B731">
        <v>211</v>
      </c>
      <c r="C731">
        <v>125</v>
      </c>
      <c r="D731" t="s">
        <v>109</v>
      </c>
      <c r="E731">
        <v>40559930</v>
      </c>
      <c r="F731" t="s">
        <v>3319</v>
      </c>
      <c r="G731" t="s">
        <v>1223</v>
      </c>
      <c r="H731" t="s">
        <v>3320</v>
      </c>
      <c r="I731">
        <v>41727</v>
      </c>
      <c r="J731" t="s">
        <v>3321</v>
      </c>
      <c r="K731" t="s">
        <v>3322</v>
      </c>
      <c r="L731">
        <v>184</v>
      </c>
      <c r="M731" t="s">
        <v>26</v>
      </c>
      <c r="N731" t="s">
        <v>27</v>
      </c>
      <c r="O731" t="s">
        <v>28</v>
      </c>
      <c r="P731">
        <v>60000000</v>
      </c>
      <c r="Q731">
        <v>2009</v>
      </c>
      <c r="R731">
        <v>6.2</v>
      </c>
      <c r="S731">
        <v>0</v>
      </c>
      <c r="T731">
        <f>Table_IMDB_Movies[[#This Row],[gross]]-Table_IMDB_Movies[[#This Row],[budget]]</f>
        <v>-19440070</v>
      </c>
      <c r="V731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732" spans="1:22" x14ac:dyDescent="0.3">
      <c r="A732" t="s">
        <v>3323</v>
      </c>
      <c r="B732">
        <v>49</v>
      </c>
      <c r="C732">
        <v>94</v>
      </c>
      <c r="D732" t="s">
        <v>3324</v>
      </c>
      <c r="E732">
        <v>36830057</v>
      </c>
      <c r="F732" t="s">
        <v>2116</v>
      </c>
      <c r="G732" t="s">
        <v>3325</v>
      </c>
      <c r="H732" t="s">
        <v>3326</v>
      </c>
      <c r="I732">
        <v>10883</v>
      </c>
      <c r="J732" t="s">
        <v>3327</v>
      </c>
      <c r="K732" t="s">
        <v>3328</v>
      </c>
      <c r="L732">
        <v>73</v>
      </c>
      <c r="M732" t="s">
        <v>26</v>
      </c>
      <c r="N732" t="s">
        <v>27</v>
      </c>
      <c r="O732" t="s">
        <v>72</v>
      </c>
      <c r="P732">
        <v>65000000</v>
      </c>
      <c r="Q732">
        <v>1999</v>
      </c>
      <c r="R732">
        <v>4.9000000000000004</v>
      </c>
      <c r="S732">
        <v>448</v>
      </c>
      <c r="T732">
        <f>Table_IMDB_Movies[[#This Row],[gross]]-Table_IMDB_Movies[[#This Row],[budget]]</f>
        <v>-28169943</v>
      </c>
      <c r="V732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733" spans="1:22" x14ac:dyDescent="0.3">
      <c r="A733" t="s">
        <v>2627</v>
      </c>
      <c r="B733">
        <v>161</v>
      </c>
      <c r="C733">
        <v>107</v>
      </c>
      <c r="D733" t="s">
        <v>3329</v>
      </c>
      <c r="E733">
        <v>36279230</v>
      </c>
      <c r="F733" t="s">
        <v>274</v>
      </c>
      <c r="G733" t="s">
        <v>3330</v>
      </c>
      <c r="H733" t="s">
        <v>3331</v>
      </c>
      <c r="I733">
        <v>42144</v>
      </c>
      <c r="J733" t="s">
        <v>3332</v>
      </c>
      <c r="K733" t="s">
        <v>3333</v>
      </c>
      <c r="L733">
        <v>213</v>
      </c>
      <c r="M733" t="s">
        <v>26</v>
      </c>
      <c r="N733" t="s">
        <v>27</v>
      </c>
      <c r="O733" t="s">
        <v>28</v>
      </c>
      <c r="P733">
        <v>60000000</v>
      </c>
      <c r="Q733">
        <v>2006</v>
      </c>
      <c r="R733">
        <v>6.1</v>
      </c>
      <c r="S733">
        <v>690</v>
      </c>
      <c r="T733">
        <f>Table_IMDB_Movies[[#This Row],[gross]]-Table_IMDB_Movies[[#This Row],[budget]]</f>
        <v>-23720770</v>
      </c>
      <c r="V733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734" spans="1:22" x14ac:dyDescent="0.3">
      <c r="A734" t="s">
        <v>3334</v>
      </c>
      <c r="B734">
        <v>156</v>
      </c>
      <c r="C734">
        <v>91</v>
      </c>
      <c r="D734" t="s">
        <v>360</v>
      </c>
      <c r="E734">
        <v>42194060</v>
      </c>
      <c r="F734" t="s">
        <v>507</v>
      </c>
      <c r="G734" t="s">
        <v>871</v>
      </c>
      <c r="H734" t="s">
        <v>3335</v>
      </c>
      <c r="I734">
        <v>41259</v>
      </c>
      <c r="J734" t="s">
        <v>1242</v>
      </c>
      <c r="K734" t="s">
        <v>3336</v>
      </c>
      <c r="L734">
        <v>72</v>
      </c>
      <c r="M734" t="s">
        <v>26</v>
      </c>
      <c r="N734" t="s">
        <v>2811</v>
      </c>
      <c r="O734" t="s">
        <v>72</v>
      </c>
      <c r="P734">
        <v>70000000</v>
      </c>
      <c r="Q734">
        <v>2009</v>
      </c>
      <c r="R734">
        <v>6.1</v>
      </c>
      <c r="S734">
        <v>0</v>
      </c>
      <c r="T734">
        <f>Table_IMDB_Movies[[#This Row],[gross]]-Table_IMDB_Movies[[#This Row],[budget]]</f>
        <v>-27805940</v>
      </c>
      <c r="V734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735" spans="1:22" x14ac:dyDescent="0.3">
      <c r="A735" t="s">
        <v>3337</v>
      </c>
      <c r="B735">
        <v>172</v>
      </c>
      <c r="C735">
        <v>116</v>
      </c>
      <c r="D735" t="s">
        <v>2657</v>
      </c>
      <c r="E735">
        <v>43119879</v>
      </c>
      <c r="F735" t="s">
        <v>184</v>
      </c>
      <c r="G735" t="s">
        <v>45</v>
      </c>
      <c r="H735" t="s">
        <v>3338</v>
      </c>
      <c r="I735">
        <v>58450</v>
      </c>
      <c r="J735" t="s">
        <v>2656</v>
      </c>
      <c r="K735" t="s">
        <v>3339</v>
      </c>
      <c r="L735">
        <v>842</v>
      </c>
      <c r="M735" t="s">
        <v>26</v>
      </c>
      <c r="N735" t="s">
        <v>27</v>
      </c>
      <c r="O735" t="s">
        <v>28</v>
      </c>
      <c r="P735">
        <v>60000000</v>
      </c>
      <c r="Q735">
        <v>2002</v>
      </c>
      <c r="R735">
        <v>6.4</v>
      </c>
      <c r="S735">
        <v>0</v>
      </c>
      <c r="T735">
        <f>Table_IMDB_Movies[[#This Row],[gross]]-Table_IMDB_Movies[[#This Row],[budget]]</f>
        <v>-16880121</v>
      </c>
      <c r="V735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736" spans="1:22" x14ac:dyDescent="0.3">
      <c r="A736" t="s">
        <v>3340</v>
      </c>
      <c r="B736">
        <v>161</v>
      </c>
      <c r="C736">
        <v>100</v>
      </c>
      <c r="D736" t="s">
        <v>3341</v>
      </c>
      <c r="E736">
        <v>35096190</v>
      </c>
      <c r="F736" t="s">
        <v>3342</v>
      </c>
      <c r="G736" t="s">
        <v>651</v>
      </c>
      <c r="H736" t="s">
        <v>3343</v>
      </c>
      <c r="I736">
        <v>76560</v>
      </c>
      <c r="J736" t="s">
        <v>3344</v>
      </c>
      <c r="K736" t="s">
        <v>3345</v>
      </c>
      <c r="L736">
        <v>322</v>
      </c>
      <c r="M736" t="s">
        <v>26</v>
      </c>
      <c r="N736" t="s">
        <v>27</v>
      </c>
      <c r="O736" t="s">
        <v>28</v>
      </c>
      <c r="P736">
        <v>60000000</v>
      </c>
      <c r="Q736">
        <v>2003</v>
      </c>
      <c r="R736">
        <v>6.3</v>
      </c>
      <c r="S736">
        <v>0</v>
      </c>
      <c r="T736">
        <f>Table_IMDB_Movies[[#This Row],[gross]]-Table_IMDB_Movies[[#This Row],[budget]]</f>
        <v>-24903810</v>
      </c>
      <c r="V73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737" spans="1:22" x14ac:dyDescent="0.3">
      <c r="A737" t="s">
        <v>256</v>
      </c>
      <c r="B737">
        <v>258</v>
      </c>
      <c r="C737">
        <v>117</v>
      </c>
      <c r="D737" t="s">
        <v>321</v>
      </c>
      <c r="E737">
        <v>43290977</v>
      </c>
      <c r="F737" t="s">
        <v>1719</v>
      </c>
      <c r="G737" t="s">
        <v>3347</v>
      </c>
      <c r="H737" t="s">
        <v>3348</v>
      </c>
      <c r="I737">
        <v>75201</v>
      </c>
      <c r="J737" t="s">
        <v>3321</v>
      </c>
      <c r="K737" t="s">
        <v>3349</v>
      </c>
      <c r="L737">
        <v>256</v>
      </c>
      <c r="M737" t="s">
        <v>26</v>
      </c>
      <c r="N737" t="s">
        <v>41</v>
      </c>
      <c r="O737" t="s">
        <v>476</v>
      </c>
      <c r="P737">
        <v>80000000</v>
      </c>
      <c r="Q737">
        <v>2010</v>
      </c>
      <c r="R737">
        <v>6.6</v>
      </c>
      <c r="S737">
        <v>0</v>
      </c>
      <c r="T737">
        <f>Table_IMDB_Movies[[#This Row],[gross]]-Table_IMDB_Movies[[#This Row],[budget]]</f>
        <v>-36709023</v>
      </c>
      <c r="V737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738" spans="1:22" x14ac:dyDescent="0.3">
      <c r="A738" t="s">
        <v>1454</v>
      </c>
      <c r="B738">
        <v>95</v>
      </c>
      <c r="C738">
        <v>110</v>
      </c>
      <c r="D738" t="s">
        <v>3350</v>
      </c>
      <c r="E738">
        <v>33927476</v>
      </c>
      <c r="F738" t="s">
        <v>3351</v>
      </c>
      <c r="G738" t="s">
        <v>3352</v>
      </c>
      <c r="H738" t="s">
        <v>3353</v>
      </c>
      <c r="I738">
        <v>19176</v>
      </c>
      <c r="J738" t="s">
        <v>3354</v>
      </c>
      <c r="K738" t="s">
        <v>3355</v>
      </c>
      <c r="L738">
        <v>165</v>
      </c>
      <c r="M738" t="s">
        <v>26</v>
      </c>
      <c r="N738" t="s">
        <v>41</v>
      </c>
      <c r="O738" t="s">
        <v>476</v>
      </c>
      <c r="P738">
        <v>40000000</v>
      </c>
      <c r="Q738">
        <v>1997</v>
      </c>
      <c r="R738">
        <v>5.7</v>
      </c>
      <c r="S738">
        <v>956</v>
      </c>
      <c r="T738">
        <f>Table_IMDB_Movies[[#This Row],[gross]]-Table_IMDB_Movies[[#This Row],[budget]]</f>
        <v>-6072524</v>
      </c>
      <c r="V738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739" spans="1:22" x14ac:dyDescent="0.3">
      <c r="A739" t="s">
        <v>3308</v>
      </c>
      <c r="B739">
        <v>105</v>
      </c>
      <c r="C739">
        <v>96</v>
      </c>
      <c r="D739" t="s">
        <v>3356</v>
      </c>
      <c r="E739">
        <v>32122249</v>
      </c>
      <c r="F739" t="s">
        <v>819</v>
      </c>
      <c r="G739" t="s">
        <v>1393</v>
      </c>
      <c r="H739" t="s">
        <v>3357</v>
      </c>
      <c r="I739">
        <v>69319</v>
      </c>
      <c r="J739" t="s">
        <v>3358</v>
      </c>
      <c r="K739" t="s">
        <v>3359</v>
      </c>
      <c r="L739">
        <v>138</v>
      </c>
      <c r="M739" t="s">
        <v>26</v>
      </c>
      <c r="N739" t="s">
        <v>27</v>
      </c>
      <c r="O739" t="s">
        <v>476</v>
      </c>
      <c r="P739">
        <v>60000000</v>
      </c>
      <c r="Q739">
        <v>2002</v>
      </c>
      <c r="R739">
        <v>5.9</v>
      </c>
      <c r="S739">
        <v>846</v>
      </c>
      <c r="T739">
        <f>Table_IMDB_Movies[[#This Row],[gross]]-Table_IMDB_Movies[[#This Row],[budget]]</f>
        <v>-27877751</v>
      </c>
      <c r="V739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740" spans="1:22" x14ac:dyDescent="0.3">
      <c r="A740" t="s">
        <v>3242</v>
      </c>
      <c r="B740">
        <v>198</v>
      </c>
      <c r="C740">
        <v>101</v>
      </c>
      <c r="D740" t="s">
        <v>1908</v>
      </c>
      <c r="E740">
        <v>40076438</v>
      </c>
      <c r="F740" t="s">
        <v>909</v>
      </c>
      <c r="G740" t="s">
        <v>1393</v>
      </c>
      <c r="H740" t="s">
        <v>3360</v>
      </c>
      <c r="I740">
        <v>73368</v>
      </c>
      <c r="J740" t="s">
        <v>2773</v>
      </c>
      <c r="K740" t="s">
        <v>3361</v>
      </c>
      <c r="L740">
        <v>248</v>
      </c>
      <c r="M740" t="s">
        <v>26</v>
      </c>
      <c r="N740" t="s">
        <v>27</v>
      </c>
      <c r="O740" t="s">
        <v>476</v>
      </c>
      <c r="P740">
        <v>60000000</v>
      </c>
      <c r="Q740">
        <v>2008</v>
      </c>
      <c r="R740">
        <v>6</v>
      </c>
      <c r="S740">
        <v>0</v>
      </c>
      <c r="T740">
        <f>Table_IMDB_Movies[[#This Row],[gross]]-Table_IMDB_Movies[[#This Row],[budget]]</f>
        <v>-19923562</v>
      </c>
      <c r="V74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741" spans="1:22" x14ac:dyDescent="0.3">
      <c r="A741" t="s">
        <v>3362</v>
      </c>
      <c r="B741">
        <v>79</v>
      </c>
      <c r="C741">
        <v>111</v>
      </c>
      <c r="D741" t="s">
        <v>2867</v>
      </c>
      <c r="E741">
        <v>32940507</v>
      </c>
      <c r="F741" t="s">
        <v>379</v>
      </c>
      <c r="G741" t="s">
        <v>793</v>
      </c>
      <c r="H741" t="s">
        <v>3363</v>
      </c>
      <c r="I741">
        <v>54314</v>
      </c>
      <c r="J741" t="s">
        <v>3364</v>
      </c>
      <c r="K741" t="s">
        <v>3365</v>
      </c>
      <c r="L741">
        <v>127</v>
      </c>
      <c r="M741" t="s">
        <v>26</v>
      </c>
      <c r="N741" t="s">
        <v>27</v>
      </c>
      <c r="O741" t="s">
        <v>476</v>
      </c>
      <c r="P741">
        <v>60000000</v>
      </c>
      <c r="Q741">
        <v>1998</v>
      </c>
      <c r="R741">
        <v>6.1</v>
      </c>
      <c r="S741">
        <v>0</v>
      </c>
      <c r="T741">
        <f>Table_IMDB_Movies[[#This Row],[gross]]-Table_IMDB_Movies[[#This Row],[budget]]</f>
        <v>-27059493</v>
      </c>
      <c r="V741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742" spans="1:22" x14ac:dyDescent="0.3">
      <c r="A742" t="s">
        <v>762</v>
      </c>
      <c r="B742">
        <v>210</v>
      </c>
      <c r="C742">
        <v>117</v>
      </c>
      <c r="D742" t="s">
        <v>928</v>
      </c>
      <c r="E742">
        <v>31670931</v>
      </c>
      <c r="F742" t="s">
        <v>3366</v>
      </c>
      <c r="G742" t="s">
        <v>74</v>
      </c>
      <c r="H742" t="s">
        <v>3367</v>
      </c>
      <c r="I742">
        <v>44099</v>
      </c>
      <c r="J742" t="s">
        <v>1760</v>
      </c>
      <c r="K742" t="s">
        <v>3368</v>
      </c>
      <c r="L742">
        <v>143</v>
      </c>
      <c r="M742" t="s">
        <v>26</v>
      </c>
      <c r="N742" t="s">
        <v>41</v>
      </c>
      <c r="O742" t="s">
        <v>28</v>
      </c>
      <c r="P742">
        <v>60000000</v>
      </c>
      <c r="Q742">
        <v>2009</v>
      </c>
      <c r="R742">
        <v>6.7</v>
      </c>
      <c r="S742">
        <v>0</v>
      </c>
      <c r="T742">
        <f>Table_IMDB_Movies[[#This Row],[gross]]-Table_IMDB_Movies[[#This Row],[budget]]</f>
        <v>-28329069</v>
      </c>
      <c r="V742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743" spans="1:22" x14ac:dyDescent="0.3">
      <c r="A743" t="s">
        <v>3169</v>
      </c>
      <c r="B743">
        <v>125</v>
      </c>
      <c r="C743">
        <v>126</v>
      </c>
      <c r="D743" t="s">
        <v>132</v>
      </c>
      <c r="E743">
        <v>30695227</v>
      </c>
      <c r="F743" t="s">
        <v>3369</v>
      </c>
      <c r="G743" t="s">
        <v>936</v>
      </c>
      <c r="H743" t="s">
        <v>3370</v>
      </c>
      <c r="I743">
        <v>45296</v>
      </c>
      <c r="J743" t="s">
        <v>626</v>
      </c>
      <c r="K743" t="s">
        <v>3371</v>
      </c>
      <c r="L743">
        <v>267</v>
      </c>
      <c r="M743" t="s">
        <v>26</v>
      </c>
      <c r="N743" t="s">
        <v>27</v>
      </c>
      <c r="O743" t="s">
        <v>28</v>
      </c>
      <c r="P743">
        <v>60000000</v>
      </c>
      <c r="Q743">
        <v>2000</v>
      </c>
      <c r="R743">
        <v>6.7</v>
      </c>
      <c r="S743">
        <v>0</v>
      </c>
      <c r="T743">
        <f>Table_IMDB_Movies[[#This Row],[gross]]-Table_IMDB_Movies[[#This Row],[budget]]</f>
        <v>-29304773</v>
      </c>
      <c r="V743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744" spans="1:22" x14ac:dyDescent="0.3">
      <c r="A744" t="s">
        <v>2633</v>
      </c>
      <c r="B744">
        <v>149</v>
      </c>
      <c r="C744">
        <v>152</v>
      </c>
      <c r="D744" t="s">
        <v>1561</v>
      </c>
      <c r="E744">
        <v>32522352</v>
      </c>
      <c r="F744" t="s">
        <v>3372</v>
      </c>
      <c r="G744" t="s">
        <v>561</v>
      </c>
      <c r="H744" t="s">
        <v>3373</v>
      </c>
      <c r="I744">
        <v>207287</v>
      </c>
      <c r="J744" t="s">
        <v>1845</v>
      </c>
      <c r="K744" t="s">
        <v>3374</v>
      </c>
      <c r="L744">
        <v>822</v>
      </c>
      <c r="M744" t="s">
        <v>26</v>
      </c>
      <c r="N744" t="s">
        <v>27</v>
      </c>
      <c r="O744" t="s">
        <v>476</v>
      </c>
      <c r="P744">
        <v>60000000</v>
      </c>
      <c r="Q744">
        <v>2000</v>
      </c>
      <c r="R744">
        <v>7.9</v>
      </c>
      <c r="S744">
        <v>15000</v>
      </c>
      <c r="T744">
        <f>Table_IMDB_Movies[[#This Row],[gross]]-Table_IMDB_Movies[[#This Row],[budget]]</f>
        <v>-27477648</v>
      </c>
      <c r="V744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745" spans="1:22" x14ac:dyDescent="0.3">
      <c r="A745" t="s">
        <v>780</v>
      </c>
      <c r="B745">
        <v>77</v>
      </c>
      <c r="C745">
        <v>101</v>
      </c>
      <c r="D745" t="s">
        <v>666</v>
      </c>
      <c r="E745">
        <v>26082914</v>
      </c>
      <c r="F745" t="s">
        <v>2629</v>
      </c>
      <c r="G745" t="s">
        <v>3376</v>
      </c>
      <c r="H745" t="s">
        <v>3377</v>
      </c>
      <c r="I745">
        <v>51349</v>
      </c>
      <c r="J745" t="s">
        <v>3378</v>
      </c>
      <c r="K745" t="s">
        <v>3379</v>
      </c>
      <c r="L745">
        <v>213</v>
      </c>
      <c r="M745" t="s">
        <v>26</v>
      </c>
      <c r="N745" t="s">
        <v>27</v>
      </c>
      <c r="O745" t="s">
        <v>28</v>
      </c>
      <c r="P745">
        <v>87000000</v>
      </c>
      <c r="Q745">
        <v>2005</v>
      </c>
      <c r="R745">
        <v>4.3</v>
      </c>
      <c r="S745">
        <v>0</v>
      </c>
      <c r="T745">
        <f>Table_IMDB_Movies[[#This Row],[gross]]-Table_IMDB_Movies[[#This Row],[budget]]</f>
        <v>-60917086</v>
      </c>
      <c r="V745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746" spans="1:22" x14ac:dyDescent="0.3">
      <c r="A746" t="s">
        <v>3380</v>
      </c>
      <c r="B746">
        <v>225</v>
      </c>
      <c r="C746">
        <v>87</v>
      </c>
      <c r="D746" t="s">
        <v>3381</v>
      </c>
      <c r="E746">
        <v>29136626</v>
      </c>
      <c r="F746" t="s">
        <v>3382</v>
      </c>
      <c r="G746" t="s">
        <v>3383</v>
      </c>
      <c r="H746" t="s">
        <v>3384</v>
      </c>
      <c r="I746">
        <v>97089</v>
      </c>
      <c r="J746" t="s">
        <v>3385</v>
      </c>
      <c r="K746" t="s">
        <v>3386</v>
      </c>
      <c r="L746">
        <v>233</v>
      </c>
      <c r="M746" t="s">
        <v>26</v>
      </c>
      <c r="N746" t="s">
        <v>27</v>
      </c>
      <c r="O746" t="s">
        <v>28</v>
      </c>
      <c r="P746">
        <v>60000000</v>
      </c>
      <c r="Q746">
        <v>2011</v>
      </c>
      <c r="R746">
        <v>5.7</v>
      </c>
      <c r="S746">
        <v>20000</v>
      </c>
      <c r="T746">
        <f>Table_IMDB_Movies[[#This Row],[gross]]-Table_IMDB_Movies[[#This Row],[budget]]</f>
        <v>-30863374</v>
      </c>
      <c r="V746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747" spans="1:22" x14ac:dyDescent="0.3">
      <c r="A747" t="s">
        <v>3387</v>
      </c>
      <c r="B747">
        <v>98</v>
      </c>
      <c r="C747">
        <v>85</v>
      </c>
      <c r="D747" t="s">
        <v>3388</v>
      </c>
      <c r="E747">
        <v>26288320</v>
      </c>
      <c r="F747" t="s">
        <v>3389</v>
      </c>
      <c r="G747" t="s">
        <v>279</v>
      </c>
      <c r="H747" t="s">
        <v>3390</v>
      </c>
      <c r="I747">
        <v>36144</v>
      </c>
      <c r="J747" t="s">
        <v>3391</v>
      </c>
      <c r="K747" t="s">
        <v>3392</v>
      </c>
      <c r="L747">
        <v>91</v>
      </c>
      <c r="M747" t="s">
        <v>26</v>
      </c>
      <c r="N747" t="s">
        <v>27</v>
      </c>
      <c r="O747" t="s">
        <v>72</v>
      </c>
      <c r="P747">
        <v>60000000</v>
      </c>
      <c r="Q747">
        <v>2003</v>
      </c>
      <c r="R747">
        <v>6.7</v>
      </c>
      <c r="S747">
        <v>880</v>
      </c>
      <c r="T747">
        <f>Table_IMDB_Movies[[#This Row],[gross]]-Table_IMDB_Movies[[#This Row],[budget]]</f>
        <v>-33711680</v>
      </c>
      <c r="V747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748" spans="1:22" x14ac:dyDescent="0.3">
      <c r="A748" t="s">
        <v>1872</v>
      </c>
      <c r="B748">
        <v>172</v>
      </c>
      <c r="C748">
        <v>130</v>
      </c>
      <c r="D748" t="s">
        <v>1721</v>
      </c>
      <c r="E748">
        <v>26616590</v>
      </c>
      <c r="F748" t="s">
        <v>3393</v>
      </c>
      <c r="G748" t="s">
        <v>2494</v>
      </c>
      <c r="H748" t="s">
        <v>3394</v>
      </c>
      <c r="I748">
        <v>120416</v>
      </c>
      <c r="J748" t="s">
        <v>2869</v>
      </c>
      <c r="K748" t="s">
        <v>3395</v>
      </c>
      <c r="L748">
        <v>857</v>
      </c>
      <c r="M748" t="s">
        <v>26</v>
      </c>
      <c r="N748" t="s">
        <v>41</v>
      </c>
      <c r="O748" t="s">
        <v>476</v>
      </c>
      <c r="P748">
        <v>60000000</v>
      </c>
      <c r="Q748">
        <v>1997</v>
      </c>
      <c r="R748">
        <v>6.7</v>
      </c>
      <c r="S748">
        <v>10000</v>
      </c>
      <c r="T748">
        <f>Table_IMDB_Movies[[#This Row],[gross]]-Table_IMDB_Movies[[#This Row],[budget]]</f>
        <v>-33383410</v>
      </c>
      <c r="V748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749" spans="1:22" x14ac:dyDescent="0.3">
      <c r="A749" t="s">
        <v>421</v>
      </c>
      <c r="B749">
        <v>117</v>
      </c>
      <c r="C749">
        <v>104</v>
      </c>
      <c r="D749" t="s">
        <v>3396</v>
      </c>
      <c r="E749">
        <v>30063805</v>
      </c>
      <c r="F749" t="s">
        <v>3397</v>
      </c>
      <c r="G749" t="s">
        <v>848</v>
      </c>
      <c r="H749" t="s">
        <v>3398</v>
      </c>
      <c r="I749">
        <v>31788</v>
      </c>
      <c r="J749" t="s">
        <v>750</v>
      </c>
      <c r="K749" t="s">
        <v>3399</v>
      </c>
      <c r="L749">
        <v>243</v>
      </c>
      <c r="M749" t="s">
        <v>26</v>
      </c>
      <c r="N749" t="s">
        <v>27</v>
      </c>
      <c r="O749" t="s">
        <v>28</v>
      </c>
      <c r="P749">
        <v>60000000</v>
      </c>
      <c r="Q749">
        <v>2002</v>
      </c>
      <c r="R749">
        <v>6.1</v>
      </c>
      <c r="S749">
        <v>0</v>
      </c>
      <c r="T749">
        <f>Table_IMDB_Movies[[#This Row],[gross]]-Table_IMDB_Movies[[#This Row],[budget]]</f>
        <v>-29936195</v>
      </c>
      <c r="V749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750" spans="1:22" x14ac:dyDescent="0.3">
      <c r="A750" t="s">
        <v>1803</v>
      </c>
      <c r="B750">
        <v>240</v>
      </c>
      <c r="C750">
        <v>121</v>
      </c>
      <c r="D750" t="s">
        <v>3400</v>
      </c>
      <c r="E750">
        <v>22518325</v>
      </c>
      <c r="F750" t="s">
        <v>1719</v>
      </c>
      <c r="G750" t="s">
        <v>77</v>
      </c>
      <c r="H750" t="s">
        <v>3401</v>
      </c>
      <c r="I750">
        <v>63363</v>
      </c>
      <c r="J750" t="s">
        <v>2515</v>
      </c>
      <c r="K750" t="s">
        <v>3402</v>
      </c>
      <c r="L750">
        <v>644</v>
      </c>
      <c r="M750" t="s">
        <v>26</v>
      </c>
      <c r="N750" t="s">
        <v>619</v>
      </c>
      <c r="O750" t="s">
        <v>476</v>
      </c>
      <c r="P750">
        <v>50000000</v>
      </c>
      <c r="Q750">
        <v>2006</v>
      </c>
      <c r="R750">
        <v>5.6</v>
      </c>
      <c r="S750">
        <v>0</v>
      </c>
      <c r="T750">
        <f>Table_IMDB_Movies[[#This Row],[gross]]-Table_IMDB_Movies[[#This Row],[budget]]</f>
        <v>-27481675</v>
      </c>
      <c r="V750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751" spans="1:22" x14ac:dyDescent="0.3">
      <c r="A751" t="s">
        <v>3403</v>
      </c>
      <c r="B751">
        <v>123</v>
      </c>
      <c r="C751">
        <v>140</v>
      </c>
      <c r="D751" t="s">
        <v>220</v>
      </c>
      <c r="E751">
        <v>13082288</v>
      </c>
      <c r="F751" t="s">
        <v>3404</v>
      </c>
      <c r="G751" t="s">
        <v>59</v>
      </c>
      <c r="H751" t="s">
        <v>3405</v>
      </c>
      <c r="I751">
        <v>35565</v>
      </c>
      <c r="J751" t="s">
        <v>3406</v>
      </c>
      <c r="K751" t="s">
        <v>3407</v>
      </c>
      <c r="L751">
        <v>247</v>
      </c>
      <c r="M751" t="s">
        <v>26</v>
      </c>
      <c r="N751" t="s">
        <v>41</v>
      </c>
      <c r="O751" t="s">
        <v>28</v>
      </c>
      <c r="P751">
        <v>60000000</v>
      </c>
      <c r="Q751">
        <v>2006</v>
      </c>
      <c r="R751">
        <v>6.6</v>
      </c>
      <c r="S751">
        <v>2000</v>
      </c>
      <c r="T751">
        <f>Table_IMDB_Movies[[#This Row],[gross]]-Table_IMDB_Movies[[#This Row],[budget]]</f>
        <v>-46917712</v>
      </c>
      <c r="V751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752" spans="1:22" x14ac:dyDescent="0.3">
      <c r="A752" t="s">
        <v>3408</v>
      </c>
      <c r="B752">
        <v>110</v>
      </c>
      <c r="C752">
        <v>131</v>
      </c>
      <c r="D752" t="s">
        <v>384</v>
      </c>
      <c r="E752">
        <v>18208078</v>
      </c>
      <c r="F752" t="s">
        <v>748</v>
      </c>
      <c r="G752" t="s">
        <v>312</v>
      </c>
      <c r="H752" t="s">
        <v>3409</v>
      </c>
      <c r="I752">
        <v>57100</v>
      </c>
      <c r="J752" t="s">
        <v>3410</v>
      </c>
      <c r="K752" t="s">
        <v>3411</v>
      </c>
      <c r="L752">
        <v>281</v>
      </c>
      <c r="M752" t="s">
        <v>26</v>
      </c>
      <c r="N752" t="s">
        <v>27</v>
      </c>
      <c r="O752" t="s">
        <v>476</v>
      </c>
      <c r="P752">
        <v>60000000</v>
      </c>
      <c r="Q752">
        <v>2001</v>
      </c>
      <c r="R752">
        <v>6.9</v>
      </c>
      <c r="S752">
        <v>0</v>
      </c>
      <c r="T752">
        <f>Table_IMDB_Movies[[#This Row],[gross]]-Table_IMDB_Movies[[#This Row],[budget]]</f>
        <v>-41791922</v>
      </c>
      <c r="V752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753" spans="1:22" x14ac:dyDescent="0.3">
      <c r="A753" t="s">
        <v>3412</v>
      </c>
      <c r="B753">
        <v>100</v>
      </c>
      <c r="C753">
        <v>91</v>
      </c>
      <c r="D753" t="s">
        <v>3413</v>
      </c>
      <c r="E753">
        <v>14218868</v>
      </c>
      <c r="F753" t="s">
        <v>3393</v>
      </c>
      <c r="G753" t="s">
        <v>3414</v>
      </c>
      <c r="H753" t="s">
        <v>3415</v>
      </c>
      <c r="I753">
        <v>14596</v>
      </c>
      <c r="J753" t="s">
        <v>3416</v>
      </c>
      <c r="K753" t="s">
        <v>3417</v>
      </c>
      <c r="L753">
        <v>282</v>
      </c>
      <c r="M753" t="s">
        <v>26</v>
      </c>
      <c r="N753" t="s">
        <v>27</v>
      </c>
      <c r="O753" t="s">
        <v>28</v>
      </c>
      <c r="P753">
        <v>65000000</v>
      </c>
      <c r="Q753">
        <v>2000</v>
      </c>
      <c r="R753">
        <v>4.8</v>
      </c>
      <c r="S753">
        <v>589</v>
      </c>
      <c r="T753">
        <f>Table_IMDB_Movies[[#This Row],[gross]]-Table_IMDB_Movies[[#This Row],[budget]]</f>
        <v>-50781132</v>
      </c>
      <c r="V753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754" spans="1:22" x14ac:dyDescent="0.3">
      <c r="A754" t="s">
        <v>3418</v>
      </c>
      <c r="B754">
        <v>189</v>
      </c>
      <c r="C754">
        <v>118</v>
      </c>
      <c r="D754" t="s">
        <v>151</v>
      </c>
      <c r="E754">
        <v>22451</v>
      </c>
      <c r="F754" t="s">
        <v>3419</v>
      </c>
      <c r="G754" t="s">
        <v>3420</v>
      </c>
      <c r="H754" t="s">
        <v>3421</v>
      </c>
      <c r="I754">
        <v>41288</v>
      </c>
      <c r="J754" t="s">
        <v>3422</v>
      </c>
      <c r="K754" t="s">
        <v>3423</v>
      </c>
      <c r="L754">
        <v>126</v>
      </c>
      <c r="M754" t="s">
        <v>26</v>
      </c>
      <c r="N754" t="s">
        <v>27</v>
      </c>
      <c r="O754" t="s">
        <v>28</v>
      </c>
      <c r="P754">
        <v>60000000</v>
      </c>
      <c r="Q754">
        <v>2014</v>
      </c>
      <c r="R754">
        <v>6.2</v>
      </c>
      <c r="S754">
        <v>17000</v>
      </c>
      <c r="T754">
        <f>Table_IMDB_Movies[[#This Row],[gross]]-Table_IMDB_Movies[[#This Row],[budget]]</f>
        <v>-59977549</v>
      </c>
      <c r="V754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755" spans="1:22" x14ac:dyDescent="0.3">
      <c r="A755" t="s">
        <v>3424</v>
      </c>
      <c r="B755">
        <v>212</v>
      </c>
      <c r="C755">
        <v>130</v>
      </c>
      <c r="D755" t="s">
        <v>3425</v>
      </c>
      <c r="E755">
        <v>31165421</v>
      </c>
      <c r="F755" t="s">
        <v>3426</v>
      </c>
      <c r="G755" t="s">
        <v>139</v>
      </c>
      <c r="H755" t="s">
        <v>3427</v>
      </c>
      <c r="I755">
        <v>107028</v>
      </c>
      <c r="J755" t="s">
        <v>22</v>
      </c>
      <c r="K755" t="s">
        <v>3428</v>
      </c>
      <c r="L755">
        <v>457</v>
      </c>
      <c r="M755" t="s">
        <v>26</v>
      </c>
      <c r="N755" t="s">
        <v>27</v>
      </c>
      <c r="O755" t="s">
        <v>28</v>
      </c>
      <c r="P755">
        <v>60000000</v>
      </c>
      <c r="Q755">
        <v>2013</v>
      </c>
      <c r="R755">
        <v>6</v>
      </c>
      <c r="S755">
        <v>44000</v>
      </c>
      <c r="T755">
        <f>Table_IMDB_Movies[[#This Row],[gross]]-Table_IMDB_Movies[[#This Row],[budget]]</f>
        <v>-28834579</v>
      </c>
      <c r="V755" t="str">
        <f>IF(ISNUMBER(SEARCH("|",Table_IMDB_Movies[[#This Row],[genres]])),LEFT(Table_IMDB_Movies[[#This Row],[genres]],SEARCH("|",Table_IMDB_Movies[[#This Row],[genres]])-1),Table_IMDB_Movies[[#This Row],[genres]])</f>
        <v>Fantasy</v>
      </c>
    </row>
    <row r="756" spans="1:22" x14ac:dyDescent="0.3">
      <c r="A756" t="s">
        <v>3215</v>
      </c>
      <c r="B756">
        <v>127</v>
      </c>
      <c r="C756">
        <v>90</v>
      </c>
      <c r="D756" t="s">
        <v>3429</v>
      </c>
      <c r="E756">
        <v>11802056</v>
      </c>
      <c r="F756" t="s">
        <v>3430</v>
      </c>
      <c r="G756" t="s">
        <v>1147</v>
      </c>
      <c r="H756" t="s">
        <v>3431</v>
      </c>
      <c r="I756">
        <v>31640</v>
      </c>
      <c r="J756" t="s">
        <v>3432</v>
      </c>
      <c r="K756" t="s">
        <v>3433</v>
      </c>
      <c r="L756">
        <v>109</v>
      </c>
      <c r="M756" t="s">
        <v>26</v>
      </c>
      <c r="N756" t="s">
        <v>27</v>
      </c>
      <c r="O756" t="s">
        <v>72</v>
      </c>
      <c r="P756">
        <v>60000000</v>
      </c>
      <c r="Q756">
        <v>2008</v>
      </c>
      <c r="R756">
        <v>4.9000000000000004</v>
      </c>
      <c r="S756">
        <v>791</v>
      </c>
      <c r="T756">
        <f>Table_IMDB_Movies[[#This Row],[gross]]-Table_IMDB_Movies[[#This Row],[budget]]</f>
        <v>-48197944</v>
      </c>
      <c r="V756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757" spans="1:22" x14ac:dyDescent="0.3">
      <c r="A757" t="s">
        <v>3434</v>
      </c>
      <c r="B757">
        <v>196</v>
      </c>
      <c r="C757">
        <v>103</v>
      </c>
      <c r="D757" t="s">
        <v>3435</v>
      </c>
      <c r="E757">
        <v>25472967</v>
      </c>
      <c r="F757" t="s">
        <v>3436</v>
      </c>
      <c r="G757" t="s">
        <v>1080</v>
      </c>
      <c r="H757" t="s">
        <v>3437</v>
      </c>
      <c r="I757">
        <v>44966</v>
      </c>
      <c r="J757" t="s">
        <v>3438</v>
      </c>
      <c r="K757" t="s">
        <v>3439</v>
      </c>
      <c r="L757">
        <v>411</v>
      </c>
      <c r="M757" t="s">
        <v>26</v>
      </c>
      <c r="N757" t="s">
        <v>27</v>
      </c>
      <c r="O757" t="s">
        <v>28</v>
      </c>
      <c r="P757">
        <v>30000000</v>
      </c>
      <c r="Q757">
        <v>2005</v>
      </c>
      <c r="R757">
        <v>5.6</v>
      </c>
      <c r="S757">
        <v>0</v>
      </c>
      <c r="T757">
        <f>Table_IMDB_Movies[[#This Row],[gross]]-Table_IMDB_Movies[[#This Row],[budget]]</f>
        <v>-4527033</v>
      </c>
      <c r="V757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758" spans="1:22" x14ac:dyDescent="0.3">
      <c r="A758" t="s">
        <v>687</v>
      </c>
      <c r="B758">
        <v>115</v>
      </c>
      <c r="C758">
        <v>122</v>
      </c>
      <c r="D758" t="s">
        <v>2267</v>
      </c>
      <c r="E758">
        <v>22362500</v>
      </c>
      <c r="F758" t="s">
        <v>2021</v>
      </c>
      <c r="G758" t="s">
        <v>540</v>
      </c>
      <c r="H758" t="s">
        <v>3440</v>
      </c>
      <c r="I758">
        <v>35599</v>
      </c>
      <c r="J758" t="s">
        <v>1073</v>
      </c>
      <c r="K758" t="s">
        <v>3441</v>
      </c>
      <c r="L758">
        <v>195</v>
      </c>
      <c r="M758" t="s">
        <v>26</v>
      </c>
      <c r="N758" t="s">
        <v>27</v>
      </c>
      <c r="O758" t="s">
        <v>28</v>
      </c>
      <c r="P758">
        <v>55000000</v>
      </c>
      <c r="Q758">
        <v>1999</v>
      </c>
      <c r="R758">
        <v>6.1</v>
      </c>
      <c r="S758">
        <v>641</v>
      </c>
      <c r="T758">
        <f>Table_IMDB_Movies[[#This Row],[gross]]-Table_IMDB_Movies[[#This Row],[budget]]</f>
        <v>-32637500</v>
      </c>
      <c r="V758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759" spans="1:22" x14ac:dyDescent="0.3">
      <c r="A759" t="s">
        <v>3442</v>
      </c>
      <c r="B759">
        <v>161</v>
      </c>
      <c r="C759">
        <v>106</v>
      </c>
      <c r="D759" t="s">
        <v>127</v>
      </c>
      <c r="E759">
        <v>17281832</v>
      </c>
      <c r="F759" t="s">
        <v>161</v>
      </c>
      <c r="G759" t="s">
        <v>409</v>
      </c>
      <c r="H759" t="s">
        <v>3443</v>
      </c>
      <c r="I759">
        <v>60232</v>
      </c>
      <c r="J759" t="s">
        <v>3444</v>
      </c>
      <c r="K759" t="s">
        <v>3445</v>
      </c>
      <c r="L759">
        <v>110</v>
      </c>
      <c r="M759" t="s">
        <v>26</v>
      </c>
      <c r="N759" t="s">
        <v>619</v>
      </c>
      <c r="O759" t="s">
        <v>72</v>
      </c>
      <c r="P759">
        <v>60000000</v>
      </c>
      <c r="Q759">
        <v>2008</v>
      </c>
      <c r="R759">
        <v>6.1</v>
      </c>
      <c r="S759">
        <v>0</v>
      </c>
      <c r="T759">
        <f>Table_IMDB_Movies[[#This Row],[gross]]-Table_IMDB_Movies[[#This Row],[budget]]</f>
        <v>-42718168</v>
      </c>
      <c r="V759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760" spans="1:22" x14ac:dyDescent="0.3">
      <c r="A760" t="s">
        <v>3002</v>
      </c>
      <c r="B760">
        <v>223</v>
      </c>
      <c r="C760">
        <v>103</v>
      </c>
      <c r="D760" t="s">
        <v>603</v>
      </c>
      <c r="E760">
        <v>19781879</v>
      </c>
      <c r="F760" t="s">
        <v>2372</v>
      </c>
      <c r="G760" t="s">
        <v>77</v>
      </c>
      <c r="H760" t="s">
        <v>3446</v>
      </c>
      <c r="I760">
        <v>53864</v>
      </c>
      <c r="J760" t="s">
        <v>3447</v>
      </c>
      <c r="K760" t="s">
        <v>3448</v>
      </c>
      <c r="L760">
        <v>290</v>
      </c>
      <c r="M760" t="s">
        <v>26</v>
      </c>
      <c r="N760" t="s">
        <v>27</v>
      </c>
      <c r="O760" t="s">
        <v>28</v>
      </c>
      <c r="P760">
        <v>60000000</v>
      </c>
      <c r="Q760">
        <v>2008</v>
      </c>
      <c r="R760">
        <v>4.8</v>
      </c>
      <c r="S760">
        <v>2000</v>
      </c>
      <c r="T760">
        <f>Table_IMDB_Movies[[#This Row],[gross]]-Table_IMDB_Movies[[#This Row],[budget]]</f>
        <v>-40218121</v>
      </c>
      <c r="V76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761" spans="1:22" x14ac:dyDescent="0.3">
      <c r="A761" t="s">
        <v>3449</v>
      </c>
      <c r="B761">
        <v>181</v>
      </c>
      <c r="C761">
        <v>107</v>
      </c>
      <c r="D761" t="s">
        <v>3450</v>
      </c>
      <c r="E761">
        <v>7605668</v>
      </c>
      <c r="F761" t="s">
        <v>3451</v>
      </c>
      <c r="G761" t="s">
        <v>32</v>
      </c>
      <c r="H761" t="s">
        <v>3452</v>
      </c>
      <c r="I761">
        <v>47320</v>
      </c>
      <c r="J761" t="s">
        <v>3453</v>
      </c>
      <c r="K761" t="s">
        <v>3454</v>
      </c>
      <c r="L761">
        <v>188</v>
      </c>
      <c r="M761" t="s">
        <v>26</v>
      </c>
      <c r="N761" t="s">
        <v>41</v>
      </c>
      <c r="O761" t="s">
        <v>476</v>
      </c>
      <c r="P761">
        <v>60000000</v>
      </c>
      <c r="Q761">
        <v>2015</v>
      </c>
      <c r="R761">
        <v>5.5</v>
      </c>
      <c r="S761">
        <v>12000</v>
      </c>
      <c r="T761">
        <f>Table_IMDB_Movies[[#This Row],[gross]]-Table_IMDB_Movies[[#This Row],[budget]]</f>
        <v>-52394332</v>
      </c>
      <c r="V761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762" spans="1:22" x14ac:dyDescent="0.3">
      <c r="A762" t="s">
        <v>3455</v>
      </c>
      <c r="B762">
        <v>140</v>
      </c>
      <c r="C762">
        <v>156</v>
      </c>
      <c r="D762" t="s">
        <v>3456</v>
      </c>
      <c r="E762">
        <v>4535117</v>
      </c>
      <c r="F762" t="s">
        <v>1546</v>
      </c>
      <c r="G762" t="s">
        <v>275</v>
      </c>
      <c r="H762" t="s">
        <v>3457</v>
      </c>
      <c r="I762">
        <v>38398</v>
      </c>
      <c r="J762" t="s">
        <v>3458</v>
      </c>
      <c r="K762" t="s">
        <v>3459</v>
      </c>
      <c r="L762">
        <v>368</v>
      </c>
      <c r="M762" t="s">
        <v>26</v>
      </c>
      <c r="N762" t="s">
        <v>619</v>
      </c>
      <c r="O762" t="s">
        <v>28</v>
      </c>
      <c r="P762">
        <v>60000000</v>
      </c>
      <c r="Q762">
        <v>2007</v>
      </c>
      <c r="R762">
        <v>3.8</v>
      </c>
      <c r="S762">
        <v>0</v>
      </c>
      <c r="T762">
        <f>Table_IMDB_Movies[[#This Row],[gross]]-Table_IMDB_Movies[[#This Row],[budget]]</f>
        <v>-55464883</v>
      </c>
      <c r="V762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763" spans="1:22" x14ac:dyDescent="0.3">
      <c r="A763" t="s">
        <v>256</v>
      </c>
      <c r="B763">
        <v>54</v>
      </c>
      <c r="C763">
        <v>127</v>
      </c>
      <c r="D763" t="s">
        <v>1395</v>
      </c>
      <c r="E763">
        <v>4426297</v>
      </c>
      <c r="F763" t="s">
        <v>988</v>
      </c>
      <c r="G763" t="s">
        <v>464</v>
      </c>
      <c r="H763" t="s">
        <v>3460</v>
      </c>
      <c r="I763">
        <v>22570</v>
      </c>
      <c r="J763" t="s">
        <v>1179</v>
      </c>
      <c r="K763" t="s">
        <v>3461</v>
      </c>
      <c r="L763">
        <v>156</v>
      </c>
      <c r="M763" t="s">
        <v>26</v>
      </c>
      <c r="N763" t="s">
        <v>27</v>
      </c>
      <c r="O763" t="s">
        <v>476</v>
      </c>
      <c r="P763">
        <v>35000000</v>
      </c>
      <c r="Q763">
        <v>2003</v>
      </c>
      <c r="R763">
        <v>6.5</v>
      </c>
      <c r="S763">
        <v>0</v>
      </c>
      <c r="T763">
        <f>Table_IMDB_Movies[[#This Row],[gross]]-Table_IMDB_Movies[[#This Row],[budget]]</f>
        <v>-30573703</v>
      </c>
      <c r="V763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764" spans="1:22" x14ac:dyDescent="0.3">
      <c r="A764" t="s">
        <v>3462</v>
      </c>
      <c r="B764">
        <v>81</v>
      </c>
      <c r="C764">
        <v>132</v>
      </c>
      <c r="D764" t="s">
        <v>3463</v>
      </c>
      <c r="E764">
        <v>10166502</v>
      </c>
      <c r="F764" t="s">
        <v>1177</v>
      </c>
      <c r="G764" t="s">
        <v>59</v>
      </c>
      <c r="H764" t="s">
        <v>3464</v>
      </c>
      <c r="I764">
        <v>18209</v>
      </c>
      <c r="J764" t="s">
        <v>3465</v>
      </c>
      <c r="K764" t="s">
        <v>3466</v>
      </c>
      <c r="L764">
        <v>183</v>
      </c>
      <c r="M764" t="s">
        <v>3467</v>
      </c>
      <c r="N764" t="s">
        <v>27</v>
      </c>
      <c r="O764" t="s">
        <v>476</v>
      </c>
      <c r="P764">
        <v>80000000</v>
      </c>
      <c r="Q764">
        <v>2005</v>
      </c>
      <c r="R764">
        <v>6.7</v>
      </c>
      <c r="S764">
        <v>0</v>
      </c>
      <c r="T764">
        <f>Table_IMDB_Movies[[#This Row],[gross]]-Table_IMDB_Movies[[#This Row],[budget]]</f>
        <v>-69833498</v>
      </c>
      <c r="V764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765" spans="1:22" x14ac:dyDescent="0.3">
      <c r="A765" t="s">
        <v>3468</v>
      </c>
      <c r="B765">
        <v>579</v>
      </c>
      <c r="C765">
        <v>108</v>
      </c>
      <c r="D765" t="s">
        <v>3469</v>
      </c>
      <c r="E765">
        <v>363024263</v>
      </c>
      <c r="F765" t="s">
        <v>3470</v>
      </c>
      <c r="G765" t="s">
        <v>258</v>
      </c>
      <c r="H765" t="s">
        <v>3471</v>
      </c>
      <c r="I765">
        <v>479047</v>
      </c>
      <c r="J765" t="s">
        <v>3472</v>
      </c>
      <c r="K765" t="s">
        <v>3473</v>
      </c>
      <c r="L765">
        <v>1058</v>
      </c>
      <c r="M765" t="s">
        <v>26</v>
      </c>
      <c r="N765" t="s">
        <v>27</v>
      </c>
      <c r="O765" t="s">
        <v>476</v>
      </c>
      <c r="P765">
        <v>58000000</v>
      </c>
      <c r="Q765">
        <v>2016</v>
      </c>
      <c r="R765">
        <v>8.1</v>
      </c>
      <c r="S765">
        <v>117000</v>
      </c>
      <c r="T765">
        <f>Table_IMDB_Movies[[#This Row],[gross]]-Table_IMDB_Movies[[#This Row],[budget]]</f>
        <v>305024263</v>
      </c>
      <c r="V765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766" spans="1:22" x14ac:dyDescent="0.3">
      <c r="A766" t="s">
        <v>3474</v>
      </c>
      <c r="B766">
        <v>56</v>
      </c>
      <c r="C766">
        <v>114</v>
      </c>
      <c r="D766" t="s">
        <v>3475</v>
      </c>
      <c r="E766">
        <v>12065985</v>
      </c>
      <c r="F766" t="s">
        <v>2021</v>
      </c>
      <c r="G766" t="s">
        <v>1309</v>
      </c>
      <c r="H766" t="s">
        <v>3476</v>
      </c>
      <c r="I766">
        <v>16260</v>
      </c>
      <c r="J766" t="s">
        <v>3477</v>
      </c>
      <c r="K766" t="s">
        <v>3478</v>
      </c>
      <c r="L766">
        <v>88</v>
      </c>
      <c r="M766" t="s">
        <v>26</v>
      </c>
      <c r="N766" t="s">
        <v>27</v>
      </c>
      <c r="O766" t="s">
        <v>72</v>
      </c>
      <c r="P766">
        <v>60000000</v>
      </c>
      <c r="Q766">
        <v>1998</v>
      </c>
      <c r="R766">
        <v>4.9000000000000004</v>
      </c>
      <c r="S766">
        <v>296</v>
      </c>
      <c r="T766">
        <f>Table_IMDB_Movies[[#This Row],[gross]]-Table_IMDB_Movies[[#This Row],[budget]]</f>
        <v>-47934015</v>
      </c>
      <c r="V76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767" spans="1:22" x14ac:dyDescent="0.3">
      <c r="A767" t="s">
        <v>2901</v>
      </c>
      <c r="B767">
        <v>490</v>
      </c>
      <c r="C767">
        <v>133</v>
      </c>
      <c r="D767" t="s">
        <v>3479</v>
      </c>
      <c r="E767">
        <v>350123553</v>
      </c>
      <c r="F767" t="s">
        <v>3480</v>
      </c>
      <c r="G767" t="s">
        <v>535</v>
      </c>
      <c r="H767" t="s">
        <v>3481</v>
      </c>
      <c r="I767">
        <v>325264</v>
      </c>
      <c r="J767" t="s">
        <v>3482</v>
      </c>
      <c r="K767" t="s">
        <v>3483</v>
      </c>
      <c r="L767">
        <v>916</v>
      </c>
      <c r="M767" t="s">
        <v>26</v>
      </c>
      <c r="N767" t="s">
        <v>27</v>
      </c>
      <c r="O767" t="s">
        <v>476</v>
      </c>
      <c r="P767">
        <v>58800000</v>
      </c>
      <c r="Q767">
        <v>2014</v>
      </c>
      <c r="R767">
        <v>7.3</v>
      </c>
      <c r="S767">
        <v>112000</v>
      </c>
      <c r="T767">
        <f>Table_IMDB_Movies[[#This Row],[gross]]-Table_IMDB_Movies[[#This Row],[budget]]</f>
        <v>291323553</v>
      </c>
      <c r="V767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768" spans="1:22" x14ac:dyDescent="0.3">
      <c r="A768" t="s">
        <v>389</v>
      </c>
      <c r="B768">
        <v>218</v>
      </c>
      <c r="C768">
        <v>103</v>
      </c>
      <c r="D768" t="s">
        <v>3484</v>
      </c>
      <c r="E768">
        <v>80021740</v>
      </c>
      <c r="F768" t="s">
        <v>3485</v>
      </c>
      <c r="G768" t="s">
        <v>3486</v>
      </c>
      <c r="H768" t="s">
        <v>3487</v>
      </c>
      <c r="I768">
        <v>47968</v>
      </c>
      <c r="J768" t="s">
        <v>3488</v>
      </c>
      <c r="K768" t="s">
        <v>3489</v>
      </c>
      <c r="L768">
        <v>154</v>
      </c>
      <c r="M768" t="s">
        <v>26</v>
      </c>
      <c r="N768" t="s">
        <v>27</v>
      </c>
      <c r="O768" t="s">
        <v>72</v>
      </c>
      <c r="P768">
        <v>58000000</v>
      </c>
      <c r="Q768">
        <v>2015</v>
      </c>
      <c r="R768">
        <v>6.4</v>
      </c>
      <c r="S768">
        <v>35000</v>
      </c>
      <c r="T768">
        <f>Table_IMDB_Movies[[#This Row],[gross]]-Table_IMDB_Movies[[#This Row],[budget]]</f>
        <v>22021740</v>
      </c>
      <c r="V768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769" spans="1:22" x14ac:dyDescent="0.3">
      <c r="A769" t="s">
        <v>1637</v>
      </c>
      <c r="B769">
        <v>142</v>
      </c>
      <c r="C769">
        <v>95</v>
      </c>
      <c r="D769" t="s">
        <v>1362</v>
      </c>
      <c r="E769">
        <v>48291624</v>
      </c>
      <c r="F769" t="s">
        <v>2852</v>
      </c>
      <c r="G769" t="s">
        <v>1564</v>
      </c>
      <c r="H769" t="s">
        <v>3490</v>
      </c>
      <c r="I769">
        <v>82819</v>
      </c>
      <c r="J769" t="s">
        <v>3491</v>
      </c>
      <c r="K769" t="s">
        <v>3492</v>
      </c>
      <c r="L769">
        <v>263</v>
      </c>
      <c r="M769" t="s">
        <v>26</v>
      </c>
      <c r="N769" t="s">
        <v>27</v>
      </c>
      <c r="O769" t="s">
        <v>28</v>
      </c>
      <c r="P769">
        <v>58000000</v>
      </c>
      <c r="Q769">
        <v>2005</v>
      </c>
      <c r="R769">
        <v>6.7</v>
      </c>
      <c r="S769">
        <v>0</v>
      </c>
      <c r="T769">
        <f>Table_IMDB_Movies[[#This Row],[gross]]-Table_IMDB_Movies[[#This Row],[budget]]</f>
        <v>-9708376</v>
      </c>
      <c r="V769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770" spans="1:22" x14ac:dyDescent="0.3">
      <c r="A770" t="s">
        <v>3221</v>
      </c>
      <c r="B770">
        <v>57</v>
      </c>
      <c r="C770">
        <v>90</v>
      </c>
      <c r="D770" t="s">
        <v>153</v>
      </c>
      <c r="E770">
        <v>35231365</v>
      </c>
      <c r="F770" t="s">
        <v>3493</v>
      </c>
      <c r="G770" t="s">
        <v>3494</v>
      </c>
      <c r="H770" t="s">
        <v>3495</v>
      </c>
      <c r="I770">
        <v>15517</v>
      </c>
      <c r="J770" t="s">
        <v>1184</v>
      </c>
      <c r="K770" t="s">
        <v>3496</v>
      </c>
      <c r="L770">
        <v>85</v>
      </c>
      <c r="M770" t="s">
        <v>26</v>
      </c>
      <c r="N770" t="s">
        <v>27</v>
      </c>
      <c r="O770" t="s">
        <v>72</v>
      </c>
      <c r="P770">
        <v>60000000</v>
      </c>
      <c r="Q770">
        <v>2000</v>
      </c>
      <c r="R770">
        <v>3.6</v>
      </c>
      <c r="S770">
        <v>500</v>
      </c>
      <c r="T770">
        <f>Table_IMDB_Movies[[#This Row],[gross]]-Table_IMDB_Movies[[#This Row],[budget]]</f>
        <v>-24768635</v>
      </c>
      <c r="V770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771" spans="1:22" x14ac:dyDescent="0.3">
      <c r="A771" t="s">
        <v>3497</v>
      </c>
      <c r="B771">
        <v>84</v>
      </c>
      <c r="C771">
        <v>87</v>
      </c>
      <c r="D771" t="s">
        <v>3498</v>
      </c>
      <c r="E771">
        <v>53715611</v>
      </c>
      <c r="F771" t="s">
        <v>3499</v>
      </c>
      <c r="G771" t="s">
        <v>1425</v>
      </c>
      <c r="H771" t="s">
        <v>3500</v>
      </c>
      <c r="I771">
        <v>92106</v>
      </c>
      <c r="J771" t="s">
        <v>3501</v>
      </c>
      <c r="K771" t="s">
        <v>3502</v>
      </c>
      <c r="L771">
        <v>171</v>
      </c>
      <c r="M771" t="s">
        <v>26</v>
      </c>
      <c r="N771" t="s">
        <v>27</v>
      </c>
      <c r="O771" t="s">
        <v>476</v>
      </c>
      <c r="P771">
        <v>63000000</v>
      </c>
      <c r="Q771">
        <v>1988</v>
      </c>
      <c r="R771">
        <v>5.7</v>
      </c>
      <c r="S771">
        <v>2000</v>
      </c>
      <c r="T771">
        <f>Table_IMDB_Movies[[#This Row],[gross]]-Table_IMDB_Movies[[#This Row],[budget]]</f>
        <v>-9284389</v>
      </c>
      <c r="V771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772" spans="1:22" x14ac:dyDescent="0.3">
      <c r="A772" t="s">
        <v>2676</v>
      </c>
      <c r="B772">
        <v>186</v>
      </c>
      <c r="C772">
        <v>114</v>
      </c>
      <c r="D772" t="s">
        <v>3503</v>
      </c>
      <c r="E772">
        <v>31199215</v>
      </c>
      <c r="F772" t="s">
        <v>3504</v>
      </c>
      <c r="G772" t="s">
        <v>3505</v>
      </c>
      <c r="H772" t="s">
        <v>3506</v>
      </c>
      <c r="I772">
        <v>27664</v>
      </c>
      <c r="J772" t="s">
        <v>3507</v>
      </c>
      <c r="K772" t="s">
        <v>3508</v>
      </c>
      <c r="L772">
        <v>120</v>
      </c>
      <c r="M772" t="s">
        <v>26</v>
      </c>
      <c r="N772" t="s">
        <v>27</v>
      </c>
      <c r="O772" t="s">
        <v>28</v>
      </c>
      <c r="P772">
        <v>58000000</v>
      </c>
      <c r="Q772">
        <v>2008</v>
      </c>
      <c r="R772">
        <v>6</v>
      </c>
      <c r="S772">
        <v>472</v>
      </c>
      <c r="T772">
        <f>Table_IMDB_Movies[[#This Row],[gross]]-Table_IMDB_Movies[[#This Row],[budget]]</f>
        <v>-26800785</v>
      </c>
      <c r="V772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773" spans="1:22" x14ac:dyDescent="0.3">
      <c r="A773" t="s">
        <v>3136</v>
      </c>
      <c r="B773">
        <v>133</v>
      </c>
      <c r="C773">
        <v>103</v>
      </c>
      <c r="D773" t="s">
        <v>3510</v>
      </c>
      <c r="E773">
        <v>29580087</v>
      </c>
      <c r="F773" t="s">
        <v>1141</v>
      </c>
      <c r="G773" t="s">
        <v>2403</v>
      </c>
      <c r="H773" t="s">
        <v>3511</v>
      </c>
      <c r="I773">
        <v>29523</v>
      </c>
      <c r="J773" t="s">
        <v>3512</v>
      </c>
      <c r="K773" t="s">
        <v>3513</v>
      </c>
      <c r="L773">
        <v>121</v>
      </c>
      <c r="M773" t="s">
        <v>26</v>
      </c>
      <c r="N773" t="s">
        <v>27</v>
      </c>
      <c r="O773" t="s">
        <v>28</v>
      </c>
      <c r="P773">
        <v>58000000</v>
      </c>
      <c r="Q773">
        <v>2009</v>
      </c>
      <c r="R773">
        <v>4.7</v>
      </c>
      <c r="S773">
        <v>0</v>
      </c>
      <c r="T773">
        <f>Table_IMDB_Movies[[#This Row],[gross]]-Table_IMDB_Movies[[#This Row],[budget]]</f>
        <v>-28419913</v>
      </c>
      <c r="V773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774" spans="1:22" x14ac:dyDescent="0.3">
      <c r="A774" t="s">
        <v>653</v>
      </c>
      <c r="B774">
        <v>246</v>
      </c>
      <c r="C774">
        <v>125</v>
      </c>
      <c r="D774" t="s">
        <v>3514</v>
      </c>
      <c r="E774">
        <v>44665963</v>
      </c>
      <c r="F774" t="s">
        <v>1334</v>
      </c>
      <c r="G774" t="s">
        <v>671</v>
      </c>
      <c r="H774" t="s">
        <v>3515</v>
      </c>
      <c r="I774">
        <v>159931</v>
      </c>
      <c r="J774" t="s">
        <v>3516</v>
      </c>
      <c r="K774" t="s">
        <v>3517</v>
      </c>
      <c r="L774">
        <v>281</v>
      </c>
      <c r="M774" t="s">
        <v>26</v>
      </c>
      <c r="N774" t="s">
        <v>27</v>
      </c>
      <c r="O774" t="s">
        <v>28</v>
      </c>
      <c r="P774">
        <v>58000000</v>
      </c>
      <c r="Q774">
        <v>2013</v>
      </c>
      <c r="R774">
        <v>6.3</v>
      </c>
      <c r="S774">
        <v>22000</v>
      </c>
      <c r="T774">
        <f>Table_IMDB_Movies[[#This Row],[gross]]-Table_IMDB_Movies[[#This Row],[budget]]</f>
        <v>-13334037</v>
      </c>
      <c r="V774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775" spans="1:22" x14ac:dyDescent="0.3">
      <c r="A775" t="s">
        <v>1872</v>
      </c>
      <c r="B775">
        <v>253</v>
      </c>
      <c r="C775">
        <v>97</v>
      </c>
      <c r="D775" t="s">
        <v>2226</v>
      </c>
      <c r="E775">
        <v>60128566</v>
      </c>
      <c r="F775" t="s">
        <v>2712</v>
      </c>
      <c r="G775" t="s">
        <v>1581</v>
      </c>
      <c r="H775" t="s">
        <v>3518</v>
      </c>
      <c r="I775">
        <v>131447</v>
      </c>
      <c r="J775" t="s">
        <v>3519</v>
      </c>
      <c r="K775" t="s">
        <v>3520</v>
      </c>
      <c r="L775">
        <v>410</v>
      </c>
      <c r="M775" t="s">
        <v>26</v>
      </c>
      <c r="N775" t="s">
        <v>619</v>
      </c>
      <c r="O775" t="s">
        <v>476</v>
      </c>
      <c r="P775">
        <v>60000000</v>
      </c>
      <c r="Q775">
        <v>2010</v>
      </c>
      <c r="R775">
        <v>5.9</v>
      </c>
      <c r="S775">
        <v>19000</v>
      </c>
      <c r="T775">
        <f>Table_IMDB_Movies[[#This Row],[gross]]-Table_IMDB_Movies[[#This Row],[budget]]</f>
        <v>128566</v>
      </c>
      <c r="V775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776" spans="1:22" x14ac:dyDescent="0.3">
      <c r="A776" t="s">
        <v>3521</v>
      </c>
      <c r="B776">
        <v>144</v>
      </c>
      <c r="C776">
        <v>125</v>
      </c>
      <c r="D776" t="s">
        <v>3522</v>
      </c>
      <c r="E776">
        <v>49875589</v>
      </c>
      <c r="F776" t="s">
        <v>892</v>
      </c>
      <c r="G776" t="s">
        <v>1634</v>
      </c>
      <c r="H776" t="s">
        <v>3523</v>
      </c>
      <c r="I776">
        <v>28807</v>
      </c>
      <c r="J776" t="s">
        <v>3524</v>
      </c>
      <c r="K776" t="s">
        <v>3525</v>
      </c>
      <c r="L776">
        <v>273</v>
      </c>
      <c r="M776" t="s">
        <v>26</v>
      </c>
      <c r="N776" t="s">
        <v>27</v>
      </c>
      <c r="O776" t="s">
        <v>28</v>
      </c>
      <c r="P776">
        <v>58000000</v>
      </c>
      <c r="Q776">
        <v>2012</v>
      </c>
      <c r="R776">
        <v>5.9</v>
      </c>
      <c r="S776">
        <v>0</v>
      </c>
      <c r="T776">
        <f>Table_IMDB_Movies[[#This Row],[gross]]-Table_IMDB_Movies[[#This Row],[budget]]</f>
        <v>-8124411</v>
      </c>
      <c r="V776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777" spans="1:22" x14ac:dyDescent="0.3">
      <c r="A777" t="s">
        <v>2965</v>
      </c>
      <c r="B777">
        <v>117</v>
      </c>
      <c r="C777">
        <v>136</v>
      </c>
      <c r="D777" t="s">
        <v>1908</v>
      </c>
      <c r="E777">
        <v>60984028</v>
      </c>
      <c r="F777" t="s">
        <v>1541</v>
      </c>
      <c r="G777" t="s">
        <v>479</v>
      </c>
      <c r="H777" t="s">
        <v>3527</v>
      </c>
      <c r="I777">
        <v>259519</v>
      </c>
      <c r="J777" t="s">
        <v>626</v>
      </c>
      <c r="K777" t="s">
        <v>3528</v>
      </c>
      <c r="L777">
        <v>431</v>
      </c>
      <c r="M777" t="s">
        <v>26</v>
      </c>
      <c r="N777" t="s">
        <v>27</v>
      </c>
      <c r="O777" t="s">
        <v>476</v>
      </c>
      <c r="P777">
        <v>57000000</v>
      </c>
      <c r="Q777">
        <v>1997</v>
      </c>
      <c r="R777">
        <v>7.5</v>
      </c>
      <c r="S777">
        <v>11000</v>
      </c>
      <c r="T777">
        <f>Table_IMDB_Movies[[#This Row],[gross]]-Table_IMDB_Movies[[#This Row],[budget]]</f>
        <v>3984028</v>
      </c>
      <c r="V777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778" spans="1:22" x14ac:dyDescent="0.3">
      <c r="A778" t="s">
        <v>3529</v>
      </c>
      <c r="B778">
        <v>157</v>
      </c>
      <c r="C778">
        <v>116</v>
      </c>
      <c r="D778" t="s">
        <v>3530</v>
      </c>
      <c r="E778">
        <v>36931089</v>
      </c>
      <c r="F778" t="s">
        <v>1334</v>
      </c>
      <c r="G778" t="s">
        <v>1749</v>
      </c>
      <c r="H778" t="s">
        <v>3531</v>
      </c>
      <c r="I778">
        <v>70681</v>
      </c>
      <c r="J778" t="s">
        <v>1685</v>
      </c>
      <c r="K778" t="s">
        <v>3532</v>
      </c>
      <c r="L778">
        <v>198</v>
      </c>
      <c r="M778" t="s">
        <v>26</v>
      </c>
      <c r="N778" t="s">
        <v>27</v>
      </c>
      <c r="O778" t="s">
        <v>476</v>
      </c>
      <c r="P778">
        <v>70000000</v>
      </c>
      <c r="Q778">
        <v>2012</v>
      </c>
      <c r="R778">
        <v>5.6</v>
      </c>
      <c r="S778">
        <v>12000</v>
      </c>
      <c r="T778">
        <f>Table_IMDB_Movies[[#This Row],[gross]]-Table_IMDB_Movies[[#This Row],[budget]]</f>
        <v>-33068911</v>
      </c>
      <c r="V778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779" spans="1:22" x14ac:dyDescent="0.3">
      <c r="A779" t="s">
        <v>408</v>
      </c>
      <c r="B779">
        <v>60</v>
      </c>
      <c r="C779">
        <v>103</v>
      </c>
      <c r="D779" t="s">
        <v>3533</v>
      </c>
      <c r="E779">
        <v>51317350</v>
      </c>
      <c r="F779" t="s">
        <v>31</v>
      </c>
      <c r="G779" t="s">
        <v>440</v>
      </c>
      <c r="H779" t="s">
        <v>3534</v>
      </c>
      <c r="I779">
        <v>78343</v>
      </c>
      <c r="J779" t="s">
        <v>3535</v>
      </c>
      <c r="K779" t="s">
        <v>3536</v>
      </c>
      <c r="L779">
        <v>139</v>
      </c>
      <c r="M779" t="s">
        <v>26</v>
      </c>
      <c r="N779" t="s">
        <v>27</v>
      </c>
      <c r="O779" t="s">
        <v>28</v>
      </c>
      <c r="P779">
        <v>57000000</v>
      </c>
      <c r="Q779">
        <v>1996</v>
      </c>
      <c r="R779">
        <v>6.4</v>
      </c>
      <c r="S779">
        <v>0</v>
      </c>
      <c r="T779">
        <f>Table_IMDB_Movies[[#This Row],[gross]]-Table_IMDB_Movies[[#This Row],[budget]]</f>
        <v>-5682650</v>
      </c>
      <c r="V779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780" spans="1:22" x14ac:dyDescent="0.3">
      <c r="A780" t="s">
        <v>211</v>
      </c>
      <c r="B780">
        <v>117</v>
      </c>
      <c r="C780">
        <v>97</v>
      </c>
      <c r="D780" t="s">
        <v>205</v>
      </c>
      <c r="E780">
        <v>28328132</v>
      </c>
      <c r="F780" t="s">
        <v>3537</v>
      </c>
      <c r="G780" t="s">
        <v>403</v>
      </c>
      <c r="H780" t="s">
        <v>3538</v>
      </c>
      <c r="I780">
        <v>38298</v>
      </c>
      <c r="J780" t="s">
        <v>3539</v>
      </c>
      <c r="K780" t="s">
        <v>3540</v>
      </c>
      <c r="L780">
        <v>147</v>
      </c>
      <c r="M780" t="s">
        <v>26</v>
      </c>
      <c r="N780" t="s">
        <v>27</v>
      </c>
      <c r="O780" t="s">
        <v>28</v>
      </c>
      <c r="P780">
        <v>58000000</v>
      </c>
      <c r="Q780">
        <v>2004</v>
      </c>
      <c r="R780">
        <v>6.3</v>
      </c>
      <c r="S780">
        <v>782</v>
      </c>
      <c r="T780">
        <f>Table_IMDB_Movies[[#This Row],[gross]]-Table_IMDB_Movies[[#This Row],[budget]]</f>
        <v>-29671868</v>
      </c>
      <c r="V78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781" spans="1:22" x14ac:dyDescent="0.3">
      <c r="A781" t="s">
        <v>3541</v>
      </c>
      <c r="B781">
        <v>287</v>
      </c>
      <c r="C781">
        <v>96</v>
      </c>
      <c r="D781" t="s">
        <v>3542</v>
      </c>
      <c r="E781">
        <v>51774002</v>
      </c>
      <c r="F781" t="s">
        <v>1099</v>
      </c>
      <c r="G781" t="s">
        <v>568</v>
      </c>
      <c r="H781" t="s">
        <v>3543</v>
      </c>
      <c r="I781">
        <v>87745</v>
      </c>
      <c r="J781" t="s">
        <v>3544</v>
      </c>
      <c r="K781" t="s">
        <v>3545</v>
      </c>
      <c r="L781">
        <v>331</v>
      </c>
      <c r="M781" t="s">
        <v>26</v>
      </c>
      <c r="N781" t="s">
        <v>27</v>
      </c>
      <c r="O781" t="s">
        <v>28</v>
      </c>
      <c r="P781">
        <v>57000000</v>
      </c>
      <c r="Q781">
        <v>2011</v>
      </c>
      <c r="R781">
        <v>4.3</v>
      </c>
      <c r="S781">
        <v>18000</v>
      </c>
      <c r="T781">
        <f>Table_IMDB_Movies[[#This Row],[gross]]-Table_IMDB_Movies[[#This Row],[budget]]</f>
        <v>-5225998</v>
      </c>
      <c r="V781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782" spans="1:22" x14ac:dyDescent="0.3">
      <c r="A782" t="s">
        <v>3546</v>
      </c>
      <c r="B782">
        <v>96</v>
      </c>
      <c r="C782">
        <v>131</v>
      </c>
      <c r="D782" t="s">
        <v>3547</v>
      </c>
      <c r="E782">
        <v>25528495</v>
      </c>
      <c r="F782" t="s">
        <v>3548</v>
      </c>
      <c r="G782" t="s">
        <v>43</v>
      </c>
      <c r="H782" t="s">
        <v>3549</v>
      </c>
      <c r="I782">
        <v>28099</v>
      </c>
      <c r="J782" t="s">
        <v>3550</v>
      </c>
      <c r="K782" t="s">
        <v>3551</v>
      </c>
      <c r="L782">
        <v>220</v>
      </c>
      <c r="M782" t="s">
        <v>26</v>
      </c>
      <c r="N782" t="s">
        <v>41</v>
      </c>
      <c r="O782" t="s">
        <v>476</v>
      </c>
      <c r="P782">
        <v>57000000</v>
      </c>
      <c r="Q782">
        <v>2001</v>
      </c>
      <c r="R782">
        <v>5.9</v>
      </c>
      <c r="S782">
        <v>0</v>
      </c>
      <c r="T782">
        <f>Table_IMDB_Movies[[#This Row],[gross]]-Table_IMDB_Movies[[#This Row],[budget]]</f>
        <v>-31471505</v>
      </c>
      <c r="V782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783" spans="1:22" x14ac:dyDescent="0.3">
      <c r="A783" t="s">
        <v>2084</v>
      </c>
      <c r="B783">
        <v>125</v>
      </c>
      <c r="C783">
        <v>95</v>
      </c>
      <c r="D783" t="s">
        <v>68</v>
      </c>
      <c r="E783">
        <v>113006880</v>
      </c>
      <c r="F783" t="s">
        <v>3554</v>
      </c>
      <c r="G783" t="s">
        <v>277</v>
      </c>
      <c r="H783" t="s">
        <v>3555</v>
      </c>
      <c r="I783">
        <v>66308</v>
      </c>
      <c r="J783" t="s">
        <v>3280</v>
      </c>
      <c r="K783" t="s">
        <v>3556</v>
      </c>
      <c r="L783">
        <v>225</v>
      </c>
      <c r="M783" t="s">
        <v>26</v>
      </c>
      <c r="N783" t="s">
        <v>218</v>
      </c>
      <c r="O783" t="s">
        <v>72</v>
      </c>
      <c r="P783">
        <v>56000000</v>
      </c>
      <c r="Q783">
        <v>2005</v>
      </c>
      <c r="R783">
        <v>5.5</v>
      </c>
      <c r="S783">
        <v>0</v>
      </c>
      <c r="T783">
        <f>Table_IMDB_Movies[[#This Row],[gross]]-Table_IMDB_Movies[[#This Row],[budget]]</f>
        <v>57006880</v>
      </c>
      <c r="V783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784" spans="1:22" x14ac:dyDescent="0.3">
      <c r="A784" t="s">
        <v>3557</v>
      </c>
      <c r="B784">
        <v>117</v>
      </c>
      <c r="C784">
        <v>86</v>
      </c>
      <c r="D784" t="s">
        <v>3558</v>
      </c>
      <c r="E784">
        <v>45860039</v>
      </c>
      <c r="F784" t="s">
        <v>3559</v>
      </c>
      <c r="G784" t="s">
        <v>871</v>
      </c>
      <c r="H784" t="s">
        <v>3560</v>
      </c>
      <c r="I784">
        <v>53118</v>
      </c>
      <c r="J784" t="s">
        <v>3561</v>
      </c>
      <c r="K784" t="s">
        <v>3562</v>
      </c>
      <c r="L784">
        <v>221</v>
      </c>
      <c r="M784" t="s">
        <v>26</v>
      </c>
      <c r="N784" t="s">
        <v>27</v>
      </c>
      <c r="O784" t="s">
        <v>28</v>
      </c>
      <c r="P784">
        <v>56000000</v>
      </c>
      <c r="Q784">
        <v>2004</v>
      </c>
      <c r="R784">
        <v>6.2</v>
      </c>
      <c r="S784">
        <v>0</v>
      </c>
      <c r="T784">
        <f>Table_IMDB_Movies[[#This Row],[gross]]-Table_IMDB_Movies[[#This Row],[budget]]</f>
        <v>-10139961</v>
      </c>
      <c r="V784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785" spans="1:22" x14ac:dyDescent="0.3">
      <c r="A785" t="s">
        <v>355</v>
      </c>
      <c r="B785">
        <v>149</v>
      </c>
      <c r="C785">
        <v>142</v>
      </c>
      <c r="D785" t="s">
        <v>3563</v>
      </c>
      <c r="E785">
        <v>329691196</v>
      </c>
      <c r="F785" t="s">
        <v>2021</v>
      </c>
      <c r="G785" t="s">
        <v>264</v>
      </c>
      <c r="H785" t="s">
        <v>3564</v>
      </c>
      <c r="I785">
        <v>1251222</v>
      </c>
      <c r="J785" t="s">
        <v>3565</v>
      </c>
      <c r="K785" t="s">
        <v>3566</v>
      </c>
      <c r="L785">
        <v>1398</v>
      </c>
      <c r="M785" t="s">
        <v>26</v>
      </c>
      <c r="N785" t="s">
        <v>27</v>
      </c>
      <c r="O785" t="s">
        <v>28</v>
      </c>
      <c r="P785">
        <v>55000000</v>
      </c>
      <c r="Q785">
        <v>1994</v>
      </c>
      <c r="R785">
        <v>8.8000000000000007</v>
      </c>
      <c r="S785">
        <v>59000</v>
      </c>
      <c r="T785">
        <f>Table_IMDB_Movies[[#This Row],[gross]]-Table_IMDB_Movies[[#This Row],[budget]]</f>
        <v>274691196</v>
      </c>
      <c r="V785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786" spans="1:22" x14ac:dyDescent="0.3">
      <c r="A786" t="s">
        <v>3075</v>
      </c>
      <c r="B786">
        <v>131</v>
      </c>
      <c r="C786">
        <v>92</v>
      </c>
      <c r="D786" t="s">
        <v>3567</v>
      </c>
      <c r="E786">
        <v>217326336</v>
      </c>
      <c r="F786" t="s">
        <v>2646</v>
      </c>
      <c r="G786" t="s">
        <v>1742</v>
      </c>
      <c r="H786" t="s">
        <v>3568</v>
      </c>
      <c r="I786">
        <v>57276</v>
      </c>
      <c r="J786" t="s">
        <v>3569</v>
      </c>
      <c r="K786" t="s">
        <v>3570</v>
      </c>
      <c r="L786">
        <v>146</v>
      </c>
      <c r="M786" t="s">
        <v>26</v>
      </c>
      <c r="N786" t="s">
        <v>27</v>
      </c>
      <c r="O786" t="s">
        <v>72</v>
      </c>
      <c r="P786">
        <v>60000000</v>
      </c>
      <c r="Q786">
        <v>2007</v>
      </c>
      <c r="R786">
        <v>5.2</v>
      </c>
      <c r="S786">
        <v>0</v>
      </c>
      <c r="T786">
        <f>Table_IMDB_Movies[[#This Row],[gross]]-Table_IMDB_Movies[[#This Row],[budget]]</f>
        <v>157326336</v>
      </c>
      <c r="V786" t="str">
        <f>IF(ISNUMBER(SEARCH("|",Table_IMDB_Movies[[#This Row],[genres]])),LEFT(Table_IMDB_Movies[[#This Row],[genres]],SEARCH("|",Table_IMDB_Movies[[#This Row],[genres]])-1),Table_IMDB_Movies[[#This Row],[genres]])</f>
        <v>Animation</v>
      </c>
    </row>
    <row r="787" spans="1:22" x14ac:dyDescent="0.3">
      <c r="A787" t="s">
        <v>1575</v>
      </c>
      <c r="B787">
        <v>150</v>
      </c>
      <c r="C787">
        <v>108</v>
      </c>
      <c r="D787" t="s">
        <v>1392</v>
      </c>
      <c r="E787">
        <v>166225040</v>
      </c>
      <c r="F787" t="s">
        <v>1334</v>
      </c>
      <c r="G787" t="s">
        <v>1393</v>
      </c>
      <c r="H787" t="s">
        <v>3571</v>
      </c>
      <c r="I787">
        <v>260442</v>
      </c>
      <c r="J787" t="s">
        <v>1395</v>
      </c>
      <c r="K787" t="s">
        <v>3572</v>
      </c>
      <c r="L787">
        <v>507</v>
      </c>
      <c r="M787" t="s">
        <v>26</v>
      </c>
      <c r="N787" t="s">
        <v>27</v>
      </c>
      <c r="O787" t="s">
        <v>28</v>
      </c>
      <c r="P787">
        <v>55000000</v>
      </c>
      <c r="Q787">
        <v>2000</v>
      </c>
      <c r="R787">
        <v>7</v>
      </c>
      <c r="S787">
        <v>0</v>
      </c>
      <c r="T787">
        <f>Table_IMDB_Movies[[#This Row],[gross]]-Table_IMDB_Movies[[#This Row],[budget]]</f>
        <v>111225040</v>
      </c>
      <c r="V787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788" spans="1:22" x14ac:dyDescent="0.3">
      <c r="A788" t="s">
        <v>3573</v>
      </c>
      <c r="B788">
        <v>92</v>
      </c>
      <c r="C788">
        <v>84</v>
      </c>
      <c r="D788" t="s">
        <v>1593</v>
      </c>
      <c r="E788">
        <v>141600000</v>
      </c>
      <c r="F788" t="s">
        <v>3574</v>
      </c>
      <c r="G788" t="s">
        <v>43</v>
      </c>
      <c r="H788" t="s">
        <v>3575</v>
      </c>
      <c r="I788">
        <v>119675</v>
      </c>
      <c r="J788" t="s">
        <v>3576</v>
      </c>
      <c r="K788" t="s">
        <v>3577</v>
      </c>
      <c r="L788">
        <v>216</v>
      </c>
      <c r="M788" t="s">
        <v>26</v>
      </c>
      <c r="N788" t="s">
        <v>27</v>
      </c>
      <c r="O788" t="s">
        <v>226</v>
      </c>
      <c r="P788">
        <v>55000000</v>
      </c>
      <c r="Q788">
        <v>1995</v>
      </c>
      <c r="R788">
        <v>6.6</v>
      </c>
      <c r="S788">
        <v>0</v>
      </c>
      <c r="T788">
        <f>Table_IMDB_Movies[[#This Row],[gross]]-Table_IMDB_Movies[[#This Row],[budget]]</f>
        <v>86600000</v>
      </c>
      <c r="V788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789" spans="1:22" x14ac:dyDescent="0.3">
      <c r="A789" t="s">
        <v>859</v>
      </c>
      <c r="B789">
        <v>169</v>
      </c>
      <c r="C789">
        <v>188</v>
      </c>
      <c r="D789" t="s">
        <v>3578</v>
      </c>
      <c r="E789">
        <v>134218018</v>
      </c>
      <c r="F789" t="s">
        <v>3579</v>
      </c>
      <c r="G789" t="s">
        <v>93</v>
      </c>
      <c r="H789" t="s">
        <v>3580</v>
      </c>
      <c r="I789">
        <v>126357</v>
      </c>
      <c r="J789" t="s">
        <v>3279</v>
      </c>
      <c r="K789" t="s">
        <v>3581</v>
      </c>
      <c r="L789">
        <v>497</v>
      </c>
      <c r="M789" t="s">
        <v>26</v>
      </c>
      <c r="N789" t="s">
        <v>27</v>
      </c>
      <c r="O789" t="s">
        <v>72</v>
      </c>
      <c r="P789">
        <v>55000000</v>
      </c>
      <c r="Q789">
        <v>1978</v>
      </c>
      <c r="R789">
        <v>7.3</v>
      </c>
      <c r="S789">
        <v>0</v>
      </c>
      <c r="T789">
        <f>Table_IMDB_Movies[[#This Row],[gross]]-Table_IMDB_Movies[[#This Row],[budget]]</f>
        <v>79218018</v>
      </c>
      <c r="V789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790" spans="1:22" x14ac:dyDescent="0.3">
      <c r="A790" t="s">
        <v>421</v>
      </c>
      <c r="B790">
        <v>57</v>
      </c>
      <c r="C790">
        <v>95</v>
      </c>
      <c r="D790" t="s">
        <v>1162</v>
      </c>
      <c r="E790">
        <v>128769345</v>
      </c>
      <c r="F790" t="s">
        <v>1975</v>
      </c>
      <c r="G790" t="s">
        <v>647</v>
      </c>
      <c r="H790" t="s">
        <v>3582</v>
      </c>
      <c r="I790">
        <v>86556</v>
      </c>
      <c r="J790" t="s">
        <v>2100</v>
      </c>
      <c r="K790" t="s">
        <v>3583</v>
      </c>
      <c r="L790">
        <v>99</v>
      </c>
      <c r="M790" t="s">
        <v>26</v>
      </c>
      <c r="N790" t="s">
        <v>27</v>
      </c>
      <c r="O790" t="s">
        <v>28</v>
      </c>
      <c r="P790">
        <v>54000000</v>
      </c>
      <c r="Q790">
        <v>1996</v>
      </c>
      <c r="R790">
        <v>5.6</v>
      </c>
      <c r="S790">
        <v>960</v>
      </c>
      <c r="T790">
        <f>Table_IMDB_Movies[[#This Row],[gross]]-Table_IMDB_Movies[[#This Row],[budget]]</f>
        <v>74769345</v>
      </c>
      <c r="V790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791" spans="1:22" x14ac:dyDescent="0.3">
      <c r="A791" t="s">
        <v>2471</v>
      </c>
      <c r="B791">
        <v>171</v>
      </c>
      <c r="C791">
        <v>118</v>
      </c>
      <c r="D791" t="s">
        <v>2018</v>
      </c>
      <c r="E791">
        <v>177575142</v>
      </c>
      <c r="F791" t="s">
        <v>1340</v>
      </c>
      <c r="G791" t="s">
        <v>132</v>
      </c>
      <c r="H791" t="s">
        <v>3584</v>
      </c>
      <c r="I791">
        <v>244840</v>
      </c>
      <c r="J791" t="s">
        <v>1758</v>
      </c>
      <c r="K791" t="s">
        <v>3585</v>
      </c>
      <c r="L791">
        <v>372</v>
      </c>
      <c r="M791" t="s">
        <v>26</v>
      </c>
      <c r="N791" t="s">
        <v>27</v>
      </c>
      <c r="O791" t="s">
        <v>28</v>
      </c>
      <c r="P791">
        <v>70000000</v>
      </c>
      <c r="Q791">
        <v>2005</v>
      </c>
      <c r="R791">
        <v>6.6</v>
      </c>
      <c r="S791">
        <v>0</v>
      </c>
      <c r="T791">
        <f>Table_IMDB_Movies[[#This Row],[gross]]-Table_IMDB_Movies[[#This Row],[budget]]</f>
        <v>107575142</v>
      </c>
      <c r="V791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792" spans="1:22" x14ac:dyDescent="0.3">
      <c r="A792" t="s">
        <v>3586</v>
      </c>
      <c r="B792">
        <v>53</v>
      </c>
      <c r="C792">
        <v>92</v>
      </c>
      <c r="D792" t="s">
        <v>503</v>
      </c>
      <c r="E792">
        <v>105263257</v>
      </c>
      <c r="F792" t="s">
        <v>3587</v>
      </c>
      <c r="G792" t="s">
        <v>409</v>
      </c>
      <c r="H792" t="s">
        <v>3588</v>
      </c>
      <c r="I792">
        <v>56168</v>
      </c>
      <c r="J792" t="s">
        <v>3589</v>
      </c>
      <c r="K792" t="s">
        <v>3590</v>
      </c>
      <c r="L792">
        <v>103</v>
      </c>
      <c r="M792" t="s">
        <v>26</v>
      </c>
      <c r="N792" t="s">
        <v>27</v>
      </c>
      <c r="O792" t="s">
        <v>72</v>
      </c>
      <c r="P792">
        <v>55000000</v>
      </c>
      <c r="Q792">
        <v>1997</v>
      </c>
      <c r="R792">
        <v>5.4</v>
      </c>
      <c r="S792">
        <v>5000</v>
      </c>
      <c r="T792">
        <f>Table_IMDB_Movies[[#This Row],[gross]]-Table_IMDB_Movies[[#This Row],[budget]]</f>
        <v>50263257</v>
      </c>
      <c r="V792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793" spans="1:22" x14ac:dyDescent="0.3">
      <c r="A793" t="s">
        <v>3591</v>
      </c>
      <c r="B793">
        <v>153</v>
      </c>
      <c r="C793">
        <v>74</v>
      </c>
      <c r="D793" t="s">
        <v>3592</v>
      </c>
      <c r="E793">
        <v>104354205</v>
      </c>
      <c r="F793" t="s">
        <v>1340</v>
      </c>
      <c r="G793" t="s">
        <v>3593</v>
      </c>
      <c r="H793" t="s">
        <v>3594</v>
      </c>
      <c r="I793">
        <v>162331</v>
      </c>
      <c r="J793" t="s">
        <v>338</v>
      </c>
      <c r="K793" t="s">
        <v>3595</v>
      </c>
      <c r="L793">
        <v>332</v>
      </c>
      <c r="M793" t="s">
        <v>26</v>
      </c>
      <c r="N793" t="s">
        <v>27</v>
      </c>
      <c r="O793" t="s">
        <v>476</v>
      </c>
      <c r="P793">
        <v>55000000</v>
      </c>
      <c r="Q793">
        <v>2003</v>
      </c>
      <c r="R793">
        <v>6.3</v>
      </c>
      <c r="S793">
        <v>0</v>
      </c>
      <c r="T793">
        <f>Table_IMDB_Movies[[#This Row],[gross]]-Table_IMDB_Movies[[#This Row],[budget]]</f>
        <v>49354205</v>
      </c>
      <c r="V793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794" spans="1:22" x14ac:dyDescent="0.3">
      <c r="A794" t="s">
        <v>934</v>
      </c>
      <c r="B794">
        <v>491</v>
      </c>
      <c r="C794">
        <v>134</v>
      </c>
      <c r="D794" t="s">
        <v>3596</v>
      </c>
      <c r="E794">
        <v>107100855</v>
      </c>
      <c r="F794" t="s">
        <v>2819</v>
      </c>
      <c r="G794" t="s">
        <v>264</v>
      </c>
      <c r="H794" t="s">
        <v>3597</v>
      </c>
      <c r="I794">
        <v>323353</v>
      </c>
      <c r="J794" t="s">
        <v>3598</v>
      </c>
      <c r="K794" t="s">
        <v>3599</v>
      </c>
      <c r="L794">
        <v>527</v>
      </c>
      <c r="M794" t="s">
        <v>26</v>
      </c>
      <c r="N794" t="s">
        <v>27</v>
      </c>
      <c r="O794" t="s">
        <v>28</v>
      </c>
      <c r="P794">
        <v>55000000</v>
      </c>
      <c r="Q794">
        <v>2013</v>
      </c>
      <c r="R794">
        <v>7.9</v>
      </c>
      <c r="S794">
        <v>65000</v>
      </c>
      <c r="T794">
        <f>Table_IMDB_Movies[[#This Row],[gross]]-Table_IMDB_Movies[[#This Row],[budget]]</f>
        <v>52100855</v>
      </c>
      <c r="V794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795" spans="1:22" x14ac:dyDescent="0.3">
      <c r="A795" t="s">
        <v>653</v>
      </c>
      <c r="B795">
        <v>247</v>
      </c>
      <c r="C795">
        <v>101</v>
      </c>
      <c r="D795" t="s">
        <v>59</v>
      </c>
      <c r="E795">
        <v>98711404</v>
      </c>
      <c r="F795" t="s">
        <v>3319</v>
      </c>
      <c r="G795" t="s">
        <v>237</v>
      </c>
      <c r="H795" t="s">
        <v>3600</v>
      </c>
      <c r="I795">
        <v>127571</v>
      </c>
      <c r="J795" t="s">
        <v>425</v>
      </c>
      <c r="K795" t="s">
        <v>3601</v>
      </c>
      <c r="L795">
        <v>207</v>
      </c>
      <c r="M795" t="s">
        <v>26</v>
      </c>
      <c r="N795" t="s">
        <v>27</v>
      </c>
      <c r="O795" t="s">
        <v>28</v>
      </c>
      <c r="P795">
        <v>55000000</v>
      </c>
      <c r="Q795">
        <v>2010</v>
      </c>
      <c r="R795">
        <v>6.3</v>
      </c>
      <c r="S795">
        <v>0</v>
      </c>
      <c r="T795">
        <f>Table_IMDB_Movies[[#This Row],[gross]]-Table_IMDB_Movies[[#This Row],[budget]]</f>
        <v>43711404</v>
      </c>
      <c r="V795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796" spans="1:22" x14ac:dyDescent="0.3">
      <c r="A796" t="s">
        <v>1498</v>
      </c>
      <c r="B796">
        <v>26</v>
      </c>
      <c r="C796">
        <v>100</v>
      </c>
      <c r="D796" t="s">
        <v>3602</v>
      </c>
      <c r="E796">
        <v>100328194</v>
      </c>
      <c r="F796" t="s">
        <v>422</v>
      </c>
      <c r="G796" t="s">
        <v>582</v>
      </c>
      <c r="H796" t="s">
        <v>3603</v>
      </c>
      <c r="I796">
        <v>85903</v>
      </c>
      <c r="J796" t="s">
        <v>3356</v>
      </c>
      <c r="K796" t="s">
        <v>3604</v>
      </c>
      <c r="L796">
        <v>92</v>
      </c>
      <c r="M796" t="s">
        <v>26</v>
      </c>
      <c r="N796" t="s">
        <v>27</v>
      </c>
      <c r="O796" t="s">
        <v>72</v>
      </c>
      <c r="P796">
        <v>50000000</v>
      </c>
      <c r="Q796">
        <v>1995</v>
      </c>
      <c r="R796">
        <v>6</v>
      </c>
      <c r="S796">
        <v>0</v>
      </c>
      <c r="T796">
        <f>Table_IMDB_Movies[[#This Row],[gross]]-Table_IMDB_Movies[[#This Row],[budget]]</f>
        <v>50328194</v>
      </c>
      <c r="V79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797" spans="1:22" x14ac:dyDescent="0.3">
      <c r="A797" t="s">
        <v>2440</v>
      </c>
      <c r="B797">
        <v>292</v>
      </c>
      <c r="C797">
        <v>132</v>
      </c>
      <c r="D797" t="s">
        <v>400</v>
      </c>
      <c r="E797">
        <v>101530738</v>
      </c>
      <c r="F797" t="s">
        <v>274</v>
      </c>
      <c r="G797" t="s">
        <v>1377</v>
      </c>
      <c r="H797" t="s">
        <v>3605</v>
      </c>
      <c r="I797">
        <v>229574</v>
      </c>
      <c r="J797" t="s">
        <v>3606</v>
      </c>
      <c r="K797" t="s">
        <v>3607</v>
      </c>
      <c r="L797">
        <v>436</v>
      </c>
      <c r="M797" t="s">
        <v>26</v>
      </c>
      <c r="N797" t="s">
        <v>27</v>
      </c>
      <c r="O797" t="s">
        <v>476</v>
      </c>
      <c r="P797">
        <v>55000000</v>
      </c>
      <c r="Q797">
        <v>2014</v>
      </c>
      <c r="R797">
        <v>7.2</v>
      </c>
      <c r="S797">
        <v>56000</v>
      </c>
      <c r="T797">
        <f>Table_IMDB_Movies[[#This Row],[gross]]-Table_IMDB_Movies[[#This Row],[budget]]</f>
        <v>46530738</v>
      </c>
      <c r="V797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798" spans="1:22" x14ac:dyDescent="0.3">
      <c r="A798" t="s">
        <v>3608</v>
      </c>
      <c r="B798">
        <v>114</v>
      </c>
      <c r="C798">
        <v>105</v>
      </c>
      <c r="D798" t="s">
        <v>1239</v>
      </c>
      <c r="E798">
        <v>93815117</v>
      </c>
      <c r="F798" t="s">
        <v>1141</v>
      </c>
      <c r="G798" t="s">
        <v>1921</v>
      </c>
      <c r="H798" t="s">
        <v>3609</v>
      </c>
      <c r="I798">
        <v>68417</v>
      </c>
      <c r="J798" t="s">
        <v>3610</v>
      </c>
      <c r="K798" t="s">
        <v>3611</v>
      </c>
      <c r="L798">
        <v>242</v>
      </c>
      <c r="M798" t="s">
        <v>26</v>
      </c>
      <c r="N798" t="s">
        <v>27</v>
      </c>
      <c r="O798" t="s">
        <v>28</v>
      </c>
      <c r="P798">
        <v>55000000</v>
      </c>
      <c r="Q798">
        <v>2002</v>
      </c>
      <c r="R798">
        <v>5.0999999999999996</v>
      </c>
      <c r="S798">
        <v>0</v>
      </c>
      <c r="T798">
        <f>Table_IMDB_Movies[[#This Row],[gross]]-Table_IMDB_Movies[[#This Row],[budget]]</f>
        <v>38815117</v>
      </c>
      <c r="V798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799" spans="1:22" x14ac:dyDescent="0.3">
      <c r="A799" t="s">
        <v>1387</v>
      </c>
      <c r="B799">
        <v>82</v>
      </c>
      <c r="C799">
        <v>123</v>
      </c>
      <c r="D799" t="s">
        <v>2233</v>
      </c>
      <c r="E799">
        <v>91400000</v>
      </c>
      <c r="F799" t="s">
        <v>1529</v>
      </c>
      <c r="G799" t="s">
        <v>1377</v>
      </c>
      <c r="H799" t="s">
        <v>3612</v>
      </c>
      <c r="I799">
        <v>81026</v>
      </c>
      <c r="J799" t="s">
        <v>3613</v>
      </c>
      <c r="K799" t="s">
        <v>3614</v>
      </c>
      <c r="L799">
        <v>194</v>
      </c>
      <c r="M799" t="s">
        <v>26</v>
      </c>
      <c r="N799" t="s">
        <v>27</v>
      </c>
      <c r="O799" t="s">
        <v>476</v>
      </c>
      <c r="P799">
        <v>53000000</v>
      </c>
      <c r="Q799">
        <v>1995</v>
      </c>
      <c r="R799">
        <v>7.3</v>
      </c>
      <c r="S799">
        <v>0</v>
      </c>
      <c r="T799">
        <f>Table_IMDB_Movies[[#This Row],[gross]]-Table_IMDB_Movies[[#This Row],[budget]]</f>
        <v>38400000</v>
      </c>
      <c r="V799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800" spans="1:22" x14ac:dyDescent="0.3">
      <c r="A800" t="s">
        <v>3615</v>
      </c>
      <c r="B800">
        <v>201</v>
      </c>
      <c r="C800">
        <v>117</v>
      </c>
      <c r="D800" t="s">
        <v>3616</v>
      </c>
      <c r="E800">
        <v>162586036</v>
      </c>
      <c r="F800" t="s">
        <v>1237</v>
      </c>
      <c r="G800" t="s">
        <v>132</v>
      </c>
      <c r="H800" t="s">
        <v>3617</v>
      </c>
      <c r="I800">
        <v>338383</v>
      </c>
      <c r="J800" t="s">
        <v>3618</v>
      </c>
      <c r="K800" t="s">
        <v>3619</v>
      </c>
      <c r="L800">
        <v>611</v>
      </c>
      <c r="M800" t="s">
        <v>26</v>
      </c>
      <c r="N800" t="s">
        <v>27</v>
      </c>
      <c r="O800" t="s">
        <v>28</v>
      </c>
      <c r="P800">
        <v>55000000</v>
      </c>
      <c r="Q800">
        <v>2006</v>
      </c>
      <c r="R800">
        <v>8</v>
      </c>
      <c r="S800">
        <v>32000</v>
      </c>
      <c r="T800">
        <f>Table_IMDB_Movies[[#This Row],[gross]]-Table_IMDB_Movies[[#This Row],[budget]]</f>
        <v>107586036</v>
      </c>
      <c r="V800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801" spans="1:22" x14ac:dyDescent="0.3">
      <c r="A801" t="s">
        <v>1015</v>
      </c>
      <c r="B801">
        <v>231</v>
      </c>
      <c r="C801">
        <v>98</v>
      </c>
      <c r="D801" t="s">
        <v>3410</v>
      </c>
      <c r="E801">
        <v>89706988</v>
      </c>
      <c r="F801" t="s">
        <v>1541</v>
      </c>
      <c r="G801" t="s">
        <v>3620</v>
      </c>
      <c r="H801" t="s">
        <v>3621</v>
      </c>
      <c r="I801">
        <v>126746</v>
      </c>
      <c r="J801" t="s">
        <v>3622</v>
      </c>
      <c r="K801" t="s">
        <v>3623</v>
      </c>
      <c r="L801">
        <v>600</v>
      </c>
      <c r="M801" t="s">
        <v>26</v>
      </c>
      <c r="N801" t="s">
        <v>27</v>
      </c>
      <c r="O801" t="s">
        <v>28</v>
      </c>
      <c r="P801">
        <v>55000000</v>
      </c>
      <c r="Q801">
        <v>2005</v>
      </c>
      <c r="R801">
        <v>6.2</v>
      </c>
      <c r="S801">
        <v>0</v>
      </c>
      <c r="T801">
        <f>Table_IMDB_Movies[[#This Row],[gross]]-Table_IMDB_Movies[[#This Row],[budget]]</f>
        <v>34706988</v>
      </c>
      <c r="V801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802" spans="1:22" x14ac:dyDescent="0.3">
      <c r="A802" t="s">
        <v>2459</v>
      </c>
      <c r="B802">
        <v>55</v>
      </c>
      <c r="C802">
        <v>128</v>
      </c>
      <c r="D802" t="s">
        <v>3624</v>
      </c>
      <c r="E802">
        <v>83000000</v>
      </c>
      <c r="F802" t="s">
        <v>3196</v>
      </c>
      <c r="G802" t="s">
        <v>1108</v>
      </c>
      <c r="H802" t="s">
        <v>3625</v>
      </c>
      <c r="I802">
        <v>36587</v>
      </c>
      <c r="J802" t="s">
        <v>1406</v>
      </c>
      <c r="K802" t="s">
        <v>3626</v>
      </c>
      <c r="L802">
        <v>95</v>
      </c>
      <c r="M802" t="s">
        <v>26</v>
      </c>
      <c r="N802" t="s">
        <v>27</v>
      </c>
      <c r="O802" t="s">
        <v>476</v>
      </c>
      <c r="P802">
        <v>55000000</v>
      </c>
      <c r="Q802">
        <v>1994</v>
      </c>
      <c r="R802">
        <v>6</v>
      </c>
      <c r="S802">
        <v>0</v>
      </c>
      <c r="T802">
        <f>Table_IMDB_Movies[[#This Row],[gross]]-Table_IMDB_Movies[[#This Row],[budget]]</f>
        <v>28000000</v>
      </c>
      <c r="V802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803" spans="1:22" x14ac:dyDescent="0.3">
      <c r="A803" t="s">
        <v>1498</v>
      </c>
      <c r="B803">
        <v>110</v>
      </c>
      <c r="C803">
        <v>114</v>
      </c>
      <c r="D803" t="s">
        <v>576</v>
      </c>
      <c r="E803">
        <v>78745923</v>
      </c>
      <c r="F803" t="s">
        <v>553</v>
      </c>
      <c r="G803" t="s">
        <v>568</v>
      </c>
      <c r="H803" t="s">
        <v>3627</v>
      </c>
      <c r="I803">
        <v>94407</v>
      </c>
      <c r="J803" t="s">
        <v>3262</v>
      </c>
      <c r="K803" t="s">
        <v>3628</v>
      </c>
      <c r="L803">
        <v>322</v>
      </c>
      <c r="M803" t="s">
        <v>26</v>
      </c>
      <c r="N803" t="s">
        <v>619</v>
      </c>
      <c r="O803" t="s">
        <v>28</v>
      </c>
      <c r="P803">
        <v>55000000</v>
      </c>
      <c r="Q803">
        <v>1998</v>
      </c>
      <c r="R803">
        <v>6.7</v>
      </c>
      <c r="S803">
        <v>0</v>
      </c>
      <c r="T803">
        <f>Table_IMDB_Movies[[#This Row],[gross]]-Table_IMDB_Movies[[#This Row],[budget]]</f>
        <v>23745923</v>
      </c>
      <c r="V803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804" spans="1:22" x14ac:dyDescent="0.3">
      <c r="A804" t="s">
        <v>1408</v>
      </c>
      <c r="B804">
        <v>354</v>
      </c>
      <c r="C804">
        <v>111</v>
      </c>
      <c r="D804" t="s">
        <v>518</v>
      </c>
      <c r="E804">
        <v>70098138</v>
      </c>
      <c r="F804" t="s">
        <v>1067</v>
      </c>
      <c r="G804" t="s">
        <v>3629</v>
      </c>
      <c r="H804" t="s">
        <v>3630</v>
      </c>
      <c r="I804">
        <v>735784</v>
      </c>
      <c r="J804" t="s">
        <v>3631</v>
      </c>
      <c r="K804" t="s">
        <v>3632</v>
      </c>
      <c r="L804">
        <v>2105</v>
      </c>
      <c r="M804" t="s">
        <v>26</v>
      </c>
      <c r="N804" t="s">
        <v>27</v>
      </c>
      <c r="O804" t="s">
        <v>476</v>
      </c>
      <c r="P804">
        <v>30000000</v>
      </c>
      <c r="Q804">
        <v>2003</v>
      </c>
      <c r="R804">
        <v>8.1</v>
      </c>
      <c r="S804">
        <v>13000</v>
      </c>
      <c r="T804">
        <f>Table_IMDB_Movies[[#This Row],[gross]]-Table_IMDB_Movies[[#This Row],[budget]]</f>
        <v>40098138</v>
      </c>
      <c r="V804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805" spans="1:22" x14ac:dyDescent="0.3">
      <c r="A805" t="s">
        <v>1566</v>
      </c>
      <c r="B805">
        <v>140</v>
      </c>
      <c r="C805">
        <v>85</v>
      </c>
      <c r="D805" t="s">
        <v>3633</v>
      </c>
      <c r="E805">
        <v>66365290</v>
      </c>
      <c r="F805" t="s">
        <v>1334</v>
      </c>
      <c r="G805" t="s">
        <v>74</v>
      </c>
      <c r="H805" t="s">
        <v>3634</v>
      </c>
      <c r="I805">
        <v>56874</v>
      </c>
      <c r="J805" t="s">
        <v>1513</v>
      </c>
      <c r="K805" t="s">
        <v>3635</v>
      </c>
      <c r="L805">
        <v>358</v>
      </c>
      <c r="M805" t="s">
        <v>26</v>
      </c>
      <c r="N805" t="s">
        <v>27</v>
      </c>
      <c r="O805" t="s">
        <v>28</v>
      </c>
      <c r="P805">
        <v>55000000</v>
      </c>
      <c r="Q805">
        <v>1999</v>
      </c>
      <c r="R805">
        <v>6.4</v>
      </c>
      <c r="S805">
        <v>0</v>
      </c>
      <c r="T805">
        <f>Table_IMDB_Movies[[#This Row],[gross]]-Table_IMDB_Movies[[#This Row],[budget]]</f>
        <v>11365290</v>
      </c>
      <c r="V805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806" spans="1:22" x14ac:dyDescent="0.3">
      <c r="A806" t="s">
        <v>1408</v>
      </c>
      <c r="B806">
        <v>304</v>
      </c>
      <c r="C806">
        <v>137</v>
      </c>
      <c r="D806" t="s">
        <v>3636</v>
      </c>
      <c r="E806">
        <v>66207920</v>
      </c>
      <c r="F806" t="s">
        <v>379</v>
      </c>
      <c r="G806" t="s">
        <v>518</v>
      </c>
      <c r="H806" t="s">
        <v>3637</v>
      </c>
      <c r="I806">
        <v>512749</v>
      </c>
      <c r="J806" t="s">
        <v>3561</v>
      </c>
      <c r="K806" t="s">
        <v>3638</v>
      </c>
      <c r="L806">
        <v>935</v>
      </c>
      <c r="M806" t="s">
        <v>26</v>
      </c>
      <c r="N806" t="s">
        <v>27</v>
      </c>
      <c r="O806" t="s">
        <v>476</v>
      </c>
      <c r="P806">
        <v>30000000</v>
      </c>
      <c r="Q806">
        <v>2004</v>
      </c>
      <c r="R806">
        <v>8</v>
      </c>
      <c r="S806">
        <v>0</v>
      </c>
      <c r="T806">
        <f>Table_IMDB_Movies[[#This Row],[gross]]-Table_IMDB_Movies[[#This Row],[budget]]</f>
        <v>36207920</v>
      </c>
      <c r="V806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807" spans="1:22" x14ac:dyDescent="0.3">
      <c r="A807" t="s">
        <v>1838</v>
      </c>
      <c r="B807">
        <v>45</v>
      </c>
      <c r="C807">
        <v>97</v>
      </c>
      <c r="D807" t="s">
        <v>3639</v>
      </c>
      <c r="E807">
        <v>63408614</v>
      </c>
      <c r="F807" t="s">
        <v>344</v>
      </c>
      <c r="G807" t="s">
        <v>1425</v>
      </c>
      <c r="H807" t="s">
        <v>3640</v>
      </c>
      <c r="I807">
        <v>75365</v>
      </c>
      <c r="J807" t="s">
        <v>3641</v>
      </c>
      <c r="K807" t="s">
        <v>3642</v>
      </c>
      <c r="L807">
        <v>149</v>
      </c>
      <c r="M807" t="s">
        <v>26</v>
      </c>
      <c r="N807" t="s">
        <v>27</v>
      </c>
      <c r="O807" t="s">
        <v>476</v>
      </c>
      <c r="P807">
        <v>55000000</v>
      </c>
      <c r="Q807">
        <v>1989</v>
      </c>
      <c r="R807">
        <v>6.3</v>
      </c>
      <c r="S807">
        <v>0</v>
      </c>
      <c r="T807">
        <f>Table_IMDB_Movies[[#This Row],[gross]]-Table_IMDB_Movies[[#This Row],[budget]]</f>
        <v>8408614</v>
      </c>
      <c r="V807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808" spans="1:22" x14ac:dyDescent="0.3">
      <c r="A808" t="s">
        <v>355</v>
      </c>
      <c r="B808">
        <v>49</v>
      </c>
      <c r="C808">
        <v>104</v>
      </c>
      <c r="D808" t="s">
        <v>1904</v>
      </c>
      <c r="E808">
        <v>58422650</v>
      </c>
      <c r="F808" t="s">
        <v>714</v>
      </c>
      <c r="G808" t="s">
        <v>793</v>
      </c>
      <c r="H808" t="s">
        <v>3643</v>
      </c>
      <c r="I808">
        <v>78974</v>
      </c>
      <c r="J808" t="s">
        <v>3034</v>
      </c>
      <c r="K808" t="s">
        <v>3644</v>
      </c>
      <c r="L808">
        <v>173</v>
      </c>
      <c r="M808" t="s">
        <v>26</v>
      </c>
      <c r="N808" t="s">
        <v>27</v>
      </c>
      <c r="O808" t="s">
        <v>28</v>
      </c>
      <c r="P808">
        <v>55000000</v>
      </c>
      <c r="Q808">
        <v>1992</v>
      </c>
      <c r="R808">
        <v>6.4</v>
      </c>
      <c r="S808">
        <v>8000</v>
      </c>
      <c r="T808">
        <f>Table_IMDB_Movies[[#This Row],[gross]]-Table_IMDB_Movies[[#This Row],[budget]]</f>
        <v>3422650</v>
      </c>
      <c r="V808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809" spans="1:22" x14ac:dyDescent="0.3">
      <c r="A809" t="s">
        <v>3645</v>
      </c>
      <c r="B809">
        <v>146</v>
      </c>
      <c r="C809">
        <v>110</v>
      </c>
      <c r="D809" t="s">
        <v>3646</v>
      </c>
      <c r="E809">
        <v>56932305</v>
      </c>
      <c r="F809" t="s">
        <v>3647</v>
      </c>
      <c r="G809" t="s">
        <v>3311</v>
      </c>
      <c r="H809" t="s">
        <v>3648</v>
      </c>
      <c r="I809">
        <v>96690</v>
      </c>
      <c r="J809" t="s">
        <v>3649</v>
      </c>
      <c r="K809" t="s">
        <v>3650</v>
      </c>
      <c r="L809">
        <v>293</v>
      </c>
      <c r="M809" t="s">
        <v>26</v>
      </c>
      <c r="N809" t="s">
        <v>27</v>
      </c>
      <c r="O809" t="s">
        <v>28</v>
      </c>
      <c r="P809">
        <v>55000000</v>
      </c>
      <c r="Q809">
        <v>2000</v>
      </c>
      <c r="R809">
        <v>6.6</v>
      </c>
      <c r="S809">
        <v>0</v>
      </c>
      <c r="T809">
        <f>Table_IMDB_Movies[[#This Row],[gross]]-Table_IMDB_Movies[[#This Row],[budget]]</f>
        <v>1932305</v>
      </c>
      <c r="V809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810" spans="1:22" x14ac:dyDescent="0.3">
      <c r="A810" t="s">
        <v>3337</v>
      </c>
      <c r="B810">
        <v>60</v>
      </c>
      <c r="C810">
        <v>133</v>
      </c>
      <c r="D810" t="s">
        <v>848</v>
      </c>
      <c r="E810">
        <v>68750000</v>
      </c>
      <c r="F810" t="s">
        <v>36</v>
      </c>
      <c r="G810" t="s">
        <v>351</v>
      </c>
      <c r="H810" t="s">
        <v>3651</v>
      </c>
      <c r="I810">
        <v>40858</v>
      </c>
      <c r="J810" t="s">
        <v>3652</v>
      </c>
      <c r="K810" t="s">
        <v>3653</v>
      </c>
      <c r="L810">
        <v>144</v>
      </c>
      <c r="M810" t="s">
        <v>26</v>
      </c>
      <c r="N810" t="s">
        <v>27</v>
      </c>
      <c r="O810" t="s">
        <v>476</v>
      </c>
      <c r="P810">
        <v>55000000</v>
      </c>
      <c r="Q810">
        <v>1996</v>
      </c>
      <c r="R810">
        <v>6.4</v>
      </c>
      <c r="S810">
        <v>0</v>
      </c>
      <c r="T810">
        <f>Table_IMDB_Movies[[#This Row],[gross]]-Table_IMDB_Movies[[#This Row],[budget]]</f>
        <v>13750000</v>
      </c>
      <c r="V81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811" spans="1:22" x14ac:dyDescent="0.3">
      <c r="A811" t="s">
        <v>1637</v>
      </c>
      <c r="B811">
        <v>189</v>
      </c>
      <c r="C811">
        <v>94</v>
      </c>
      <c r="D811" t="s">
        <v>3654</v>
      </c>
      <c r="E811">
        <v>68218041</v>
      </c>
      <c r="F811" t="s">
        <v>422</v>
      </c>
      <c r="G811" t="s">
        <v>3655</v>
      </c>
      <c r="H811" t="s">
        <v>3656</v>
      </c>
      <c r="I811">
        <v>67191</v>
      </c>
      <c r="J811" t="s">
        <v>2785</v>
      </c>
      <c r="K811" t="s">
        <v>3657</v>
      </c>
      <c r="L811">
        <v>108</v>
      </c>
      <c r="M811" t="s">
        <v>26</v>
      </c>
      <c r="N811" t="s">
        <v>27</v>
      </c>
      <c r="O811" t="s">
        <v>72</v>
      </c>
      <c r="P811">
        <v>55000000</v>
      </c>
      <c r="Q811">
        <v>2011</v>
      </c>
      <c r="R811">
        <v>6</v>
      </c>
      <c r="S811">
        <v>14000</v>
      </c>
      <c r="T811">
        <f>Table_IMDB_Movies[[#This Row],[gross]]-Table_IMDB_Movies[[#This Row],[budget]]</f>
        <v>13218041</v>
      </c>
      <c r="V811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812" spans="1:22" x14ac:dyDescent="0.3">
      <c r="A812" t="s">
        <v>767</v>
      </c>
      <c r="B812">
        <v>206</v>
      </c>
      <c r="C812">
        <v>104</v>
      </c>
      <c r="D812" t="s">
        <v>3658</v>
      </c>
      <c r="E812">
        <v>25040293</v>
      </c>
      <c r="F812" t="s">
        <v>31</v>
      </c>
      <c r="G812" t="s">
        <v>411</v>
      </c>
      <c r="H812" t="s">
        <v>3659</v>
      </c>
      <c r="I812">
        <v>88049</v>
      </c>
      <c r="J812" t="s">
        <v>1845</v>
      </c>
      <c r="K812" t="s">
        <v>3660</v>
      </c>
      <c r="L812">
        <v>279</v>
      </c>
      <c r="M812" t="s">
        <v>26</v>
      </c>
      <c r="N812" t="s">
        <v>27</v>
      </c>
      <c r="O812" t="s">
        <v>28</v>
      </c>
      <c r="P812">
        <v>55000000</v>
      </c>
      <c r="Q812">
        <v>2008</v>
      </c>
      <c r="R812">
        <v>6.6</v>
      </c>
      <c r="S812">
        <v>0</v>
      </c>
      <c r="T812">
        <f>Table_IMDB_Movies[[#This Row],[gross]]-Table_IMDB_Movies[[#This Row],[budget]]</f>
        <v>-29959707</v>
      </c>
      <c r="V812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813" spans="1:22" x14ac:dyDescent="0.3">
      <c r="A813" t="s">
        <v>3661</v>
      </c>
      <c r="B813">
        <v>118</v>
      </c>
      <c r="C813">
        <v>91</v>
      </c>
      <c r="D813" t="s">
        <v>3662</v>
      </c>
      <c r="E813">
        <v>55747724</v>
      </c>
      <c r="F813" t="s">
        <v>385</v>
      </c>
      <c r="G813" t="s">
        <v>392</v>
      </c>
      <c r="H813" t="s">
        <v>3663</v>
      </c>
      <c r="I813">
        <v>18042</v>
      </c>
      <c r="J813" t="s">
        <v>753</v>
      </c>
      <c r="K813" t="s">
        <v>3664</v>
      </c>
      <c r="L813">
        <v>73</v>
      </c>
      <c r="M813" t="s">
        <v>26</v>
      </c>
      <c r="N813" t="s">
        <v>27</v>
      </c>
      <c r="O813" t="s">
        <v>72</v>
      </c>
      <c r="P813">
        <v>55000000</v>
      </c>
      <c r="Q813">
        <v>2013</v>
      </c>
      <c r="R813">
        <v>5.9</v>
      </c>
      <c r="S813">
        <v>0</v>
      </c>
      <c r="T813">
        <f>Table_IMDB_Movies[[#This Row],[gross]]-Table_IMDB_Movies[[#This Row],[budget]]</f>
        <v>747724</v>
      </c>
      <c r="V813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814" spans="1:22" x14ac:dyDescent="0.3">
      <c r="A814" t="s">
        <v>551</v>
      </c>
      <c r="B814">
        <v>210</v>
      </c>
      <c r="C814">
        <v>145</v>
      </c>
      <c r="D814" t="s">
        <v>3665</v>
      </c>
      <c r="E814">
        <v>55473600</v>
      </c>
      <c r="F814" t="s">
        <v>3275</v>
      </c>
      <c r="G814" t="s">
        <v>3666</v>
      </c>
      <c r="H814" t="s">
        <v>3667</v>
      </c>
      <c r="I814">
        <v>207686</v>
      </c>
      <c r="J814" t="s">
        <v>3668</v>
      </c>
      <c r="K814" t="s">
        <v>3669</v>
      </c>
      <c r="L814">
        <v>776</v>
      </c>
      <c r="M814" t="s">
        <v>26</v>
      </c>
      <c r="N814" t="s">
        <v>27</v>
      </c>
      <c r="O814" t="s">
        <v>476</v>
      </c>
      <c r="P814">
        <v>50000000</v>
      </c>
      <c r="Q814">
        <v>1992</v>
      </c>
      <c r="R814">
        <v>6.4</v>
      </c>
      <c r="S814">
        <v>0</v>
      </c>
      <c r="T814">
        <f>Table_IMDB_Movies[[#This Row],[gross]]-Table_IMDB_Movies[[#This Row],[budget]]</f>
        <v>5473600</v>
      </c>
      <c r="V814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815" spans="1:22" x14ac:dyDescent="0.3">
      <c r="A815" t="s">
        <v>3670</v>
      </c>
      <c r="B815">
        <v>76</v>
      </c>
      <c r="C815">
        <v>135</v>
      </c>
      <c r="D815" t="s">
        <v>3671</v>
      </c>
      <c r="E815">
        <v>49994804</v>
      </c>
      <c r="F815" t="s">
        <v>3672</v>
      </c>
      <c r="G815" t="s">
        <v>3673</v>
      </c>
      <c r="H815" t="s">
        <v>3674</v>
      </c>
      <c r="I815">
        <v>29205</v>
      </c>
      <c r="J815" t="s">
        <v>3675</v>
      </c>
      <c r="K815" t="s">
        <v>3676</v>
      </c>
      <c r="L815">
        <v>194</v>
      </c>
      <c r="M815" t="s">
        <v>26</v>
      </c>
      <c r="N815" t="s">
        <v>27</v>
      </c>
      <c r="O815" t="s">
        <v>72</v>
      </c>
      <c r="P815">
        <v>55000000</v>
      </c>
      <c r="Q815">
        <v>1996</v>
      </c>
      <c r="R815">
        <v>6.3</v>
      </c>
      <c r="S815">
        <v>0</v>
      </c>
      <c r="T815">
        <f>Table_IMDB_Movies[[#This Row],[gross]]-Table_IMDB_Movies[[#This Row],[budget]]</f>
        <v>-5005196</v>
      </c>
      <c r="V815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816" spans="1:22" x14ac:dyDescent="0.3">
      <c r="A816" t="s">
        <v>3677</v>
      </c>
      <c r="B816">
        <v>149</v>
      </c>
      <c r="C816">
        <v>122</v>
      </c>
      <c r="D816" t="s">
        <v>1821</v>
      </c>
      <c r="E816">
        <v>41609593</v>
      </c>
      <c r="F816" t="s">
        <v>2629</v>
      </c>
      <c r="G816" t="s">
        <v>1393</v>
      </c>
      <c r="H816" t="s">
        <v>3678</v>
      </c>
      <c r="I816">
        <v>145422</v>
      </c>
      <c r="J816" t="s">
        <v>3679</v>
      </c>
      <c r="K816" t="s">
        <v>3680</v>
      </c>
      <c r="L816">
        <v>572</v>
      </c>
      <c r="M816" t="s">
        <v>26</v>
      </c>
      <c r="N816" t="s">
        <v>41</v>
      </c>
      <c r="O816" t="s">
        <v>476</v>
      </c>
      <c r="P816">
        <v>55000000</v>
      </c>
      <c r="Q816">
        <v>1998</v>
      </c>
      <c r="R816">
        <v>7.3</v>
      </c>
      <c r="S816">
        <v>0</v>
      </c>
      <c r="T816">
        <f>Table_IMDB_Movies[[#This Row],[gross]]-Table_IMDB_Movies[[#This Row],[budget]]</f>
        <v>-13390407</v>
      </c>
      <c r="V816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817" spans="1:22" x14ac:dyDescent="0.3">
      <c r="A817" t="s">
        <v>2169</v>
      </c>
      <c r="B817">
        <v>62</v>
      </c>
      <c r="C817">
        <v>110</v>
      </c>
      <c r="D817" t="s">
        <v>1613</v>
      </c>
      <c r="E817">
        <v>38553833</v>
      </c>
      <c r="F817" t="s">
        <v>3681</v>
      </c>
      <c r="G817" t="s">
        <v>109</v>
      </c>
      <c r="H817" t="s">
        <v>3682</v>
      </c>
      <c r="I817">
        <v>46239</v>
      </c>
      <c r="J817" t="s">
        <v>3683</v>
      </c>
      <c r="K817" t="s">
        <v>3684</v>
      </c>
      <c r="L817">
        <v>155</v>
      </c>
      <c r="M817" t="s">
        <v>26</v>
      </c>
      <c r="N817" t="s">
        <v>27</v>
      </c>
      <c r="O817" t="s">
        <v>476</v>
      </c>
      <c r="P817">
        <v>55000000</v>
      </c>
      <c r="Q817">
        <v>1996</v>
      </c>
      <c r="R817">
        <v>6.8</v>
      </c>
      <c r="S817">
        <v>0</v>
      </c>
      <c r="T817">
        <f>Table_IMDB_Movies[[#This Row],[gross]]-Table_IMDB_Movies[[#This Row],[budget]]</f>
        <v>-16446167</v>
      </c>
      <c r="V817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818" spans="1:22" x14ac:dyDescent="0.3">
      <c r="A818" t="s">
        <v>3685</v>
      </c>
      <c r="B818">
        <v>224</v>
      </c>
      <c r="C818">
        <v>95</v>
      </c>
      <c r="D818" t="s">
        <v>3686</v>
      </c>
      <c r="E818">
        <v>76137505</v>
      </c>
      <c r="F818" t="s">
        <v>639</v>
      </c>
      <c r="G818" t="s">
        <v>330</v>
      </c>
      <c r="H818" t="s">
        <v>3687</v>
      </c>
      <c r="I818">
        <v>49207</v>
      </c>
      <c r="J818" t="s">
        <v>3688</v>
      </c>
      <c r="K818" t="s">
        <v>3689</v>
      </c>
      <c r="L818">
        <v>174</v>
      </c>
      <c r="M818" t="s">
        <v>26</v>
      </c>
      <c r="N818" t="s">
        <v>41</v>
      </c>
      <c r="O818" t="s">
        <v>72</v>
      </c>
      <c r="P818">
        <v>55000000</v>
      </c>
      <c r="Q818">
        <v>2014</v>
      </c>
      <c r="R818">
        <v>7.2</v>
      </c>
      <c r="S818">
        <v>30000</v>
      </c>
      <c r="T818">
        <f>Table_IMDB_Movies[[#This Row],[gross]]-Table_IMDB_Movies[[#This Row],[budget]]</f>
        <v>21137505</v>
      </c>
      <c r="V818" t="str">
        <f>IF(ISNUMBER(SEARCH("|",Table_IMDB_Movies[[#This Row],[genres]])),LEFT(Table_IMDB_Movies[[#This Row],[genres]],SEARCH("|",Table_IMDB_Movies[[#This Row],[genres]])-1),Table_IMDB_Movies[[#This Row],[genres]])</f>
        <v>Animation</v>
      </c>
    </row>
    <row r="819" spans="1:22" x14ac:dyDescent="0.3">
      <c r="A819" t="s">
        <v>3690</v>
      </c>
      <c r="B819">
        <v>265</v>
      </c>
      <c r="C819">
        <v>102</v>
      </c>
      <c r="D819" t="s">
        <v>3691</v>
      </c>
      <c r="E819">
        <v>34350553</v>
      </c>
      <c r="F819" t="s">
        <v>1524</v>
      </c>
      <c r="G819" t="s">
        <v>1685</v>
      </c>
      <c r="H819" t="s">
        <v>3692</v>
      </c>
      <c r="I819">
        <v>104066</v>
      </c>
      <c r="J819" t="s">
        <v>1836</v>
      </c>
      <c r="K819" t="s">
        <v>3693</v>
      </c>
      <c r="L819">
        <v>207</v>
      </c>
      <c r="M819" t="s">
        <v>26</v>
      </c>
      <c r="N819" t="s">
        <v>27</v>
      </c>
      <c r="O819" t="s">
        <v>476</v>
      </c>
      <c r="P819">
        <v>68000000</v>
      </c>
      <c r="Q819">
        <v>2012</v>
      </c>
      <c r="R819">
        <v>5.7</v>
      </c>
      <c r="S819">
        <v>15000</v>
      </c>
      <c r="T819">
        <f>Table_IMDB_Movies[[#This Row],[gross]]-Table_IMDB_Movies[[#This Row],[budget]]</f>
        <v>-33649447</v>
      </c>
      <c r="V819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820" spans="1:22" x14ac:dyDescent="0.3">
      <c r="A820" t="s">
        <v>3694</v>
      </c>
      <c r="B820">
        <v>135</v>
      </c>
      <c r="C820">
        <v>94</v>
      </c>
      <c r="D820" t="s">
        <v>3695</v>
      </c>
      <c r="E820">
        <v>34238611</v>
      </c>
      <c r="F820" t="s">
        <v>379</v>
      </c>
      <c r="G820" t="s">
        <v>1349</v>
      </c>
      <c r="H820" t="s">
        <v>3696</v>
      </c>
      <c r="I820">
        <v>35830</v>
      </c>
      <c r="J820" t="s">
        <v>3697</v>
      </c>
      <c r="K820" t="s">
        <v>3698</v>
      </c>
      <c r="L820">
        <v>321</v>
      </c>
      <c r="M820" t="s">
        <v>26</v>
      </c>
      <c r="N820" t="s">
        <v>27</v>
      </c>
      <c r="O820" t="s">
        <v>476</v>
      </c>
      <c r="P820">
        <v>55000000</v>
      </c>
      <c r="Q820">
        <v>2003</v>
      </c>
      <c r="R820">
        <v>6</v>
      </c>
      <c r="S820">
        <v>0</v>
      </c>
      <c r="T820">
        <f>Table_IMDB_Movies[[#This Row],[gross]]-Table_IMDB_Movies[[#This Row],[budget]]</f>
        <v>-20761389</v>
      </c>
      <c r="V82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821" spans="1:22" x14ac:dyDescent="0.3">
      <c r="A821" t="s">
        <v>566</v>
      </c>
      <c r="B821">
        <v>100</v>
      </c>
      <c r="C821">
        <v>126</v>
      </c>
      <c r="D821" t="s">
        <v>2952</v>
      </c>
      <c r="E821">
        <v>34098563</v>
      </c>
      <c r="F821" t="s">
        <v>3196</v>
      </c>
      <c r="G821" t="s">
        <v>615</v>
      </c>
      <c r="H821" t="s">
        <v>3699</v>
      </c>
      <c r="I821">
        <v>27191</v>
      </c>
      <c r="J821" t="s">
        <v>3700</v>
      </c>
      <c r="K821" t="s">
        <v>3701</v>
      </c>
      <c r="L821">
        <v>232</v>
      </c>
      <c r="M821" t="s">
        <v>26</v>
      </c>
      <c r="N821" t="s">
        <v>27</v>
      </c>
      <c r="O821" t="s">
        <v>476</v>
      </c>
      <c r="P821">
        <v>55000000</v>
      </c>
      <c r="Q821">
        <v>1999</v>
      </c>
      <c r="R821">
        <v>6.5</v>
      </c>
      <c r="S821">
        <v>0</v>
      </c>
      <c r="T821">
        <f>Table_IMDB_Movies[[#This Row],[gross]]-Table_IMDB_Movies[[#This Row],[budget]]</f>
        <v>-20901437</v>
      </c>
      <c r="V821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822" spans="1:22" x14ac:dyDescent="0.3">
      <c r="A822" t="s">
        <v>2751</v>
      </c>
      <c r="B822">
        <v>123</v>
      </c>
      <c r="C822">
        <v>118</v>
      </c>
      <c r="D822" t="s">
        <v>3702</v>
      </c>
      <c r="E822">
        <v>33828318</v>
      </c>
      <c r="F822" t="s">
        <v>1334</v>
      </c>
      <c r="G822" t="s">
        <v>936</v>
      </c>
      <c r="H822" t="s">
        <v>3703</v>
      </c>
      <c r="I822">
        <v>44453</v>
      </c>
      <c r="J822" t="s">
        <v>3704</v>
      </c>
      <c r="K822" t="s">
        <v>3705</v>
      </c>
      <c r="L822">
        <v>154</v>
      </c>
      <c r="M822" t="s">
        <v>26</v>
      </c>
      <c r="N822" t="s">
        <v>27</v>
      </c>
      <c r="O822" t="s">
        <v>28</v>
      </c>
      <c r="P822">
        <v>55000000</v>
      </c>
      <c r="Q822">
        <v>2003</v>
      </c>
      <c r="R822">
        <v>5.8</v>
      </c>
      <c r="S822">
        <v>0</v>
      </c>
      <c r="T822">
        <f>Table_IMDB_Movies[[#This Row],[gross]]-Table_IMDB_Movies[[#This Row],[budget]]</f>
        <v>-21171682</v>
      </c>
      <c r="V822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823" spans="1:22" x14ac:dyDescent="0.3">
      <c r="A823" t="s">
        <v>3706</v>
      </c>
      <c r="B823">
        <v>164</v>
      </c>
      <c r="C823">
        <v>99</v>
      </c>
      <c r="D823" t="s">
        <v>2952</v>
      </c>
      <c r="E823">
        <v>33472850</v>
      </c>
      <c r="F823" t="s">
        <v>3072</v>
      </c>
      <c r="G823" t="s">
        <v>1009</v>
      </c>
      <c r="H823" t="s">
        <v>3707</v>
      </c>
      <c r="I823">
        <v>67005</v>
      </c>
      <c r="J823" t="s">
        <v>2893</v>
      </c>
      <c r="K823" t="s">
        <v>3708</v>
      </c>
      <c r="L823">
        <v>119</v>
      </c>
      <c r="M823" t="s">
        <v>26</v>
      </c>
      <c r="N823" t="s">
        <v>27</v>
      </c>
      <c r="O823" t="s">
        <v>476</v>
      </c>
      <c r="P823">
        <v>55000000</v>
      </c>
      <c r="Q823">
        <v>2008</v>
      </c>
      <c r="R823">
        <v>5.8</v>
      </c>
      <c r="S823">
        <v>0</v>
      </c>
      <c r="T823">
        <f>Table_IMDB_Movies[[#This Row],[gross]]-Table_IMDB_Movies[[#This Row],[budget]]</f>
        <v>-21527150</v>
      </c>
      <c r="V823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824" spans="1:22" x14ac:dyDescent="0.3">
      <c r="A824" t="s">
        <v>3709</v>
      </c>
      <c r="B824">
        <v>238</v>
      </c>
      <c r="C824">
        <v>88</v>
      </c>
      <c r="D824" t="s">
        <v>3710</v>
      </c>
      <c r="E824">
        <v>31051126</v>
      </c>
      <c r="F824" t="s">
        <v>385</v>
      </c>
      <c r="G824" t="s">
        <v>403</v>
      </c>
      <c r="H824" t="s">
        <v>3711</v>
      </c>
      <c r="I824">
        <v>36877</v>
      </c>
      <c r="J824" t="s">
        <v>617</v>
      </c>
      <c r="K824" t="s">
        <v>3712</v>
      </c>
      <c r="L824">
        <v>101</v>
      </c>
      <c r="M824" t="s">
        <v>26</v>
      </c>
      <c r="N824" t="s">
        <v>41</v>
      </c>
      <c r="O824" t="s">
        <v>72</v>
      </c>
      <c r="P824">
        <v>55000000</v>
      </c>
      <c r="Q824">
        <v>2012</v>
      </c>
      <c r="R824">
        <v>6.7</v>
      </c>
      <c r="S824">
        <v>0</v>
      </c>
      <c r="T824">
        <f>Table_IMDB_Movies[[#This Row],[gross]]-Table_IMDB_Movies[[#This Row],[budget]]</f>
        <v>-23948874</v>
      </c>
      <c r="V824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825" spans="1:22" x14ac:dyDescent="0.3">
      <c r="A825" t="s">
        <v>2901</v>
      </c>
      <c r="B825">
        <v>264</v>
      </c>
      <c r="C825">
        <v>141</v>
      </c>
      <c r="D825" t="s">
        <v>2403</v>
      </c>
      <c r="E825">
        <v>35707327</v>
      </c>
      <c r="F825" t="s">
        <v>1719</v>
      </c>
      <c r="G825" t="s">
        <v>464</v>
      </c>
      <c r="H825" t="s">
        <v>3713</v>
      </c>
      <c r="I825">
        <v>199056</v>
      </c>
      <c r="J825" t="s">
        <v>3262</v>
      </c>
      <c r="K825" t="s">
        <v>3714</v>
      </c>
      <c r="L825">
        <v>387</v>
      </c>
      <c r="M825" t="s">
        <v>26</v>
      </c>
      <c r="N825" t="s">
        <v>27</v>
      </c>
      <c r="O825" t="s">
        <v>476</v>
      </c>
      <c r="P825">
        <v>55000000</v>
      </c>
      <c r="Q825">
        <v>2008</v>
      </c>
      <c r="R825">
        <v>7.8</v>
      </c>
      <c r="S825">
        <v>14000</v>
      </c>
      <c r="T825">
        <f>Table_IMDB_Movies[[#This Row],[gross]]-Table_IMDB_Movies[[#This Row],[budget]]</f>
        <v>-19292673</v>
      </c>
      <c r="V825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826" spans="1:22" x14ac:dyDescent="0.3">
      <c r="A826" t="s">
        <v>1949</v>
      </c>
      <c r="B826">
        <v>47</v>
      </c>
      <c r="C826">
        <v>107</v>
      </c>
      <c r="D826" t="s">
        <v>381</v>
      </c>
      <c r="E826">
        <v>20550712</v>
      </c>
      <c r="F826" t="s">
        <v>1120</v>
      </c>
      <c r="G826" t="s">
        <v>479</v>
      </c>
      <c r="H826" t="s">
        <v>3715</v>
      </c>
      <c r="I826">
        <v>40346</v>
      </c>
      <c r="J826" t="s">
        <v>228</v>
      </c>
      <c r="K826" t="s">
        <v>3716</v>
      </c>
      <c r="L826">
        <v>95</v>
      </c>
      <c r="M826" t="s">
        <v>26</v>
      </c>
      <c r="N826" t="s">
        <v>27</v>
      </c>
      <c r="O826" t="s">
        <v>28</v>
      </c>
      <c r="P826">
        <v>50000000</v>
      </c>
      <c r="Q826">
        <v>1996</v>
      </c>
      <c r="R826">
        <v>5.6</v>
      </c>
      <c r="S826">
        <v>1000</v>
      </c>
      <c r="T826">
        <f>Table_IMDB_Movies[[#This Row],[gross]]-Table_IMDB_Movies[[#This Row],[budget]]</f>
        <v>-29449288</v>
      </c>
      <c r="V826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827" spans="1:22" x14ac:dyDescent="0.3">
      <c r="A827" t="s">
        <v>1387</v>
      </c>
      <c r="B827">
        <v>50</v>
      </c>
      <c r="C827">
        <v>116</v>
      </c>
      <c r="D827" t="s">
        <v>3616</v>
      </c>
      <c r="E827">
        <v>18573791</v>
      </c>
      <c r="F827" t="s">
        <v>3717</v>
      </c>
      <c r="G827" t="s">
        <v>1393</v>
      </c>
      <c r="H827" t="s">
        <v>3718</v>
      </c>
      <c r="I827">
        <v>38533</v>
      </c>
      <c r="J827" t="s">
        <v>3719</v>
      </c>
      <c r="K827" t="s">
        <v>3720</v>
      </c>
      <c r="L827">
        <v>89</v>
      </c>
      <c r="M827" t="s">
        <v>26</v>
      </c>
      <c r="N827" t="s">
        <v>27</v>
      </c>
      <c r="O827" t="s">
        <v>476</v>
      </c>
      <c r="P827">
        <v>55000000</v>
      </c>
      <c r="Q827">
        <v>1996</v>
      </c>
      <c r="R827">
        <v>5.8</v>
      </c>
      <c r="S827">
        <v>0</v>
      </c>
      <c r="T827">
        <f>Table_IMDB_Movies[[#This Row],[gross]]-Table_IMDB_Movies[[#This Row],[budget]]</f>
        <v>-36426209</v>
      </c>
      <c r="V827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828" spans="1:22" x14ac:dyDescent="0.3">
      <c r="A828" t="s">
        <v>1066</v>
      </c>
      <c r="B828">
        <v>153</v>
      </c>
      <c r="C828">
        <v>143</v>
      </c>
      <c r="D828" t="s">
        <v>2748</v>
      </c>
      <c r="E828">
        <v>51225796</v>
      </c>
      <c r="F828" t="s">
        <v>3721</v>
      </c>
      <c r="G828" t="s">
        <v>524</v>
      </c>
      <c r="H828" t="s">
        <v>3722</v>
      </c>
      <c r="I828">
        <v>96654</v>
      </c>
      <c r="J828" t="s">
        <v>3723</v>
      </c>
      <c r="K828" t="s">
        <v>3724</v>
      </c>
      <c r="L828">
        <v>2047</v>
      </c>
      <c r="M828" t="s">
        <v>26</v>
      </c>
      <c r="N828" t="s">
        <v>41</v>
      </c>
      <c r="O828" t="s">
        <v>28</v>
      </c>
      <c r="P828">
        <v>70000000</v>
      </c>
      <c r="Q828">
        <v>2004</v>
      </c>
      <c r="R828">
        <v>7.4</v>
      </c>
      <c r="S828">
        <v>0</v>
      </c>
      <c r="T828">
        <f>Table_IMDB_Movies[[#This Row],[gross]]-Table_IMDB_Movies[[#This Row],[budget]]</f>
        <v>-18774204</v>
      </c>
      <c r="V828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829" spans="1:22" x14ac:dyDescent="0.3">
      <c r="A829" t="s">
        <v>3725</v>
      </c>
      <c r="B829">
        <v>202</v>
      </c>
      <c r="C829">
        <v>114</v>
      </c>
      <c r="D829" t="s">
        <v>1128</v>
      </c>
      <c r="E829">
        <v>16264475</v>
      </c>
      <c r="F829" t="s">
        <v>2552</v>
      </c>
      <c r="G829" t="s">
        <v>365</v>
      </c>
      <c r="H829" t="s">
        <v>3726</v>
      </c>
      <c r="I829">
        <v>54787</v>
      </c>
      <c r="J829" t="s">
        <v>963</v>
      </c>
      <c r="K829" t="s">
        <v>3727</v>
      </c>
      <c r="L829">
        <v>216</v>
      </c>
      <c r="M829" t="s">
        <v>26</v>
      </c>
      <c r="N829" t="s">
        <v>41</v>
      </c>
      <c r="O829" t="s">
        <v>28</v>
      </c>
      <c r="P829">
        <v>55000000</v>
      </c>
      <c r="Q829">
        <v>2007</v>
      </c>
      <c r="R829">
        <v>6.9</v>
      </c>
      <c r="S829">
        <v>0</v>
      </c>
      <c r="T829">
        <f>Table_IMDB_Movies[[#This Row],[gross]]-Table_IMDB_Movies[[#This Row],[budget]]</f>
        <v>-38735525</v>
      </c>
      <c r="V829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830" spans="1:22" x14ac:dyDescent="0.3">
      <c r="A830" t="s">
        <v>3728</v>
      </c>
      <c r="B830">
        <v>178</v>
      </c>
      <c r="C830">
        <v>93</v>
      </c>
      <c r="D830" t="s">
        <v>3238</v>
      </c>
      <c r="E830">
        <v>25857987</v>
      </c>
      <c r="F830" t="s">
        <v>529</v>
      </c>
      <c r="G830" t="s">
        <v>626</v>
      </c>
      <c r="H830" t="s">
        <v>3729</v>
      </c>
      <c r="I830">
        <v>110614</v>
      </c>
      <c r="J830" t="s">
        <v>3730</v>
      </c>
      <c r="K830" t="s">
        <v>3731</v>
      </c>
      <c r="L830">
        <v>532</v>
      </c>
      <c r="M830" t="s">
        <v>26</v>
      </c>
      <c r="N830" t="s">
        <v>27</v>
      </c>
      <c r="O830" t="s">
        <v>28</v>
      </c>
      <c r="P830">
        <v>62000000</v>
      </c>
      <c r="Q830">
        <v>2005</v>
      </c>
      <c r="R830">
        <v>5.5</v>
      </c>
      <c r="S830">
        <v>0</v>
      </c>
      <c r="T830">
        <f>Table_IMDB_Movies[[#This Row],[gross]]-Table_IMDB_Movies[[#This Row],[budget]]</f>
        <v>-36142013</v>
      </c>
      <c r="V83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831" spans="1:22" x14ac:dyDescent="0.3">
      <c r="A831" t="s">
        <v>3732</v>
      </c>
      <c r="B831">
        <v>84</v>
      </c>
      <c r="C831">
        <v>280</v>
      </c>
      <c r="D831" t="s">
        <v>3733</v>
      </c>
      <c r="E831">
        <v>12870569</v>
      </c>
      <c r="F831" t="s">
        <v>1572</v>
      </c>
      <c r="G831" t="s">
        <v>3734</v>
      </c>
      <c r="H831" t="s">
        <v>3735</v>
      </c>
      <c r="I831">
        <v>13215</v>
      </c>
      <c r="J831" t="s">
        <v>3736</v>
      </c>
      <c r="K831" t="s">
        <v>3737</v>
      </c>
      <c r="L831">
        <v>497</v>
      </c>
      <c r="M831" t="s">
        <v>26</v>
      </c>
      <c r="N831" t="s">
        <v>27</v>
      </c>
      <c r="O831" t="s">
        <v>28</v>
      </c>
      <c r="P831">
        <v>56000000</v>
      </c>
      <c r="Q831">
        <v>2003</v>
      </c>
      <c r="R831">
        <v>6.3</v>
      </c>
      <c r="S831">
        <v>953</v>
      </c>
      <c r="T831">
        <f>Table_IMDB_Movies[[#This Row],[gross]]-Table_IMDB_Movies[[#This Row],[budget]]</f>
        <v>-43129431</v>
      </c>
      <c r="V831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832" spans="1:22" x14ac:dyDescent="0.3">
      <c r="A832" t="s">
        <v>3738</v>
      </c>
      <c r="B832">
        <v>44</v>
      </c>
      <c r="C832">
        <v>100</v>
      </c>
      <c r="D832" t="s">
        <v>3739</v>
      </c>
      <c r="E832">
        <v>11466088</v>
      </c>
      <c r="F832" t="s">
        <v>44</v>
      </c>
      <c r="G832" t="s">
        <v>2605</v>
      </c>
      <c r="H832" t="s">
        <v>3740</v>
      </c>
      <c r="I832">
        <v>8983</v>
      </c>
      <c r="J832" t="s">
        <v>2570</v>
      </c>
      <c r="K832" t="s">
        <v>3741</v>
      </c>
      <c r="L832">
        <v>84</v>
      </c>
      <c r="M832" t="s">
        <v>26</v>
      </c>
      <c r="N832" t="s">
        <v>27</v>
      </c>
      <c r="O832" t="s">
        <v>476</v>
      </c>
      <c r="P832">
        <v>71000000</v>
      </c>
      <c r="Q832">
        <v>1997</v>
      </c>
      <c r="R832">
        <v>4.7</v>
      </c>
      <c r="S832">
        <v>316</v>
      </c>
      <c r="T832">
        <f>Table_IMDB_Movies[[#This Row],[gross]]-Table_IMDB_Movies[[#This Row],[budget]]</f>
        <v>-59533912</v>
      </c>
      <c r="V832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833" spans="1:22" x14ac:dyDescent="0.3">
      <c r="A833" t="s">
        <v>3742</v>
      </c>
      <c r="B833">
        <v>93</v>
      </c>
      <c r="C833">
        <v>107</v>
      </c>
      <c r="D833" t="s">
        <v>1051</v>
      </c>
      <c r="E833">
        <v>16088610</v>
      </c>
      <c r="F833" t="s">
        <v>3743</v>
      </c>
      <c r="G833" t="s">
        <v>928</v>
      </c>
      <c r="H833" t="s">
        <v>3744</v>
      </c>
      <c r="I833">
        <v>10417</v>
      </c>
      <c r="J833" t="s">
        <v>2358</v>
      </c>
      <c r="K833" t="s">
        <v>3745</v>
      </c>
      <c r="L833">
        <v>39</v>
      </c>
      <c r="M833" t="s">
        <v>26</v>
      </c>
      <c r="N833" t="s">
        <v>27</v>
      </c>
      <c r="O833" t="s">
        <v>72</v>
      </c>
      <c r="P833">
        <v>55000000</v>
      </c>
      <c r="Q833">
        <v>2009</v>
      </c>
      <c r="R833">
        <v>5.6</v>
      </c>
      <c r="S833">
        <v>610</v>
      </c>
      <c r="T833">
        <f>Table_IMDB_Movies[[#This Row],[gross]]-Table_IMDB_Movies[[#This Row],[budget]]</f>
        <v>-38911390</v>
      </c>
      <c r="V833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834" spans="1:22" x14ac:dyDescent="0.3">
      <c r="A834" t="s">
        <v>578</v>
      </c>
      <c r="B834">
        <v>277</v>
      </c>
      <c r="C834">
        <v>119</v>
      </c>
      <c r="D834" t="s">
        <v>3746</v>
      </c>
      <c r="E834">
        <v>51178893</v>
      </c>
      <c r="F834" t="s">
        <v>3747</v>
      </c>
      <c r="G834" t="s">
        <v>769</v>
      </c>
      <c r="H834" t="s">
        <v>3748</v>
      </c>
      <c r="I834">
        <v>24285</v>
      </c>
      <c r="J834" t="s">
        <v>3749</v>
      </c>
      <c r="K834" t="s">
        <v>3750</v>
      </c>
      <c r="L834">
        <v>110</v>
      </c>
      <c r="M834" t="s">
        <v>26</v>
      </c>
      <c r="N834" t="s">
        <v>27</v>
      </c>
      <c r="O834" t="s">
        <v>72</v>
      </c>
      <c r="P834">
        <v>50000000</v>
      </c>
      <c r="Q834">
        <v>2014</v>
      </c>
      <c r="R834">
        <v>6.4</v>
      </c>
      <c r="S834">
        <v>10000</v>
      </c>
      <c r="T834">
        <f>Table_IMDB_Movies[[#This Row],[gross]]-Table_IMDB_Movies[[#This Row],[budget]]</f>
        <v>1178893</v>
      </c>
      <c r="V834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835" spans="1:22" x14ac:dyDescent="0.3">
      <c r="A835" t="s">
        <v>2656</v>
      </c>
      <c r="B835">
        <v>76</v>
      </c>
      <c r="C835">
        <v>95</v>
      </c>
      <c r="D835" t="s">
        <v>3406</v>
      </c>
      <c r="E835">
        <v>6768055</v>
      </c>
      <c r="F835" t="s">
        <v>2399</v>
      </c>
      <c r="G835" t="s">
        <v>233</v>
      </c>
      <c r="H835" t="s">
        <v>3751</v>
      </c>
      <c r="I835">
        <v>11148</v>
      </c>
      <c r="J835" t="s">
        <v>3752</v>
      </c>
      <c r="K835" t="s">
        <v>3753</v>
      </c>
      <c r="L835">
        <v>229</v>
      </c>
      <c r="M835" t="s">
        <v>26</v>
      </c>
      <c r="N835" t="s">
        <v>41</v>
      </c>
      <c r="O835" t="s">
        <v>72</v>
      </c>
      <c r="P835">
        <v>57000000</v>
      </c>
      <c r="Q835">
        <v>2004</v>
      </c>
      <c r="R835">
        <v>4.2</v>
      </c>
      <c r="S835">
        <v>437</v>
      </c>
      <c r="T835">
        <f>Table_IMDB_Movies[[#This Row],[gross]]-Table_IMDB_Movies[[#This Row],[budget]]</f>
        <v>-50231945</v>
      </c>
      <c r="V835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836" spans="1:22" x14ac:dyDescent="0.3">
      <c r="A836" t="s">
        <v>3754</v>
      </c>
      <c r="B836">
        <v>197</v>
      </c>
      <c r="C836">
        <v>119</v>
      </c>
      <c r="D836" t="s">
        <v>3755</v>
      </c>
      <c r="E836">
        <v>39440655</v>
      </c>
      <c r="F836" t="s">
        <v>3756</v>
      </c>
      <c r="G836" t="s">
        <v>3088</v>
      </c>
      <c r="H836" t="s">
        <v>3757</v>
      </c>
      <c r="I836">
        <v>61680</v>
      </c>
      <c r="J836" t="s">
        <v>3758</v>
      </c>
      <c r="K836" t="s">
        <v>3759</v>
      </c>
      <c r="L836">
        <v>222</v>
      </c>
      <c r="M836" t="s">
        <v>26</v>
      </c>
      <c r="N836" t="s">
        <v>27</v>
      </c>
      <c r="O836" t="s">
        <v>28</v>
      </c>
      <c r="P836">
        <v>55000000</v>
      </c>
      <c r="Q836">
        <v>2010</v>
      </c>
      <c r="R836">
        <v>6.4</v>
      </c>
      <c r="S836">
        <v>19000</v>
      </c>
      <c r="T836">
        <f>Table_IMDB_Movies[[#This Row],[gross]]-Table_IMDB_Movies[[#This Row],[budget]]</f>
        <v>-15559345</v>
      </c>
      <c r="V836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837" spans="1:22" x14ac:dyDescent="0.3">
      <c r="A837" t="s">
        <v>3274</v>
      </c>
      <c r="B837">
        <v>186</v>
      </c>
      <c r="C837">
        <v>133</v>
      </c>
      <c r="D837" t="s">
        <v>3760</v>
      </c>
      <c r="E837">
        <v>6167817</v>
      </c>
      <c r="F837" t="s">
        <v>3761</v>
      </c>
      <c r="G837" t="s">
        <v>3762</v>
      </c>
      <c r="H837" t="s">
        <v>3763</v>
      </c>
      <c r="I837">
        <v>62607</v>
      </c>
      <c r="J837" t="s">
        <v>3764</v>
      </c>
      <c r="K837" t="s">
        <v>3765</v>
      </c>
      <c r="L837">
        <v>239</v>
      </c>
      <c r="M837" t="s">
        <v>1174</v>
      </c>
      <c r="N837" t="s">
        <v>1175</v>
      </c>
      <c r="O837" t="s">
        <v>476</v>
      </c>
      <c r="P837">
        <v>47000000</v>
      </c>
      <c r="Q837">
        <v>2004</v>
      </c>
      <c r="R837">
        <v>7.7</v>
      </c>
      <c r="S837">
        <v>0</v>
      </c>
      <c r="T837">
        <f>Table_IMDB_Movies[[#This Row],[gross]]-Table_IMDB_Movies[[#This Row],[budget]]</f>
        <v>-40832183</v>
      </c>
      <c r="V837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838" spans="1:22" x14ac:dyDescent="0.3">
      <c r="A838" t="s">
        <v>311</v>
      </c>
      <c r="B838">
        <v>224</v>
      </c>
      <c r="C838">
        <v>117</v>
      </c>
      <c r="D838" t="s">
        <v>166</v>
      </c>
      <c r="E838">
        <v>81645152</v>
      </c>
      <c r="F838" t="s">
        <v>1772</v>
      </c>
      <c r="G838" t="s">
        <v>3773</v>
      </c>
      <c r="H838" t="s">
        <v>3774</v>
      </c>
      <c r="I838">
        <v>158267</v>
      </c>
      <c r="J838" t="s">
        <v>983</v>
      </c>
      <c r="K838" t="s">
        <v>3775</v>
      </c>
      <c r="L838">
        <v>559</v>
      </c>
      <c r="M838" t="s">
        <v>26</v>
      </c>
      <c r="N838" t="s">
        <v>27</v>
      </c>
      <c r="O838" t="s">
        <v>476</v>
      </c>
      <c r="P838">
        <v>54000000</v>
      </c>
      <c r="Q838">
        <v>2002</v>
      </c>
      <c r="R838">
        <v>6.7</v>
      </c>
      <c r="S838">
        <v>0</v>
      </c>
      <c r="T838">
        <f>Table_IMDB_Movies[[#This Row],[gross]]-Table_IMDB_Movies[[#This Row],[budget]]</f>
        <v>27645152</v>
      </c>
      <c r="V838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839" spans="1:22" x14ac:dyDescent="0.3">
      <c r="A839" t="s">
        <v>3615</v>
      </c>
      <c r="B839">
        <v>202</v>
      </c>
      <c r="C839">
        <v>123</v>
      </c>
      <c r="D839" t="s">
        <v>797</v>
      </c>
      <c r="E839">
        <v>69951824</v>
      </c>
      <c r="F839" t="s">
        <v>173</v>
      </c>
      <c r="G839" t="s">
        <v>132</v>
      </c>
      <c r="H839" t="s">
        <v>3776</v>
      </c>
      <c r="I839">
        <v>232710</v>
      </c>
      <c r="J839" t="s">
        <v>3777</v>
      </c>
      <c r="K839" t="s">
        <v>3778</v>
      </c>
      <c r="L839">
        <v>599</v>
      </c>
      <c r="M839" t="s">
        <v>26</v>
      </c>
      <c r="N839" t="s">
        <v>27</v>
      </c>
      <c r="O839" t="s">
        <v>28</v>
      </c>
      <c r="P839">
        <v>55000000</v>
      </c>
      <c r="Q839">
        <v>2008</v>
      </c>
      <c r="R839">
        <v>7.7</v>
      </c>
      <c r="S839">
        <v>26000</v>
      </c>
      <c r="T839">
        <f>Table_IMDB_Movies[[#This Row],[gross]]-Table_IMDB_Movies[[#This Row],[budget]]</f>
        <v>14951824</v>
      </c>
      <c r="V839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840" spans="1:22" x14ac:dyDescent="0.3">
      <c r="A840" t="s">
        <v>3412</v>
      </c>
      <c r="B840">
        <v>279</v>
      </c>
      <c r="C840">
        <v>92</v>
      </c>
      <c r="D840" t="s">
        <v>3779</v>
      </c>
      <c r="E840">
        <v>9483821</v>
      </c>
      <c r="F840" t="s">
        <v>44</v>
      </c>
      <c r="G840" t="s">
        <v>1425</v>
      </c>
      <c r="H840" t="s">
        <v>3780</v>
      </c>
      <c r="I840">
        <v>39247</v>
      </c>
      <c r="J840" t="s">
        <v>3781</v>
      </c>
      <c r="K840" t="s">
        <v>3782</v>
      </c>
      <c r="L840">
        <v>131</v>
      </c>
      <c r="M840" t="s">
        <v>26</v>
      </c>
      <c r="N840" t="s">
        <v>27</v>
      </c>
      <c r="O840" t="s">
        <v>476</v>
      </c>
      <c r="P840">
        <v>55000000</v>
      </c>
      <c r="Q840">
        <v>2012</v>
      </c>
      <c r="R840">
        <v>5.7</v>
      </c>
      <c r="S840">
        <v>10000</v>
      </c>
      <c r="T840">
        <f>Table_IMDB_Movies[[#This Row],[gross]]-Table_IMDB_Movies[[#This Row],[budget]]</f>
        <v>-45516179</v>
      </c>
      <c r="V84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841" spans="1:22" x14ac:dyDescent="0.3">
      <c r="A841" t="s">
        <v>3783</v>
      </c>
      <c r="B841">
        <v>110</v>
      </c>
      <c r="C841">
        <v>170</v>
      </c>
      <c r="D841" t="s">
        <v>252</v>
      </c>
      <c r="E841">
        <v>66676062</v>
      </c>
      <c r="F841" t="s">
        <v>1550</v>
      </c>
      <c r="G841" t="s">
        <v>1908</v>
      </c>
      <c r="H841" t="s">
        <v>3784</v>
      </c>
      <c r="I841">
        <v>267980</v>
      </c>
      <c r="J841" t="s">
        <v>2501</v>
      </c>
      <c r="K841" t="s">
        <v>3785</v>
      </c>
      <c r="L841">
        <v>545</v>
      </c>
      <c r="M841" t="s">
        <v>26</v>
      </c>
      <c r="N841" t="s">
        <v>27</v>
      </c>
      <c r="O841" t="s">
        <v>476</v>
      </c>
      <c r="P841">
        <v>54000000</v>
      </c>
      <c r="Q841">
        <v>1990</v>
      </c>
      <c r="R841">
        <v>7.6</v>
      </c>
      <c r="S841">
        <v>0</v>
      </c>
      <c r="T841">
        <f>Table_IMDB_Movies[[#This Row],[gross]]-Table_IMDB_Movies[[#This Row],[budget]]</f>
        <v>12676062</v>
      </c>
      <c r="V841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842" spans="1:22" x14ac:dyDescent="0.3">
      <c r="A842" t="s">
        <v>2633</v>
      </c>
      <c r="B842">
        <v>190</v>
      </c>
      <c r="C842">
        <v>123</v>
      </c>
      <c r="D842" t="s">
        <v>63</v>
      </c>
      <c r="E842">
        <v>26838389</v>
      </c>
      <c r="F842" t="s">
        <v>1141</v>
      </c>
      <c r="G842" t="s">
        <v>30</v>
      </c>
      <c r="H842" t="s">
        <v>3786</v>
      </c>
      <c r="I842">
        <v>58658</v>
      </c>
      <c r="J842" t="s">
        <v>190</v>
      </c>
      <c r="K842" t="s">
        <v>3787</v>
      </c>
      <c r="L842">
        <v>495</v>
      </c>
      <c r="M842" t="s">
        <v>26</v>
      </c>
      <c r="N842" t="s">
        <v>27</v>
      </c>
      <c r="O842" t="s">
        <v>28</v>
      </c>
      <c r="P842">
        <v>57000000</v>
      </c>
      <c r="Q842">
        <v>2005</v>
      </c>
      <c r="R842">
        <v>6.4</v>
      </c>
      <c r="S842">
        <v>0</v>
      </c>
      <c r="T842">
        <f>Table_IMDB_Movies[[#This Row],[gross]]-Table_IMDB_Movies[[#This Row],[budget]]</f>
        <v>-30161611</v>
      </c>
      <c r="V842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843" spans="1:22" x14ac:dyDescent="0.3">
      <c r="A843" t="s">
        <v>178</v>
      </c>
      <c r="B843">
        <v>136</v>
      </c>
      <c r="C843">
        <v>110</v>
      </c>
      <c r="D843" t="s">
        <v>3788</v>
      </c>
      <c r="E843">
        <v>75604320</v>
      </c>
      <c r="F843" t="s">
        <v>1340</v>
      </c>
      <c r="G843" t="s">
        <v>3789</v>
      </c>
      <c r="H843" t="s">
        <v>3790</v>
      </c>
      <c r="I843">
        <v>68417</v>
      </c>
      <c r="J843" t="s">
        <v>3791</v>
      </c>
      <c r="K843" t="s">
        <v>3792</v>
      </c>
      <c r="L843">
        <v>195</v>
      </c>
      <c r="M843" t="s">
        <v>26</v>
      </c>
      <c r="N843" t="s">
        <v>27</v>
      </c>
      <c r="O843" t="s">
        <v>28</v>
      </c>
      <c r="P843">
        <v>54000000</v>
      </c>
      <c r="Q843">
        <v>2006</v>
      </c>
      <c r="R843">
        <v>5.6</v>
      </c>
      <c r="S843">
        <v>0</v>
      </c>
      <c r="T843">
        <f>Table_IMDB_Movies[[#This Row],[gross]]-Table_IMDB_Movies[[#This Row],[budget]]</f>
        <v>21604320</v>
      </c>
      <c r="V843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844" spans="1:22" x14ac:dyDescent="0.3">
      <c r="A844" t="s">
        <v>3793</v>
      </c>
      <c r="B844">
        <v>121</v>
      </c>
      <c r="C844">
        <v>116</v>
      </c>
      <c r="D844" t="s">
        <v>3279</v>
      </c>
      <c r="E844">
        <v>108200000</v>
      </c>
      <c r="F844" t="s">
        <v>474</v>
      </c>
      <c r="G844" t="s">
        <v>3578</v>
      </c>
      <c r="H844" t="s">
        <v>3794</v>
      </c>
      <c r="I844">
        <v>76331</v>
      </c>
      <c r="J844" t="s">
        <v>3795</v>
      </c>
      <c r="K844" t="s">
        <v>3796</v>
      </c>
      <c r="L844">
        <v>269</v>
      </c>
      <c r="M844" t="s">
        <v>26</v>
      </c>
      <c r="N844" t="s">
        <v>27</v>
      </c>
      <c r="O844" t="s">
        <v>72</v>
      </c>
      <c r="P844">
        <v>54000000</v>
      </c>
      <c r="Q844">
        <v>1980</v>
      </c>
      <c r="R844">
        <v>6.8</v>
      </c>
      <c r="S844">
        <v>0</v>
      </c>
      <c r="T844">
        <f>Table_IMDB_Movies[[#This Row],[gross]]-Table_IMDB_Movies[[#This Row],[budget]]</f>
        <v>54200000</v>
      </c>
      <c r="V844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845" spans="1:22" x14ac:dyDescent="0.3">
      <c r="A845" t="s">
        <v>1946</v>
      </c>
      <c r="B845">
        <v>131</v>
      </c>
      <c r="C845">
        <v>121</v>
      </c>
      <c r="D845" t="s">
        <v>3797</v>
      </c>
      <c r="E845">
        <v>5660084</v>
      </c>
      <c r="F845" t="s">
        <v>3342</v>
      </c>
      <c r="G845" t="s">
        <v>3798</v>
      </c>
      <c r="H845" t="s">
        <v>3799</v>
      </c>
      <c r="I845">
        <v>41620</v>
      </c>
      <c r="J845" t="s">
        <v>3800</v>
      </c>
      <c r="K845" t="s">
        <v>3801</v>
      </c>
      <c r="L845">
        <v>418</v>
      </c>
      <c r="M845" t="s">
        <v>26</v>
      </c>
      <c r="N845" t="s">
        <v>27</v>
      </c>
      <c r="O845" t="s">
        <v>476</v>
      </c>
      <c r="P845">
        <v>54000000</v>
      </c>
      <c r="Q845">
        <v>2003</v>
      </c>
      <c r="R845">
        <v>2.4</v>
      </c>
      <c r="S845">
        <v>2000</v>
      </c>
      <c r="T845">
        <f>Table_IMDB_Movies[[#This Row],[gross]]-Table_IMDB_Movies[[#This Row],[budget]]</f>
        <v>-48339916</v>
      </c>
      <c r="V845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846" spans="1:22" x14ac:dyDescent="0.3">
      <c r="A846" t="s">
        <v>3230</v>
      </c>
      <c r="B846">
        <v>127</v>
      </c>
      <c r="C846">
        <v>128</v>
      </c>
      <c r="D846" t="s">
        <v>615</v>
      </c>
      <c r="E846">
        <v>7221458</v>
      </c>
      <c r="F846" t="s">
        <v>3196</v>
      </c>
      <c r="G846" t="s">
        <v>172</v>
      </c>
      <c r="H846" t="s">
        <v>3802</v>
      </c>
      <c r="I846">
        <v>20740</v>
      </c>
      <c r="J846" t="s">
        <v>228</v>
      </c>
      <c r="K846" t="s">
        <v>3803</v>
      </c>
      <c r="L846">
        <v>178</v>
      </c>
      <c r="M846" t="s">
        <v>26</v>
      </c>
      <c r="N846" t="s">
        <v>619</v>
      </c>
      <c r="O846" t="s">
        <v>28</v>
      </c>
      <c r="P846">
        <v>55000000</v>
      </c>
      <c r="Q846">
        <v>2006</v>
      </c>
      <c r="R846">
        <v>6.2</v>
      </c>
      <c r="S846">
        <v>0</v>
      </c>
      <c r="T846">
        <f>Table_IMDB_Movies[[#This Row],[gross]]-Table_IMDB_Movies[[#This Row],[budget]]</f>
        <v>-47778542</v>
      </c>
      <c r="V846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847" spans="1:22" x14ac:dyDescent="0.3">
      <c r="A847" t="s">
        <v>2324</v>
      </c>
      <c r="B847">
        <v>160</v>
      </c>
      <c r="C847">
        <v>99</v>
      </c>
      <c r="D847" t="s">
        <v>1404</v>
      </c>
      <c r="E847">
        <v>70327868</v>
      </c>
      <c r="F847" t="s">
        <v>274</v>
      </c>
      <c r="G847" t="s">
        <v>43</v>
      </c>
      <c r="H847" t="s">
        <v>3804</v>
      </c>
      <c r="I847">
        <v>58416</v>
      </c>
      <c r="J847" t="s">
        <v>2915</v>
      </c>
      <c r="K847" t="s">
        <v>3805</v>
      </c>
      <c r="L847">
        <v>301</v>
      </c>
      <c r="M847" t="s">
        <v>26</v>
      </c>
      <c r="N847" t="s">
        <v>619</v>
      </c>
      <c r="O847" t="s">
        <v>476</v>
      </c>
      <c r="P847">
        <v>46000000</v>
      </c>
      <c r="Q847">
        <v>2000</v>
      </c>
      <c r="R847">
        <v>5.9</v>
      </c>
      <c r="S847">
        <v>0</v>
      </c>
      <c r="T847">
        <f>Table_IMDB_Movies[[#This Row],[gross]]-Table_IMDB_Movies[[#This Row],[budget]]</f>
        <v>24327868</v>
      </c>
      <c r="V847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848" spans="1:22" x14ac:dyDescent="0.3">
      <c r="A848" t="s">
        <v>2486</v>
      </c>
      <c r="B848">
        <v>78</v>
      </c>
      <c r="C848">
        <v>94</v>
      </c>
      <c r="D848" t="s">
        <v>212</v>
      </c>
      <c r="E848">
        <v>58297830</v>
      </c>
      <c r="F848" t="s">
        <v>3806</v>
      </c>
      <c r="G848" t="s">
        <v>63</v>
      </c>
      <c r="H848" t="s">
        <v>3807</v>
      </c>
      <c r="I848">
        <v>86347</v>
      </c>
      <c r="J848" t="s">
        <v>3808</v>
      </c>
      <c r="K848" t="s">
        <v>3809</v>
      </c>
      <c r="L848">
        <v>191</v>
      </c>
      <c r="M848" t="s">
        <v>26</v>
      </c>
      <c r="N848" t="s">
        <v>27</v>
      </c>
      <c r="O848" t="s">
        <v>226</v>
      </c>
      <c r="P848">
        <v>50000000</v>
      </c>
      <c r="Q848">
        <v>1997</v>
      </c>
      <c r="R848">
        <v>7.1</v>
      </c>
      <c r="S848">
        <v>0</v>
      </c>
      <c r="T848">
        <f>Table_IMDB_Movies[[#This Row],[gross]]-Table_IMDB_Movies[[#This Row],[budget]]</f>
        <v>8297830</v>
      </c>
      <c r="V848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849" spans="1:22" x14ac:dyDescent="0.3">
      <c r="A849" t="s">
        <v>299</v>
      </c>
      <c r="B849">
        <v>209</v>
      </c>
      <c r="C849">
        <v>127</v>
      </c>
      <c r="D849" t="s">
        <v>3810</v>
      </c>
      <c r="E849">
        <v>57386369</v>
      </c>
      <c r="F849" t="s">
        <v>2255</v>
      </c>
      <c r="G849" t="s">
        <v>324</v>
      </c>
      <c r="H849" t="s">
        <v>3811</v>
      </c>
      <c r="I849">
        <v>224013</v>
      </c>
      <c r="J849" t="s">
        <v>851</v>
      </c>
      <c r="K849" t="s">
        <v>3812</v>
      </c>
      <c r="L849">
        <v>2319</v>
      </c>
      <c r="M849" t="s">
        <v>26</v>
      </c>
      <c r="N849" t="s">
        <v>27</v>
      </c>
      <c r="O849" t="s">
        <v>28</v>
      </c>
      <c r="P849">
        <v>52500000</v>
      </c>
      <c r="Q849">
        <v>2001</v>
      </c>
      <c r="R849">
        <v>7.6</v>
      </c>
      <c r="S849">
        <v>10000</v>
      </c>
      <c r="T849">
        <f>Table_IMDB_Movies[[#This Row],[gross]]-Table_IMDB_Movies[[#This Row],[budget]]</f>
        <v>4886369</v>
      </c>
      <c r="V849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850" spans="1:22" x14ac:dyDescent="0.3">
      <c r="A850" t="s">
        <v>3362</v>
      </c>
      <c r="B850">
        <v>98</v>
      </c>
      <c r="C850">
        <v>89</v>
      </c>
      <c r="D850" t="s">
        <v>1395</v>
      </c>
      <c r="E850">
        <v>45207112</v>
      </c>
      <c r="F850" t="s">
        <v>1778</v>
      </c>
      <c r="G850" t="s">
        <v>222</v>
      </c>
      <c r="H850" t="s">
        <v>3813</v>
      </c>
      <c r="I850">
        <v>21283</v>
      </c>
      <c r="J850" t="s">
        <v>3814</v>
      </c>
      <c r="K850" t="s">
        <v>3815</v>
      </c>
      <c r="L850">
        <v>190</v>
      </c>
      <c r="M850" t="s">
        <v>26</v>
      </c>
      <c r="N850" t="s">
        <v>27</v>
      </c>
      <c r="O850" t="s">
        <v>28</v>
      </c>
      <c r="P850">
        <v>53000000</v>
      </c>
      <c r="Q850">
        <v>2001</v>
      </c>
      <c r="R850">
        <v>5.5</v>
      </c>
      <c r="S850">
        <v>361</v>
      </c>
      <c r="T850">
        <f>Table_IMDB_Movies[[#This Row],[gross]]-Table_IMDB_Movies[[#This Row],[budget]]</f>
        <v>-7792888</v>
      </c>
      <c r="V850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851" spans="1:22" x14ac:dyDescent="0.3">
      <c r="A851" t="s">
        <v>3816</v>
      </c>
      <c r="B851">
        <v>391</v>
      </c>
      <c r="C851">
        <v>123</v>
      </c>
      <c r="D851" t="s">
        <v>290</v>
      </c>
      <c r="E851">
        <v>62563543</v>
      </c>
      <c r="F851" t="s">
        <v>1376</v>
      </c>
      <c r="G851" t="s">
        <v>32</v>
      </c>
      <c r="H851" t="s">
        <v>3817</v>
      </c>
      <c r="I851">
        <v>115216</v>
      </c>
      <c r="J851" t="s">
        <v>1236</v>
      </c>
      <c r="K851" t="s">
        <v>3818</v>
      </c>
      <c r="L851">
        <v>289</v>
      </c>
      <c r="M851" t="s">
        <v>26</v>
      </c>
      <c r="N851" t="s">
        <v>27</v>
      </c>
      <c r="O851" t="s">
        <v>476</v>
      </c>
      <c r="P851">
        <v>53000000</v>
      </c>
      <c r="Q851">
        <v>2015</v>
      </c>
      <c r="R851">
        <v>7</v>
      </c>
      <c r="S851">
        <v>44000</v>
      </c>
      <c r="T851">
        <f>Table_IMDB_Movies[[#This Row],[gross]]-Table_IMDB_Movies[[#This Row],[budget]]</f>
        <v>9563543</v>
      </c>
      <c r="V851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852" spans="1:22" x14ac:dyDescent="0.3">
      <c r="A852" t="s">
        <v>2901</v>
      </c>
      <c r="B852">
        <v>279</v>
      </c>
      <c r="C852">
        <v>135</v>
      </c>
      <c r="D852" t="s">
        <v>493</v>
      </c>
      <c r="E852">
        <v>33574332</v>
      </c>
      <c r="F852" t="s">
        <v>1572</v>
      </c>
      <c r="G852" t="s">
        <v>273</v>
      </c>
      <c r="H852" t="s">
        <v>3819</v>
      </c>
      <c r="I852">
        <v>101221</v>
      </c>
      <c r="J852" t="s">
        <v>353</v>
      </c>
      <c r="K852" t="s">
        <v>3820</v>
      </c>
      <c r="L852">
        <v>415</v>
      </c>
      <c r="M852" t="s">
        <v>26</v>
      </c>
      <c r="N852" t="s">
        <v>27</v>
      </c>
      <c r="O852" t="s">
        <v>476</v>
      </c>
      <c r="P852">
        <v>90000000</v>
      </c>
      <c r="Q852">
        <v>2006</v>
      </c>
      <c r="R852">
        <v>7.1</v>
      </c>
      <c r="S852">
        <v>0</v>
      </c>
      <c r="T852">
        <f>Table_IMDB_Movies[[#This Row],[gross]]-Table_IMDB_Movies[[#This Row],[budget]]</f>
        <v>-56425668</v>
      </c>
      <c r="V852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853" spans="1:22" x14ac:dyDescent="0.3">
      <c r="A853" t="s">
        <v>2432</v>
      </c>
      <c r="B853">
        <v>216</v>
      </c>
      <c r="C853">
        <v>118</v>
      </c>
      <c r="D853" t="s">
        <v>2164</v>
      </c>
      <c r="E853">
        <v>73343413</v>
      </c>
      <c r="F853" t="s">
        <v>1705</v>
      </c>
      <c r="G853" t="s">
        <v>524</v>
      </c>
      <c r="H853" t="s">
        <v>3821</v>
      </c>
      <c r="I853">
        <v>217480</v>
      </c>
      <c r="J853" t="s">
        <v>2403</v>
      </c>
      <c r="K853" t="s">
        <v>3822</v>
      </c>
      <c r="L853">
        <v>429</v>
      </c>
      <c r="M853" t="s">
        <v>26</v>
      </c>
      <c r="N853" t="s">
        <v>27</v>
      </c>
      <c r="O853" t="s">
        <v>476</v>
      </c>
      <c r="P853">
        <v>50000000</v>
      </c>
      <c r="Q853">
        <v>2009</v>
      </c>
      <c r="R853">
        <v>7.4</v>
      </c>
      <c r="S853">
        <v>21000</v>
      </c>
      <c r="T853">
        <f>Table_IMDB_Movies[[#This Row],[gross]]-Table_IMDB_Movies[[#This Row],[budget]]</f>
        <v>23343413</v>
      </c>
      <c r="V853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854" spans="1:22" x14ac:dyDescent="0.3">
      <c r="A854" t="s">
        <v>3823</v>
      </c>
      <c r="B854">
        <v>250</v>
      </c>
      <c r="C854">
        <v>189</v>
      </c>
      <c r="D854" t="s">
        <v>797</v>
      </c>
      <c r="E854">
        <v>25031037</v>
      </c>
      <c r="F854" t="s">
        <v>3824</v>
      </c>
      <c r="G854" t="s">
        <v>1408</v>
      </c>
      <c r="H854" t="s">
        <v>3825</v>
      </c>
      <c r="I854">
        <v>155496</v>
      </c>
      <c r="J854" t="s">
        <v>1153</v>
      </c>
      <c r="K854" t="s">
        <v>3826</v>
      </c>
      <c r="L854">
        <v>532</v>
      </c>
      <c r="M854" t="s">
        <v>26</v>
      </c>
      <c r="N854" t="s">
        <v>27</v>
      </c>
      <c r="O854" t="s">
        <v>476</v>
      </c>
      <c r="P854">
        <v>53000000</v>
      </c>
      <c r="Q854">
        <v>2007</v>
      </c>
      <c r="R854">
        <v>7.6</v>
      </c>
      <c r="S854">
        <v>0</v>
      </c>
      <c r="T854">
        <f>Table_IMDB_Movies[[#This Row],[gross]]-Table_IMDB_Movies[[#This Row],[budget]]</f>
        <v>-27968963</v>
      </c>
      <c r="V854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855" spans="1:22" x14ac:dyDescent="0.3">
      <c r="A855" t="s">
        <v>2174</v>
      </c>
      <c r="B855">
        <v>78</v>
      </c>
      <c r="C855">
        <v>172</v>
      </c>
      <c r="D855" t="s">
        <v>3827</v>
      </c>
      <c r="E855">
        <v>22843047</v>
      </c>
      <c r="F855" t="s">
        <v>3828</v>
      </c>
      <c r="G855" t="s">
        <v>730</v>
      </c>
      <c r="H855" t="s">
        <v>3829</v>
      </c>
      <c r="I855">
        <v>6082</v>
      </c>
      <c r="J855" t="s">
        <v>3830</v>
      </c>
      <c r="K855" t="s">
        <v>3831</v>
      </c>
      <c r="L855">
        <v>207</v>
      </c>
      <c r="M855" t="s">
        <v>26</v>
      </c>
      <c r="N855" t="s">
        <v>27</v>
      </c>
      <c r="O855" t="s">
        <v>476</v>
      </c>
      <c r="P855">
        <v>55000000</v>
      </c>
      <c r="Q855">
        <v>1998</v>
      </c>
      <c r="R855">
        <v>5.9</v>
      </c>
      <c r="S855">
        <v>853</v>
      </c>
      <c r="T855">
        <f>Table_IMDB_Movies[[#This Row],[gross]]-Table_IMDB_Movies[[#This Row],[budget]]</f>
        <v>-32156953</v>
      </c>
      <c r="V855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856" spans="1:22" x14ac:dyDescent="0.3">
      <c r="A856" t="s">
        <v>3832</v>
      </c>
      <c r="B856">
        <v>106</v>
      </c>
      <c r="C856">
        <v>124</v>
      </c>
      <c r="D856" t="s">
        <v>1347</v>
      </c>
      <c r="E856">
        <v>5755286</v>
      </c>
      <c r="F856" t="s">
        <v>3833</v>
      </c>
      <c r="G856" t="s">
        <v>74</v>
      </c>
      <c r="H856" t="s">
        <v>3834</v>
      </c>
      <c r="I856">
        <v>18310</v>
      </c>
      <c r="J856" t="s">
        <v>3835</v>
      </c>
      <c r="K856" t="s">
        <v>3836</v>
      </c>
      <c r="L856">
        <v>63</v>
      </c>
      <c r="M856" t="s">
        <v>26</v>
      </c>
      <c r="N856" t="s">
        <v>27</v>
      </c>
      <c r="O856" t="s">
        <v>28</v>
      </c>
      <c r="P856">
        <v>55000000</v>
      </c>
      <c r="Q856">
        <v>2007</v>
      </c>
      <c r="R856">
        <v>5.9</v>
      </c>
      <c r="S856">
        <v>672</v>
      </c>
      <c r="T856">
        <f>Table_IMDB_Movies[[#This Row],[gross]]-Table_IMDB_Movies[[#This Row],[budget]]</f>
        <v>-49244714</v>
      </c>
      <c r="V856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857" spans="1:22" x14ac:dyDescent="0.3">
      <c r="A857" t="s">
        <v>320</v>
      </c>
      <c r="B857">
        <v>194</v>
      </c>
      <c r="C857">
        <v>141</v>
      </c>
      <c r="D857" t="s">
        <v>264</v>
      </c>
      <c r="E857">
        <v>164435221</v>
      </c>
      <c r="F857" t="s">
        <v>1376</v>
      </c>
      <c r="G857" t="s">
        <v>174</v>
      </c>
      <c r="H857" t="s">
        <v>3837</v>
      </c>
      <c r="I857">
        <v>525801</v>
      </c>
      <c r="J857" t="s">
        <v>605</v>
      </c>
      <c r="K857" t="s">
        <v>3838</v>
      </c>
      <c r="L857">
        <v>667</v>
      </c>
      <c r="M857" t="s">
        <v>26</v>
      </c>
      <c r="N857" t="s">
        <v>27</v>
      </c>
      <c r="O857" t="s">
        <v>28</v>
      </c>
      <c r="P857">
        <v>52000000</v>
      </c>
      <c r="Q857">
        <v>2002</v>
      </c>
      <c r="R857">
        <v>8</v>
      </c>
      <c r="S857">
        <v>15000</v>
      </c>
      <c r="T857">
        <f>Table_IMDB_Movies[[#This Row],[gross]]-Table_IMDB_Movies[[#This Row],[budget]]</f>
        <v>112435221</v>
      </c>
      <c r="V857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858" spans="1:22" x14ac:dyDescent="0.3">
      <c r="A858" t="s">
        <v>1823</v>
      </c>
      <c r="B858">
        <v>558</v>
      </c>
      <c r="C858">
        <v>157</v>
      </c>
      <c r="D858" t="s">
        <v>2222</v>
      </c>
      <c r="E858">
        <v>95720716</v>
      </c>
      <c r="F858" t="s">
        <v>2229</v>
      </c>
      <c r="G858" t="s">
        <v>1131</v>
      </c>
      <c r="H858" t="s">
        <v>3839</v>
      </c>
      <c r="I858">
        <v>216032</v>
      </c>
      <c r="J858" t="s">
        <v>3840</v>
      </c>
      <c r="K858" t="s">
        <v>3841</v>
      </c>
      <c r="L858">
        <v>640</v>
      </c>
      <c r="M858" t="s">
        <v>26</v>
      </c>
      <c r="N858" t="s">
        <v>27</v>
      </c>
      <c r="O858" t="s">
        <v>476</v>
      </c>
      <c r="P858">
        <v>40000000</v>
      </c>
      <c r="Q858">
        <v>2012</v>
      </c>
      <c r="R858">
        <v>7.4</v>
      </c>
      <c r="S858">
        <v>39000</v>
      </c>
      <c r="T858">
        <f>Table_IMDB_Movies[[#This Row],[gross]]-Table_IMDB_Movies[[#This Row],[budget]]</f>
        <v>55720716</v>
      </c>
      <c r="V858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859" spans="1:22" x14ac:dyDescent="0.3">
      <c r="A859" t="s">
        <v>942</v>
      </c>
      <c r="B859">
        <v>183</v>
      </c>
      <c r="C859">
        <v>106</v>
      </c>
      <c r="D859" t="s">
        <v>820</v>
      </c>
      <c r="E859">
        <v>118683135</v>
      </c>
      <c r="F859" t="s">
        <v>1141</v>
      </c>
      <c r="G859" t="s">
        <v>203</v>
      </c>
      <c r="H859" t="s">
        <v>3842</v>
      </c>
      <c r="I859">
        <v>102167</v>
      </c>
      <c r="J859" t="s">
        <v>3843</v>
      </c>
      <c r="K859" t="s">
        <v>3844</v>
      </c>
      <c r="L859">
        <v>483</v>
      </c>
      <c r="M859" t="s">
        <v>26</v>
      </c>
      <c r="N859" t="s">
        <v>27</v>
      </c>
      <c r="O859" t="s">
        <v>28</v>
      </c>
      <c r="P859">
        <v>52000000</v>
      </c>
      <c r="Q859">
        <v>2006</v>
      </c>
      <c r="R859">
        <v>5.8</v>
      </c>
      <c r="S859">
        <v>0</v>
      </c>
      <c r="T859">
        <f>Table_IMDB_Movies[[#This Row],[gross]]-Table_IMDB_Movies[[#This Row],[budget]]</f>
        <v>66683135</v>
      </c>
      <c r="V859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860" spans="1:22" x14ac:dyDescent="0.3">
      <c r="A860" t="s">
        <v>3845</v>
      </c>
      <c r="B860">
        <v>238</v>
      </c>
      <c r="C860">
        <v>108</v>
      </c>
      <c r="D860" t="s">
        <v>1904</v>
      </c>
      <c r="E860">
        <v>143704210</v>
      </c>
      <c r="F860" t="s">
        <v>3846</v>
      </c>
      <c r="G860" t="s">
        <v>356</v>
      </c>
      <c r="H860" t="s">
        <v>3847</v>
      </c>
      <c r="I860">
        <v>145974</v>
      </c>
      <c r="J860" t="s">
        <v>330</v>
      </c>
      <c r="K860" t="s">
        <v>3848</v>
      </c>
      <c r="L860">
        <v>611</v>
      </c>
      <c r="M860" t="s">
        <v>26</v>
      </c>
      <c r="N860" t="s">
        <v>27</v>
      </c>
      <c r="O860" t="s">
        <v>28</v>
      </c>
      <c r="P860">
        <v>52000000</v>
      </c>
      <c r="Q860">
        <v>2008</v>
      </c>
      <c r="R860">
        <v>6.3</v>
      </c>
      <c r="S860">
        <v>10000</v>
      </c>
      <c r="T860">
        <f>Table_IMDB_Movies[[#This Row],[gross]]-Table_IMDB_Movies[[#This Row],[budget]]</f>
        <v>91704210</v>
      </c>
      <c r="V860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861" spans="1:22" x14ac:dyDescent="0.3">
      <c r="A861" t="s">
        <v>2603</v>
      </c>
      <c r="B861">
        <v>186</v>
      </c>
      <c r="C861">
        <v>125</v>
      </c>
      <c r="D861" t="s">
        <v>900</v>
      </c>
      <c r="E861">
        <v>110476776</v>
      </c>
      <c r="F861" t="s">
        <v>1340</v>
      </c>
      <c r="G861" t="s">
        <v>535</v>
      </c>
      <c r="H861" t="s">
        <v>3849</v>
      </c>
      <c r="I861">
        <v>95437</v>
      </c>
      <c r="J861" t="s">
        <v>209</v>
      </c>
      <c r="K861" t="s">
        <v>3850</v>
      </c>
      <c r="L861">
        <v>211</v>
      </c>
      <c r="M861" t="s">
        <v>26</v>
      </c>
      <c r="N861" t="s">
        <v>27</v>
      </c>
      <c r="O861" t="s">
        <v>28</v>
      </c>
      <c r="P861">
        <v>52000000</v>
      </c>
      <c r="Q861">
        <v>2010</v>
      </c>
      <c r="R861">
        <v>5.7</v>
      </c>
      <c r="S861">
        <v>9000</v>
      </c>
      <c r="T861">
        <f>Table_IMDB_Movies[[#This Row],[gross]]-Table_IMDB_Movies[[#This Row],[budget]]</f>
        <v>58476776</v>
      </c>
      <c r="V861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862" spans="1:22" x14ac:dyDescent="0.3">
      <c r="A862" t="s">
        <v>3851</v>
      </c>
      <c r="B862">
        <v>144</v>
      </c>
      <c r="C862">
        <v>107</v>
      </c>
      <c r="D862" t="s">
        <v>3852</v>
      </c>
      <c r="E862">
        <v>80270227</v>
      </c>
      <c r="F862" t="s">
        <v>1300</v>
      </c>
      <c r="G862" t="s">
        <v>3853</v>
      </c>
      <c r="H862" t="s">
        <v>3854</v>
      </c>
      <c r="I862">
        <v>66382</v>
      </c>
      <c r="J862" t="s">
        <v>3318</v>
      </c>
      <c r="K862" t="s">
        <v>3855</v>
      </c>
      <c r="L862">
        <v>612</v>
      </c>
      <c r="M862" t="s">
        <v>26</v>
      </c>
      <c r="N862" t="s">
        <v>27</v>
      </c>
      <c r="O862" t="s">
        <v>28</v>
      </c>
      <c r="P862">
        <v>50000000</v>
      </c>
      <c r="Q862">
        <v>2005</v>
      </c>
      <c r="R862">
        <v>5.0999999999999996</v>
      </c>
      <c r="S862">
        <v>0</v>
      </c>
      <c r="T862">
        <f>Table_IMDB_Movies[[#This Row],[gross]]-Table_IMDB_Movies[[#This Row],[budget]]</f>
        <v>30270227</v>
      </c>
      <c r="V862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863" spans="1:22" x14ac:dyDescent="0.3">
      <c r="A863" t="s">
        <v>3856</v>
      </c>
      <c r="B863">
        <v>156</v>
      </c>
      <c r="C863">
        <v>215</v>
      </c>
      <c r="D863" t="s">
        <v>1681</v>
      </c>
      <c r="E863">
        <v>36385763</v>
      </c>
      <c r="F863" t="s">
        <v>2672</v>
      </c>
      <c r="G863" t="s">
        <v>530</v>
      </c>
      <c r="H863" t="s">
        <v>3857</v>
      </c>
      <c r="I863">
        <v>138941</v>
      </c>
      <c r="J863" t="s">
        <v>3858</v>
      </c>
      <c r="K863" t="s">
        <v>3859</v>
      </c>
      <c r="L863">
        <v>1448</v>
      </c>
      <c r="M863" t="s">
        <v>26</v>
      </c>
      <c r="N863" t="s">
        <v>27</v>
      </c>
      <c r="O863" t="s">
        <v>476</v>
      </c>
      <c r="P863">
        <v>52000000</v>
      </c>
      <c r="Q863">
        <v>1998</v>
      </c>
      <c r="R863">
        <v>7.6</v>
      </c>
      <c r="S863">
        <v>0</v>
      </c>
      <c r="T863">
        <f>Table_IMDB_Movies[[#This Row],[gross]]-Table_IMDB_Movies[[#This Row],[budget]]</f>
        <v>-15614237</v>
      </c>
      <c r="V863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864" spans="1:22" x14ac:dyDescent="0.3">
      <c r="A864" t="s">
        <v>3860</v>
      </c>
      <c r="B864">
        <v>215</v>
      </c>
      <c r="C864">
        <v>118</v>
      </c>
      <c r="D864" t="s">
        <v>245</v>
      </c>
      <c r="E864">
        <v>37035845</v>
      </c>
      <c r="F864" t="s">
        <v>2212</v>
      </c>
      <c r="G864" t="s">
        <v>258</v>
      </c>
      <c r="H864" t="s">
        <v>3861</v>
      </c>
      <c r="I864">
        <v>136680</v>
      </c>
      <c r="J864" t="s">
        <v>3862</v>
      </c>
      <c r="K864" t="s">
        <v>3863</v>
      </c>
      <c r="L864">
        <v>149</v>
      </c>
      <c r="M864" t="s">
        <v>26</v>
      </c>
      <c r="N864" t="s">
        <v>27</v>
      </c>
      <c r="O864" t="s">
        <v>476</v>
      </c>
      <c r="P864">
        <v>52000000</v>
      </c>
      <c r="Q864">
        <v>2011</v>
      </c>
      <c r="R864">
        <v>6.4</v>
      </c>
      <c r="S864">
        <v>13000</v>
      </c>
      <c r="T864">
        <f>Table_IMDB_Movies[[#This Row],[gross]]-Table_IMDB_Movies[[#This Row],[budget]]</f>
        <v>-14964155</v>
      </c>
      <c r="V864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865" spans="1:22" x14ac:dyDescent="0.3">
      <c r="A865" t="s">
        <v>3864</v>
      </c>
      <c r="B865">
        <v>140</v>
      </c>
      <c r="C865">
        <v>118</v>
      </c>
      <c r="D865" t="s">
        <v>3865</v>
      </c>
      <c r="E865">
        <v>34580635</v>
      </c>
      <c r="F865" t="s">
        <v>3267</v>
      </c>
      <c r="G865" t="s">
        <v>3866</v>
      </c>
      <c r="H865" t="s">
        <v>3867</v>
      </c>
      <c r="I865">
        <v>100743</v>
      </c>
      <c r="J865" t="s">
        <v>3868</v>
      </c>
      <c r="K865" t="s">
        <v>3869</v>
      </c>
      <c r="L865">
        <v>549</v>
      </c>
      <c r="M865" t="s">
        <v>26</v>
      </c>
      <c r="N865" t="s">
        <v>41</v>
      </c>
      <c r="O865" t="s">
        <v>476</v>
      </c>
      <c r="P865">
        <v>52000000</v>
      </c>
      <c r="Q865">
        <v>1999</v>
      </c>
      <c r="R865">
        <v>7.4</v>
      </c>
      <c r="S865">
        <v>0</v>
      </c>
      <c r="T865">
        <f>Table_IMDB_Movies[[#This Row],[gross]]-Table_IMDB_Movies[[#This Row],[budget]]</f>
        <v>-17419365</v>
      </c>
      <c r="V865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866" spans="1:22" x14ac:dyDescent="0.3">
      <c r="A866" t="s">
        <v>398</v>
      </c>
      <c r="B866">
        <v>133</v>
      </c>
      <c r="C866">
        <v>178</v>
      </c>
      <c r="D866" t="s">
        <v>266</v>
      </c>
      <c r="E866">
        <v>42438300</v>
      </c>
      <c r="F866" t="s">
        <v>1376</v>
      </c>
      <c r="G866" t="s">
        <v>1393</v>
      </c>
      <c r="H866" t="s">
        <v>3870</v>
      </c>
      <c r="I866">
        <v>333542</v>
      </c>
      <c r="J866" t="s">
        <v>2548</v>
      </c>
      <c r="K866" t="s">
        <v>3871</v>
      </c>
      <c r="L866">
        <v>533</v>
      </c>
      <c r="M866" t="s">
        <v>26</v>
      </c>
      <c r="N866" t="s">
        <v>27</v>
      </c>
      <c r="O866" t="s">
        <v>476</v>
      </c>
      <c r="P866">
        <v>52000000</v>
      </c>
      <c r="Q866">
        <v>1995</v>
      </c>
      <c r="R866">
        <v>8.1999999999999993</v>
      </c>
      <c r="S866">
        <v>11000</v>
      </c>
      <c r="T866">
        <f>Table_IMDB_Movies[[#This Row],[gross]]-Table_IMDB_Movies[[#This Row],[budget]]</f>
        <v>-9561700</v>
      </c>
      <c r="V866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867" spans="1:22" x14ac:dyDescent="0.3">
      <c r="A867" t="s">
        <v>3872</v>
      </c>
      <c r="B867">
        <v>203</v>
      </c>
      <c r="C867">
        <v>92</v>
      </c>
      <c r="D867" t="s">
        <v>3873</v>
      </c>
      <c r="E867">
        <v>23324666</v>
      </c>
      <c r="F867" t="s">
        <v>44</v>
      </c>
      <c r="G867" t="s">
        <v>3874</v>
      </c>
      <c r="H867" t="s">
        <v>3875</v>
      </c>
      <c r="I867">
        <v>97775</v>
      </c>
      <c r="J867" t="s">
        <v>3876</v>
      </c>
      <c r="K867" t="s">
        <v>3877</v>
      </c>
      <c r="L867">
        <v>211</v>
      </c>
      <c r="M867" t="s">
        <v>26</v>
      </c>
      <c r="N867" t="s">
        <v>1175</v>
      </c>
      <c r="O867" t="s">
        <v>476</v>
      </c>
      <c r="P867">
        <v>52000000</v>
      </c>
      <c r="Q867">
        <v>2010</v>
      </c>
      <c r="R867">
        <v>6.5</v>
      </c>
      <c r="S867">
        <v>0</v>
      </c>
      <c r="T867">
        <f>Table_IMDB_Movies[[#This Row],[gross]]-Table_IMDB_Movies[[#This Row],[budget]]</f>
        <v>-28675334</v>
      </c>
      <c r="V867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868" spans="1:22" x14ac:dyDescent="0.3">
      <c r="A868" t="s">
        <v>3878</v>
      </c>
      <c r="B868">
        <v>127</v>
      </c>
      <c r="C868">
        <v>104</v>
      </c>
      <c r="D868" t="s">
        <v>607</v>
      </c>
      <c r="E868">
        <v>23020488</v>
      </c>
      <c r="F868" t="s">
        <v>1016</v>
      </c>
      <c r="G868" t="s">
        <v>603</v>
      </c>
      <c r="H868" t="s">
        <v>3879</v>
      </c>
      <c r="I868">
        <v>42324</v>
      </c>
      <c r="J868" t="s">
        <v>3880</v>
      </c>
      <c r="K868" t="s">
        <v>3881</v>
      </c>
      <c r="L868">
        <v>180</v>
      </c>
      <c r="M868" t="s">
        <v>26</v>
      </c>
      <c r="N868" t="s">
        <v>27</v>
      </c>
      <c r="O868" t="s">
        <v>28</v>
      </c>
      <c r="P868">
        <v>52000000</v>
      </c>
      <c r="Q868">
        <v>2003</v>
      </c>
      <c r="R868">
        <v>5.5</v>
      </c>
      <c r="S868">
        <v>846</v>
      </c>
      <c r="T868">
        <f>Table_IMDB_Movies[[#This Row],[gross]]-Table_IMDB_Movies[[#This Row],[budget]]</f>
        <v>-28979512</v>
      </c>
      <c r="V868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869" spans="1:22" x14ac:dyDescent="0.3">
      <c r="A869" t="s">
        <v>2751</v>
      </c>
      <c r="B869">
        <v>155</v>
      </c>
      <c r="C869">
        <v>116</v>
      </c>
      <c r="D869" t="s">
        <v>3882</v>
      </c>
      <c r="E869">
        <v>90567722</v>
      </c>
      <c r="F869" t="s">
        <v>1334</v>
      </c>
      <c r="G869" t="s">
        <v>3414</v>
      </c>
      <c r="H869" t="s">
        <v>3883</v>
      </c>
      <c r="I869">
        <v>185878</v>
      </c>
      <c r="J869" t="s">
        <v>3884</v>
      </c>
      <c r="K869" t="s">
        <v>3885</v>
      </c>
      <c r="L869">
        <v>481</v>
      </c>
      <c r="M869" t="s">
        <v>26</v>
      </c>
      <c r="N869" t="s">
        <v>27</v>
      </c>
      <c r="O869" t="s">
        <v>476</v>
      </c>
      <c r="P869">
        <v>51000000</v>
      </c>
      <c r="Q869">
        <v>2000</v>
      </c>
      <c r="R869">
        <v>6.5</v>
      </c>
      <c r="S869">
        <v>0</v>
      </c>
      <c r="T869">
        <f>Table_IMDB_Movies[[#This Row],[gross]]-Table_IMDB_Movies[[#This Row],[budget]]</f>
        <v>39567722</v>
      </c>
      <c r="V869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870" spans="1:22" x14ac:dyDescent="0.3">
      <c r="A870" t="s">
        <v>3886</v>
      </c>
      <c r="B870">
        <v>98</v>
      </c>
      <c r="C870">
        <v>90</v>
      </c>
      <c r="D870" t="s">
        <v>1807</v>
      </c>
      <c r="E870">
        <v>72601713</v>
      </c>
      <c r="F870" t="s">
        <v>2343</v>
      </c>
      <c r="G870" t="s">
        <v>3887</v>
      </c>
      <c r="H870" t="s">
        <v>3888</v>
      </c>
      <c r="I870">
        <v>21396</v>
      </c>
      <c r="J870" t="s">
        <v>669</v>
      </c>
      <c r="K870" t="s">
        <v>3889</v>
      </c>
      <c r="L870">
        <v>155</v>
      </c>
      <c r="M870" t="s">
        <v>26</v>
      </c>
      <c r="N870" t="s">
        <v>619</v>
      </c>
      <c r="O870" t="s">
        <v>72</v>
      </c>
      <c r="P870">
        <v>51000000</v>
      </c>
      <c r="Q870">
        <v>2006</v>
      </c>
      <c r="R870">
        <v>5.6</v>
      </c>
      <c r="S870">
        <v>605</v>
      </c>
      <c r="T870">
        <f>Table_IMDB_Movies[[#This Row],[gross]]-Table_IMDB_Movies[[#This Row],[budget]]</f>
        <v>21601713</v>
      </c>
      <c r="V870" t="str">
        <f>IF(ISNUMBER(SEARCH("|",Table_IMDB_Movies[[#This Row],[genres]])),LEFT(Table_IMDB_Movies[[#This Row],[genres]],SEARCH("|",Table_IMDB_Movies[[#This Row],[genres]])-1),Table_IMDB_Movies[[#This Row],[genres]])</f>
        <v>Animation</v>
      </c>
    </row>
    <row r="871" spans="1:22" x14ac:dyDescent="0.3">
      <c r="A871" t="s">
        <v>159</v>
      </c>
      <c r="B871">
        <v>299</v>
      </c>
      <c r="C871">
        <v>130</v>
      </c>
      <c r="D871" t="s">
        <v>457</v>
      </c>
      <c r="E871">
        <v>296623634</v>
      </c>
      <c r="F871" t="s">
        <v>898</v>
      </c>
      <c r="G871" t="s">
        <v>620</v>
      </c>
      <c r="H871" t="s">
        <v>3892</v>
      </c>
      <c r="I871">
        <v>220758</v>
      </c>
      <c r="J871" t="s">
        <v>900</v>
      </c>
      <c r="K871" t="s">
        <v>3893</v>
      </c>
      <c r="L871">
        <v>919</v>
      </c>
      <c r="M871" t="s">
        <v>26</v>
      </c>
      <c r="N871" t="s">
        <v>27</v>
      </c>
      <c r="O871" t="s">
        <v>28</v>
      </c>
      <c r="P871">
        <v>50000000</v>
      </c>
      <c r="Q871">
        <v>2009</v>
      </c>
      <c r="R871">
        <v>4.5999999999999996</v>
      </c>
      <c r="S871">
        <v>13000</v>
      </c>
      <c r="T871">
        <f>Table_IMDB_Movies[[#This Row],[gross]]-Table_IMDB_Movies[[#This Row],[budget]]</f>
        <v>246623634</v>
      </c>
      <c r="V871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872" spans="1:22" x14ac:dyDescent="0.3">
      <c r="A872" t="s">
        <v>115</v>
      </c>
      <c r="B872">
        <v>212</v>
      </c>
      <c r="C872">
        <v>90</v>
      </c>
      <c r="D872" t="s">
        <v>581</v>
      </c>
      <c r="E872">
        <v>267652016</v>
      </c>
      <c r="F872" t="s">
        <v>221</v>
      </c>
      <c r="G872" t="s">
        <v>3894</v>
      </c>
      <c r="H872" t="s">
        <v>3895</v>
      </c>
      <c r="I872">
        <v>467113</v>
      </c>
      <c r="J872" t="s">
        <v>3896</v>
      </c>
      <c r="K872" t="s">
        <v>3897</v>
      </c>
      <c r="L872">
        <v>945</v>
      </c>
      <c r="M872" t="s">
        <v>26</v>
      </c>
      <c r="N872" t="s">
        <v>27</v>
      </c>
      <c r="O872" t="s">
        <v>72</v>
      </c>
      <c r="P872">
        <v>60000000</v>
      </c>
      <c r="Q872">
        <v>2001</v>
      </c>
      <c r="R872">
        <v>7.9</v>
      </c>
      <c r="S872">
        <v>0</v>
      </c>
      <c r="T872">
        <f>Table_IMDB_Movies[[#This Row],[gross]]-Table_IMDB_Movies[[#This Row],[budget]]</f>
        <v>207652016</v>
      </c>
      <c r="V872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873" spans="1:22" x14ac:dyDescent="0.3">
      <c r="A873" t="s">
        <v>3898</v>
      </c>
      <c r="B873">
        <v>413</v>
      </c>
      <c r="C873">
        <v>106</v>
      </c>
      <c r="D873" t="s">
        <v>2403</v>
      </c>
      <c r="E873">
        <v>62453315</v>
      </c>
      <c r="F873" t="s">
        <v>3899</v>
      </c>
      <c r="G873" t="s">
        <v>936</v>
      </c>
      <c r="H873" t="s">
        <v>3900</v>
      </c>
      <c r="I873">
        <v>200035</v>
      </c>
      <c r="J873" t="s">
        <v>3901</v>
      </c>
      <c r="K873" t="s">
        <v>3902</v>
      </c>
      <c r="L873">
        <v>407</v>
      </c>
      <c r="M873" t="s">
        <v>26</v>
      </c>
      <c r="N873" t="s">
        <v>27</v>
      </c>
      <c r="O873" t="s">
        <v>28</v>
      </c>
      <c r="P873">
        <v>50200000</v>
      </c>
      <c r="Q873">
        <v>2011</v>
      </c>
      <c r="R873">
        <v>7.1</v>
      </c>
      <c r="S873">
        <v>36000</v>
      </c>
      <c r="T873">
        <f>Table_IMDB_Movies[[#This Row],[gross]]-Table_IMDB_Movies[[#This Row],[budget]]</f>
        <v>12253315</v>
      </c>
      <c r="V873" t="str">
        <f>IF(ISNUMBER(SEARCH("|",Table_IMDB_Movies[[#This Row],[genres]])),LEFT(Table_IMDB_Movies[[#This Row],[genres]],SEARCH("|",Table_IMDB_Movies[[#This Row],[genres]])-1),Table_IMDB_Movies[[#This Row],[genres]])</f>
        <v>Romance</v>
      </c>
    </row>
    <row r="874" spans="1:22" x14ac:dyDescent="0.3">
      <c r="A874" t="s">
        <v>433</v>
      </c>
      <c r="B874">
        <v>67</v>
      </c>
      <c r="C874">
        <v>155</v>
      </c>
      <c r="D874" t="s">
        <v>381</v>
      </c>
      <c r="E874">
        <v>165500000</v>
      </c>
      <c r="F874" t="s">
        <v>167</v>
      </c>
      <c r="G874" t="s">
        <v>82</v>
      </c>
      <c r="H874" t="s">
        <v>3903</v>
      </c>
      <c r="I874">
        <v>145257</v>
      </c>
      <c r="J874" t="s">
        <v>1496</v>
      </c>
      <c r="K874" t="s">
        <v>3904</v>
      </c>
      <c r="L874">
        <v>322</v>
      </c>
      <c r="M874" t="s">
        <v>26</v>
      </c>
      <c r="N874" t="s">
        <v>27</v>
      </c>
      <c r="O874" t="s">
        <v>28</v>
      </c>
      <c r="P874">
        <v>48000000</v>
      </c>
      <c r="Q874">
        <v>1991</v>
      </c>
      <c r="R874">
        <v>6.9</v>
      </c>
      <c r="S874">
        <v>0</v>
      </c>
      <c r="T874">
        <f>Table_IMDB_Movies[[#This Row],[gross]]-Table_IMDB_Movies[[#This Row],[budget]]</f>
        <v>117500000</v>
      </c>
      <c r="V874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875" spans="1:22" x14ac:dyDescent="0.3">
      <c r="A875" t="s">
        <v>2633</v>
      </c>
      <c r="B875">
        <v>109</v>
      </c>
      <c r="C875">
        <v>139</v>
      </c>
      <c r="D875" t="s">
        <v>1309</v>
      </c>
      <c r="E875">
        <v>153620822</v>
      </c>
      <c r="F875" t="s">
        <v>3504</v>
      </c>
      <c r="G875" t="s">
        <v>429</v>
      </c>
      <c r="H875" t="s">
        <v>3905</v>
      </c>
      <c r="I875">
        <v>189923</v>
      </c>
      <c r="J875" t="s">
        <v>3906</v>
      </c>
      <c r="K875" t="s">
        <v>3907</v>
      </c>
      <c r="L875">
        <v>318</v>
      </c>
      <c r="M875" t="s">
        <v>26</v>
      </c>
      <c r="N875" t="s">
        <v>27</v>
      </c>
      <c r="O875" t="s">
        <v>476</v>
      </c>
      <c r="P875">
        <v>50000000</v>
      </c>
      <c r="Q875">
        <v>1996</v>
      </c>
      <c r="R875">
        <v>7.3</v>
      </c>
      <c r="S875">
        <v>0</v>
      </c>
      <c r="T875">
        <f>Table_IMDB_Movies[[#This Row],[gross]]-Table_IMDB_Movies[[#This Row],[budget]]</f>
        <v>103620822</v>
      </c>
      <c r="V875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876" spans="1:22" x14ac:dyDescent="0.3">
      <c r="A876" t="s">
        <v>2010</v>
      </c>
      <c r="B876">
        <v>457</v>
      </c>
      <c r="C876">
        <v>112</v>
      </c>
      <c r="D876" t="s">
        <v>2010</v>
      </c>
      <c r="E876">
        <v>218628680</v>
      </c>
      <c r="F876" t="s">
        <v>2212</v>
      </c>
      <c r="G876" t="s">
        <v>237</v>
      </c>
      <c r="H876" t="s">
        <v>3908</v>
      </c>
      <c r="I876">
        <v>471644</v>
      </c>
      <c r="J876" t="s">
        <v>1766</v>
      </c>
      <c r="K876" t="s">
        <v>3909</v>
      </c>
      <c r="L876">
        <v>623</v>
      </c>
      <c r="M876" t="s">
        <v>26</v>
      </c>
      <c r="N876" t="s">
        <v>27</v>
      </c>
      <c r="O876" t="s">
        <v>476</v>
      </c>
      <c r="P876">
        <v>50000000</v>
      </c>
      <c r="Q876">
        <v>2012</v>
      </c>
      <c r="R876">
        <v>7</v>
      </c>
      <c r="S876">
        <v>74000</v>
      </c>
      <c r="T876">
        <f>Table_IMDB_Movies[[#This Row],[gross]]-Table_IMDB_Movies[[#This Row],[budget]]</f>
        <v>168628680</v>
      </c>
      <c r="V87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877" spans="1:22" x14ac:dyDescent="0.3">
      <c r="A877" t="s">
        <v>1139</v>
      </c>
      <c r="B877">
        <v>156</v>
      </c>
      <c r="C877">
        <v>139</v>
      </c>
      <c r="D877" t="s">
        <v>2562</v>
      </c>
      <c r="E877">
        <v>147637474</v>
      </c>
      <c r="F877" t="s">
        <v>1141</v>
      </c>
      <c r="G877" t="s">
        <v>3910</v>
      </c>
      <c r="H877" t="s">
        <v>3911</v>
      </c>
      <c r="I877">
        <v>224671</v>
      </c>
      <c r="J877" t="s">
        <v>3912</v>
      </c>
      <c r="K877" t="s">
        <v>3913</v>
      </c>
      <c r="L877">
        <v>470</v>
      </c>
      <c r="M877" t="s">
        <v>26</v>
      </c>
      <c r="N877" t="s">
        <v>27</v>
      </c>
      <c r="O877" t="s">
        <v>28</v>
      </c>
      <c r="P877">
        <v>50000000</v>
      </c>
      <c r="Q877">
        <v>1997</v>
      </c>
      <c r="R877">
        <v>7.7</v>
      </c>
      <c r="S877">
        <v>11000</v>
      </c>
      <c r="T877">
        <f>Table_IMDB_Movies[[#This Row],[gross]]-Table_IMDB_Movies[[#This Row],[budget]]</f>
        <v>97637474</v>
      </c>
      <c r="V877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878" spans="1:22" x14ac:dyDescent="0.3">
      <c r="A878" t="s">
        <v>421</v>
      </c>
      <c r="B878">
        <v>55</v>
      </c>
      <c r="C878">
        <v>115</v>
      </c>
      <c r="D878" t="s">
        <v>561</v>
      </c>
      <c r="E878">
        <v>135014968</v>
      </c>
      <c r="F878" t="s">
        <v>3914</v>
      </c>
      <c r="G878" t="s">
        <v>655</v>
      </c>
      <c r="H878" t="s">
        <v>3915</v>
      </c>
      <c r="I878">
        <v>80580</v>
      </c>
      <c r="J878" t="s">
        <v>2098</v>
      </c>
      <c r="K878" t="s">
        <v>3916</v>
      </c>
      <c r="L878">
        <v>375</v>
      </c>
      <c r="M878" t="s">
        <v>26</v>
      </c>
      <c r="N878" t="s">
        <v>27</v>
      </c>
      <c r="O878" t="s">
        <v>28</v>
      </c>
      <c r="P878">
        <v>50000000</v>
      </c>
      <c r="Q878">
        <v>1998</v>
      </c>
      <c r="R878">
        <v>6.7</v>
      </c>
      <c r="S878">
        <v>0</v>
      </c>
      <c r="T878">
        <f>Table_IMDB_Movies[[#This Row],[gross]]-Table_IMDB_Movies[[#This Row],[budget]]</f>
        <v>85014968</v>
      </c>
      <c r="V878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879" spans="1:22" x14ac:dyDescent="0.3">
      <c r="A879" t="s">
        <v>1397</v>
      </c>
      <c r="B879">
        <v>272</v>
      </c>
      <c r="C879">
        <v>143</v>
      </c>
      <c r="D879" t="s">
        <v>1009</v>
      </c>
      <c r="E879">
        <v>2175312</v>
      </c>
      <c r="F879" t="s">
        <v>1334</v>
      </c>
      <c r="G879" t="s">
        <v>322</v>
      </c>
      <c r="H879" t="s">
        <v>3917</v>
      </c>
      <c r="I879">
        <v>131227</v>
      </c>
      <c r="J879" t="s">
        <v>425</v>
      </c>
      <c r="K879" t="s">
        <v>3918</v>
      </c>
      <c r="L879">
        <v>346</v>
      </c>
      <c r="M879" t="s">
        <v>26</v>
      </c>
      <c r="N879" t="s">
        <v>27</v>
      </c>
      <c r="O879" t="s">
        <v>28</v>
      </c>
      <c r="P879">
        <v>50000000</v>
      </c>
      <c r="Q879">
        <v>2013</v>
      </c>
      <c r="R879">
        <v>6.3</v>
      </c>
      <c r="S879">
        <v>41000</v>
      </c>
      <c r="T879">
        <f>Table_IMDB_Movies[[#This Row],[gross]]-Table_IMDB_Movies[[#This Row],[budget]]</f>
        <v>-47824688</v>
      </c>
      <c r="V879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880" spans="1:22" x14ac:dyDescent="0.3">
      <c r="A880" t="s">
        <v>2211</v>
      </c>
      <c r="B880">
        <v>117</v>
      </c>
      <c r="C880">
        <v>96</v>
      </c>
      <c r="D880" t="s">
        <v>1749</v>
      </c>
      <c r="E880">
        <v>126203320</v>
      </c>
      <c r="F880" t="s">
        <v>1340</v>
      </c>
      <c r="G880" t="s">
        <v>222</v>
      </c>
      <c r="H880" t="s">
        <v>3919</v>
      </c>
      <c r="I880">
        <v>110432</v>
      </c>
      <c r="J880" t="s">
        <v>3755</v>
      </c>
      <c r="K880" t="s">
        <v>3920</v>
      </c>
      <c r="L880">
        <v>309</v>
      </c>
      <c r="M880" t="s">
        <v>26</v>
      </c>
      <c r="N880" t="s">
        <v>27</v>
      </c>
      <c r="O880" t="s">
        <v>28</v>
      </c>
      <c r="P880">
        <v>50000000</v>
      </c>
      <c r="Q880">
        <v>2002</v>
      </c>
      <c r="R880">
        <v>5.8</v>
      </c>
      <c r="S880">
        <v>0</v>
      </c>
      <c r="T880">
        <f>Table_IMDB_Movies[[#This Row],[gross]]-Table_IMDB_Movies[[#This Row],[budget]]</f>
        <v>76203320</v>
      </c>
      <c r="V880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881" spans="1:22" x14ac:dyDescent="0.3">
      <c r="A881" t="s">
        <v>288</v>
      </c>
      <c r="B881">
        <v>539</v>
      </c>
      <c r="C881">
        <v>112</v>
      </c>
      <c r="D881" t="s">
        <v>1604</v>
      </c>
      <c r="E881">
        <v>126975169</v>
      </c>
      <c r="F881" t="s">
        <v>3921</v>
      </c>
      <c r="G881" t="s">
        <v>3922</v>
      </c>
      <c r="H881" t="s">
        <v>3923</v>
      </c>
      <c r="I881">
        <v>287822</v>
      </c>
      <c r="J881" t="s">
        <v>3924</v>
      </c>
      <c r="K881" t="s">
        <v>3925</v>
      </c>
      <c r="L881">
        <v>849</v>
      </c>
      <c r="M881" t="s">
        <v>26</v>
      </c>
      <c r="N881" t="s">
        <v>27</v>
      </c>
      <c r="O881" t="s">
        <v>28</v>
      </c>
      <c r="P881">
        <v>50000000</v>
      </c>
      <c r="Q881">
        <v>2011</v>
      </c>
      <c r="R881">
        <v>7.1</v>
      </c>
      <c r="S881">
        <v>37000</v>
      </c>
      <c r="T881">
        <f>Table_IMDB_Movies[[#This Row],[gross]]-Table_IMDB_Movies[[#This Row],[budget]]</f>
        <v>76975169</v>
      </c>
      <c r="V881" t="str">
        <f>IF(ISNUMBER(SEARCH("|",Table_IMDB_Movies[[#This Row],[genres]])),LEFT(Table_IMDB_Movies[[#This Row],[genres]],SEARCH("|",Table_IMDB_Movies[[#This Row],[genres]])-1),Table_IMDB_Movies[[#This Row],[genres]])</f>
        <v>Mystery</v>
      </c>
    </row>
    <row r="882" spans="1:22" x14ac:dyDescent="0.3">
      <c r="A882" t="s">
        <v>1222</v>
      </c>
      <c r="B882">
        <v>169</v>
      </c>
      <c r="C882">
        <v>131</v>
      </c>
      <c r="D882" t="s">
        <v>196</v>
      </c>
      <c r="E882">
        <v>125548685</v>
      </c>
      <c r="F882" t="s">
        <v>1237</v>
      </c>
      <c r="G882" t="s">
        <v>1223</v>
      </c>
      <c r="H882" t="s">
        <v>3926</v>
      </c>
      <c r="I882">
        <v>135246</v>
      </c>
      <c r="J882" t="s">
        <v>3927</v>
      </c>
      <c r="K882" t="s">
        <v>3928</v>
      </c>
      <c r="L882">
        <v>498</v>
      </c>
      <c r="M882" t="s">
        <v>26</v>
      </c>
      <c r="N882" t="s">
        <v>27</v>
      </c>
      <c r="O882" t="s">
        <v>476</v>
      </c>
      <c r="P882">
        <v>52000000</v>
      </c>
      <c r="Q882">
        <v>2000</v>
      </c>
      <c r="R882">
        <v>7.3</v>
      </c>
      <c r="S882">
        <v>0</v>
      </c>
      <c r="T882">
        <f>Table_IMDB_Movies[[#This Row],[gross]]-Table_IMDB_Movies[[#This Row],[budget]]</f>
        <v>73548685</v>
      </c>
      <c r="V882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883" spans="1:22" x14ac:dyDescent="0.3">
      <c r="A883" t="s">
        <v>3323</v>
      </c>
      <c r="B883">
        <v>140</v>
      </c>
      <c r="C883">
        <v>116</v>
      </c>
      <c r="D883" t="s">
        <v>2267</v>
      </c>
      <c r="E883">
        <v>105807520</v>
      </c>
      <c r="F883" t="s">
        <v>1340</v>
      </c>
      <c r="G883" t="s">
        <v>540</v>
      </c>
      <c r="H883" t="s">
        <v>3929</v>
      </c>
      <c r="I883">
        <v>156717</v>
      </c>
      <c r="J883" t="s">
        <v>3930</v>
      </c>
      <c r="K883" t="s">
        <v>3931</v>
      </c>
      <c r="L883">
        <v>357</v>
      </c>
      <c r="M883" t="s">
        <v>26</v>
      </c>
      <c r="N883" t="s">
        <v>27</v>
      </c>
      <c r="O883" t="s">
        <v>28</v>
      </c>
      <c r="P883">
        <v>50000000</v>
      </c>
      <c r="Q883">
        <v>2003</v>
      </c>
      <c r="R883">
        <v>6.4</v>
      </c>
      <c r="S883">
        <v>0</v>
      </c>
      <c r="T883">
        <f>Table_IMDB_Movies[[#This Row],[gross]]-Table_IMDB_Movies[[#This Row],[budget]]</f>
        <v>55807520</v>
      </c>
      <c r="V883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884" spans="1:22" x14ac:dyDescent="0.3">
      <c r="A884" t="s">
        <v>1683</v>
      </c>
      <c r="B884">
        <v>330</v>
      </c>
      <c r="C884">
        <v>112</v>
      </c>
      <c r="D884" t="s">
        <v>3932</v>
      </c>
      <c r="E884">
        <v>191616238</v>
      </c>
      <c r="F884" t="s">
        <v>1398</v>
      </c>
      <c r="G884" t="s">
        <v>363</v>
      </c>
      <c r="H884" t="s">
        <v>3933</v>
      </c>
      <c r="I884">
        <v>258186</v>
      </c>
      <c r="J884" t="s">
        <v>1937</v>
      </c>
      <c r="K884" t="s">
        <v>3934</v>
      </c>
      <c r="L884">
        <v>322</v>
      </c>
      <c r="M884" t="s">
        <v>26</v>
      </c>
      <c r="N884" t="s">
        <v>27</v>
      </c>
      <c r="O884" t="s">
        <v>476</v>
      </c>
      <c r="P884">
        <v>50000000</v>
      </c>
      <c r="Q884">
        <v>2014</v>
      </c>
      <c r="R884">
        <v>7.1</v>
      </c>
      <c r="S884">
        <v>24000</v>
      </c>
      <c r="T884">
        <f>Table_IMDB_Movies[[#This Row],[gross]]-Table_IMDB_Movies[[#This Row],[budget]]</f>
        <v>141616238</v>
      </c>
      <c r="V884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885" spans="1:22" x14ac:dyDescent="0.3">
      <c r="A885" t="s">
        <v>3935</v>
      </c>
      <c r="B885">
        <v>120</v>
      </c>
      <c r="C885">
        <v>123</v>
      </c>
      <c r="D885" t="s">
        <v>429</v>
      </c>
      <c r="E885">
        <v>105264608</v>
      </c>
      <c r="F885" t="s">
        <v>3936</v>
      </c>
      <c r="G885" t="s">
        <v>279</v>
      </c>
      <c r="H885" t="s">
        <v>3937</v>
      </c>
      <c r="I885">
        <v>239752</v>
      </c>
      <c r="J885" t="s">
        <v>63</v>
      </c>
      <c r="K885" t="s">
        <v>3938</v>
      </c>
      <c r="L885">
        <v>406</v>
      </c>
      <c r="M885" t="s">
        <v>26</v>
      </c>
      <c r="N885" t="s">
        <v>27</v>
      </c>
      <c r="O885" t="s">
        <v>476</v>
      </c>
      <c r="P885">
        <v>60000000</v>
      </c>
      <c r="Q885">
        <v>1994</v>
      </c>
      <c r="R885">
        <v>7.6</v>
      </c>
      <c r="S885">
        <v>11000</v>
      </c>
      <c r="T885">
        <f>Table_IMDB_Movies[[#This Row],[gross]]-Table_IMDB_Movies[[#This Row],[budget]]</f>
        <v>45264608</v>
      </c>
      <c r="V885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886" spans="1:22" x14ac:dyDescent="0.3">
      <c r="A886" t="s">
        <v>942</v>
      </c>
      <c r="B886">
        <v>190</v>
      </c>
      <c r="C886">
        <v>104</v>
      </c>
      <c r="D886" t="s">
        <v>1561</v>
      </c>
      <c r="E886">
        <v>97680195</v>
      </c>
      <c r="F886" t="s">
        <v>1340</v>
      </c>
      <c r="G886" t="s">
        <v>535</v>
      </c>
      <c r="H886" t="s">
        <v>3939</v>
      </c>
      <c r="I886">
        <v>271691</v>
      </c>
      <c r="J886" t="s">
        <v>3940</v>
      </c>
      <c r="K886" t="s">
        <v>3941</v>
      </c>
      <c r="L886">
        <v>243</v>
      </c>
      <c r="M886" t="s">
        <v>26</v>
      </c>
      <c r="N886" t="s">
        <v>27</v>
      </c>
      <c r="O886" t="s">
        <v>28</v>
      </c>
      <c r="P886">
        <v>70000000</v>
      </c>
      <c r="Q886">
        <v>2008</v>
      </c>
      <c r="R886">
        <v>6.8</v>
      </c>
      <c r="S886">
        <v>0</v>
      </c>
      <c r="T886">
        <f>Table_IMDB_Movies[[#This Row],[gross]]-Table_IMDB_Movies[[#This Row],[budget]]</f>
        <v>27680195</v>
      </c>
      <c r="V88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887" spans="1:22" x14ac:dyDescent="0.3">
      <c r="A887" t="s">
        <v>3942</v>
      </c>
      <c r="B887">
        <v>177</v>
      </c>
      <c r="C887">
        <v>107</v>
      </c>
      <c r="D887" t="s">
        <v>166</v>
      </c>
      <c r="E887">
        <v>126088877</v>
      </c>
      <c r="F887" t="s">
        <v>1398</v>
      </c>
      <c r="G887" t="s">
        <v>871</v>
      </c>
      <c r="H887" t="s">
        <v>3943</v>
      </c>
      <c r="I887">
        <v>33354</v>
      </c>
      <c r="J887" t="s">
        <v>3944</v>
      </c>
      <c r="K887" t="s">
        <v>3945</v>
      </c>
      <c r="L887">
        <v>110</v>
      </c>
      <c r="M887" t="s">
        <v>26</v>
      </c>
      <c r="N887" t="s">
        <v>27</v>
      </c>
      <c r="O887" t="s">
        <v>28</v>
      </c>
      <c r="P887">
        <v>50000000</v>
      </c>
      <c r="Q887">
        <v>2016</v>
      </c>
      <c r="R887">
        <v>6.6</v>
      </c>
      <c r="S887">
        <v>10000</v>
      </c>
      <c r="T887">
        <f>Table_IMDB_Movies[[#This Row],[gross]]-Table_IMDB_Movies[[#This Row],[budget]]</f>
        <v>76088877</v>
      </c>
      <c r="V887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888" spans="1:22" x14ac:dyDescent="0.3">
      <c r="A888" t="s">
        <v>1011</v>
      </c>
      <c r="B888">
        <v>65</v>
      </c>
      <c r="C888">
        <v>124</v>
      </c>
      <c r="D888" t="s">
        <v>2092</v>
      </c>
      <c r="E888">
        <v>91030827</v>
      </c>
      <c r="F888" t="s">
        <v>2021</v>
      </c>
      <c r="G888" t="s">
        <v>1223</v>
      </c>
      <c r="H888" t="s">
        <v>3946</v>
      </c>
      <c r="I888">
        <v>46482</v>
      </c>
      <c r="J888" t="s">
        <v>3947</v>
      </c>
      <c r="K888" t="s">
        <v>3948</v>
      </c>
      <c r="L888">
        <v>252</v>
      </c>
      <c r="M888" t="s">
        <v>26</v>
      </c>
      <c r="N888" t="s">
        <v>27</v>
      </c>
      <c r="O888" t="s">
        <v>28</v>
      </c>
      <c r="P888">
        <v>50000000</v>
      </c>
      <c r="Q888">
        <v>1998</v>
      </c>
      <c r="R888">
        <v>6.7</v>
      </c>
      <c r="S888">
        <v>0</v>
      </c>
      <c r="T888">
        <f>Table_IMDB_Movies[[#This Row],[gross]]-Table_IMDB_Movies[[#This Row],[budget]]</f>
        <v>41030827</v>
      </c>
      <c r="V888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889" spans="1:22" x14ac:dyDescent="0.3">
      <c r="A889" t="s">
        <v>3529</v>
      </c>
      <c r="B889">
        <v>145</v>
      </c>
      <c r="C889">
        <v>96</v>
      </c>
      <c r="D889" t="s">
        <v>1980</v>
      </c>
      <c r="E889">
        <v>150315155</v>
      </c>
      <c r="F889" t="s">
        <v>2411</v>
      </c>
      <c r="G889" t="s">
        <v>1009</v>
      </c>
      <c r="H889" t="s">
        <v>3949</v>
      </c>
      <c r="I889">
        <v>54010</v>
      </c>
      <c r="J889" t="s">
        <v>3950</v>
      </c>
      <c r="K889" t="s">
        <v>3951</v>
      </c>
      <c r="L889">
        <v>130</v>
      </c>
      <c r="M889" t="s">
        <v>26</v>
      </c>
      <c r="N889" t="s">
        <v>27</v>
      </c>
      <c r="O889" t="s">
        <v>28</v>
      </c>
      <c r="P889">
        <v>50000000</v>
      </c>
      <c r="Q889">
        <v>2015</v>
      </c>
      <c r="R889">
        <v>6.1</v>
      </c>
      <c r="S889">
        <v>13000</v>
      </c>
      <c r="T889">
        <f>Table_IMDB_Movies[[#This Row],[gross]]-Table_IMDB_Movies[[#This Row],[budget]]</f>
        <v>100315155</v>
      </c>
      <c r="V889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890" spans="1:22" x14ac:dyDescent="0.3">
      <c r="A890" t="s">
        <v>124</v>
      </c>
      <c r="B890">
        <v>321</v>
      </c>
      <c r="C890">
        <v>125</v>
      </c>
      <c r="D890" t="s">
        <v>1904</v>
      </c>
      <c r="E890">
        <v>127997349</v>
      </c>
      <c r="F890" t="s">
        <v>3952</v>
      </c>
      <c r="G890" t="s">
        <v>32</v>
      </c>
      <c r="H890" t="s">
        <v>3953</v>
      </c>
      <c r="I890">
        <v>101178</v>
      </c>
      <c r="J890" t="s">
        <v>1964</v>
      </c>
      <c r="K890" t="s">
        <v>3954</v>
      </c>
      <c r="L890">
        <v>779</v>
      </c>
      <c r="M890" t="s">
        <v>26</v>
      </c>
      <c r="N890" t="s">
        <v>27</v>
      </c>
      <c r="O890" t="s">
        <v>72</v>
      </c>
      <c r="P890">
        <v>50000000</v>
      </c>
      <c r="Q890">
        <v>2014</v>
      </c>
      <c r="R890">
        <v>6</v>
      </c>
      <c r="S890">
        <v>90000</v>
      </c>
      <c r="T890">
        <f>Table_IMDB_Movies[[#This Row],[gross]]-Table_IMDB_Movies[[#This Row],[budget]]</f>
        <v>77997349</v>
      </c>
      <c r="V890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891" spans="1:22" x14ac:dyDescent="0.3">
      <c r="A891" t="s">
        <v>3955</v>
      </c>
      <c r="B891">
        <v>230</v>
      </c>
      <c r="C891">
        <v>129</v>
      </c>
      <c r="D891" t="s">
        <v>3956</v>
      </c>
      <c r="E891">
        <v>88504640</v>
      </c>
      <c r="F891" t="s">
        <v>1719</v>
      </c>
      <c r="G891" t="s">
        <v>1377</v>
      </c>
      <c r="H891" t="s">
        <v>3957</v>
      </c>
      <c r="I891">
        <v>273108</v>
      </c>
      <c r="J891" t="s">
        <v>2666</v>
      </c>
      <c r="K891" t="s">
        <v>3958</v>
      </c>
      <c r="L891">
        <v>646</v>
      </c>
      <c r="M891" t="s">
        <v>26</v>
      </c>
      <c r="N891" t="s">
        <v>27</v>
      </c>
      <c r="O891" t="s">
        <v>476</v>
      </c>
      <c r="P891">
        <v>45000000</v>
      </c>
      <c r="Q891">
        <v>2006</v>
      </c>
      <c r="R891">
        <v>7.6</v>
      </c>
      <c r="S891">
        <v>0</v>
      </c>
      <c r="T891">
        <f>Table_IMDB_Movies[[#This Row],[gross]]-Table_IMDB_Movies[[#This Row],[budget]]</f>
        <v>43504640</v>
      </c>
      <c r="V891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892" spans="1:22" x14ac:dyDescent="0.3">
      <c r="A892" t="s">
        <v>3959</v>
      </c>
      <c r="B892">
        <v>143</v>
      </c>
      <c r="C892">
        <v>90</v>
      </c>
      <c r="D892" t="s">
        <v>3960</v>
      </c>
      <c r="E892">
        <v>81517441</v>
      </c>
      <c r="F892" t="s">
        <v>379</v>
      </c>
      <c r="G892" t="s">
        <v>3961</v>
      </c>
      <c r="H892" t="s">
        <v>3962</v>
      </c>
      <c r="I892">
        <v>111368</v>
      </c>
      <c r="J892" t="s">
        <v>2904</v>
      </c>
      <c r="K892" t="s">
        <v>3963</v>
      </c>
      <c r="L892">
        <v>394</v>
      </c>
      <c r="M892" t="s">
        <v>26</v>
      </c>
      <c r="N892" t="s">
        <v>27</v>
      </c>
      <c r="O892" t="s">
        <v>476</v>
      </c>
      <c r="P892">
        <v>50000000</v>
      </c>
      <c r="Q892">
        <v>1999</v>
      </c>
      <c r="R892">
        <v>7.1</v>
      </c>
      <c r="S892">
        <v>0</v>
      </c>
      <c r="T892">
        <f>Table_IMDB_Movies[[#This Row],[gross]]-Table_IMDB_Movies[[#This Row],[budget]]</f>
        <v>31517441</v>
      </c>
      <c r="V892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893" spans="1:22" x14ac:dyDescent="0.3">
      <c r="A893" t="s">
        <v>3964</v>
      </c>
      <c r="B893">
        <v>55</v>
      </c>
      <c r="C893">
        <v>109</v>
      </c>
      <c r="D893" t="s">
        <v>1217</v>
      </c>
      <c r="E893">
        <v>81022333</v>
      </c>
      <c r="F893" t="s">
        <v>1151</v>
      </c>
      <c r="G893" t="s">
        <v>3965</v>
      </c>
      <c r="H893" t="s">
        <v>3966</v>
      </c>
      <c r="I893">
        <v>34471</v>
      </c>
      <c r="J893" t="s">
        <v>1196</v>
      </c>
      <c r="K893" t="s">
        <v>3967</v>
      </c>
      <c r="L893">
        <v>147</v>
      </c>
      <c r="M893" t="s">
        <v>26</v>
      </c>
      <c r="N893" t="s">
        <v>27</v>
      </c>
      <c r="O893" t="s">
        <v>28</v>
      </c>
      <c r="P893">
        <v>50000000</v>
      </c>
      <c r="Q893">
        <v>1995</v>
      </c>
      <c r="R893">
        <v>5</v>
      </c>
      <c r="S893">
        <v>0</v>
      </c>
      <c r="T893">
        <f>Table_IMDB_Movies[[#This Row],[gross]]-Table_IMDB_Movies[[#This Row],[budget]]</f>
        <v>31022333</v>
      </c>
      <c r="V893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894" spans="1:22" x14ac:dyDescent="0.3">
      <c r="A894" t="s">
        <v>843</v>
      </c>
      <c r="B894">
        <v>279</v>
      </c>
      <c r="C894">
        <v>121</v>
      </c>
      <c r="D894" t="s">
        <v>833</v>
      </c>
      <c r="E894">
        <v>79948113</v>
      </c>
      <c r="F894" t="s">
        <v>1767</v>
      </c>
      <c r="G894" t="s">
        <v>568</v>
      </c>
      <c r="H894" t="s">
        <v>3968</v>
      </c>
      <c r="I894">
        <v>186879</v>
      </c>
      <c r="J894" t="s">
        <v>3969</v>
      </c>
      <c r="K894" t="s">
        <v>3970</v>
      </c>
      <c r="L894">
        <v>791</v>
      </c>
      <c r="M894" t="s">
        <v>26</v>
      </c>
      <c r="N894" t="s">
        <v>27</v>
      </c>
      <c r="O894" t="s">
        <v>28</v>
      </c>
      <c r="P894">
        <v>50000000</v>
      </c>
      <c r="Q894">
        <v>2009</v>
      </c>
      <c r="R894">
        <v>6.2</v>
      </c>
      <c r="S894">
        <v>0</v>
      </c>
      <c r="T894">
        <f>Table_IMDB_Movies[[#This Row],[gross]]-Table_IMDB_Movies[[#This Row],[budget]]</f>
        <v>29948113</v>
      </c>
      <c r="V894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895" spans="1:22" x14ac:dyDescent="0.3">
      <c r="A895" t="s">
        <v>3645</v>
      </c>
      <c r="B895">
        <v>143</v>
      </c>
      <c r="C895">
        <v>95</v>
      </c>
      <c r="D895" t="s">
        <v>540</v>
      </c>
      <c r="E895">
        <v>88658172</v>
      </c>
      <c r="F895" t="s">
        <v>1340</v>
      </c>
      <c r="G895" t="s">
        <v>535</v>
      </c>
      <c r="H895" t="s">
        <v>3971</v>
      </c>
      <c r="I895">
        <v>58412</v>
      </c>
      <c r="J895" t="s">
        <v>1561</v>
      </c>
      <c r="K895" t="s">
        <v>3972</v>
      </c>
      <c r="L895">
        <v>242</v>
      </c>
      <c r="M895" t="s">
        <v>26</v>
      </c>
      <c r="N895" t="s">
        <v>27</v>
      </c>
      <c r="O895" t="s">
        <v>28</v>
      </c>
      <c r="P895">
        <v>50000000</v>
      </c>
      <c r="Q895">
        <v>2006</v>
      </c>
      <c r="R895">
        <v>5.6</v>
      </c>
      <c r="S895">
        <v>2000</v>
      </c>
      <c r="T895">
        <f>Table_IMDB_Movies[[#This Row],[gross]]-Table_IMDB_Movies[[#This Row],[budget]]</f>
        <v>38658172</v>
      </c>
      <c r="V895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896" spans="1:22" x14ac:dyDescent="0.3">
      <c r="A896" t="s">
        <v>2937</v>
      </c>
      <c r="B896">
        <v>310</v>
      </c>
      <c r="C896">
        <v>118</v>
      </c>
      <c r="D896" t="s">
        <v>146</v>
      </c>
      <c r="E896">
        <v>84244877</v>
      </c>
      <c r="F896" t="s">
        <v>1141</v>
      </c>
      <c r="G896" t="s">
        <v>3304</v>
      </c>
      <c r="H896" t="s">
        <v>3975</v>
      </c>
      <c r="I896">
        <v>375456</v>
      </c>
      <c r="J896" t="s">
        <v>425</v>
      </c>
      <c r="K896" t="s">
        <v>3976</v>
      </c>
      <c r="L896">
        <v>292</v>
      </c>
      <c r="M896" t="s">
        <v>26</v>
      </c>
      <c r="N896" t="s">
        <v>27</v>
      </c>
      <c r="O896" t="s">
        <v>28</v>
      </c>
      <c r="P896">
        <v>50000000</v>
      </c>
      <c r="Q896">
        <v>2011</v>
      </c>
      <c r="R896">
        <v>7.4</v>
      </c>
      <c r="S896">
        <v>44000</v>
      </c>
      <c r="T896">
        <f>Table_IMDB_Movies[[#This Row],[gross]]-Table_IMDB_Movies[[#This Row],[budget]]</f>
        <v>34244877</v>
      </c>
      <c r="V89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897" spans="1:22" x14ac:dyDescent="0.3">
      <c r="A897" t="s">
        <v>3977</v>
      </c>
      <c r="B897">
        <v>116</v>
      </c>
      <c r="C897">
        <v>80</v>
      </c>
      <c r="D897" t="s">
        <v>3978</v>
      </c>
      <c r="E897">
        <v>75367693</v>
      </c>
      <c r="F897" t="s">
        <v>639</v>
      </c>
      <c r="G897" t="s">
        <v>449</v>
      </c>
      <c r="H897" t="s">
        <v>3979</v>
      </c>
      <c r="I897">
        <v>58961</v>
      </c>
      <c r="J897" t="s">
        <v>3980</v>
      </c>
      <c r="K897" t="s">
        <v>3981</v>
      </c>
      <c r="L897">
        <v>232</v>
      </c>
      <c r="M897" t="s">
        <v>26</v>
      </c>
      <c r="N897" t="s">
        <v>27</v>
      </c>
      <c r="O897" t="s">
        <v>72</v>
      </c>
      <c r="P897">
        <v>35000000</v>
      </c>
      <c r="Q897">
        <v>2004</v>
      </c>
      <c r="R897">
        <v>5</v>
      </c>
      <c r="S897">
        <v>795</v>
      </c>
      <c r="T897">
        <f>Table_IMDB_Movies[[#This Row],[gross]]-Table_IMDB_Movies[[#This Row],[budget]]</f>
        <v>40367693</v>
      </c>
      <c r="V897" t="str">
        <f>IF(ISNUMBER(SEARCH("|",Table_IMDB_Movies[[#This Row],[genres]])),LEFT(Table_IMDB_Movies[[#This Row],[genres]],SEARCH("|",Table_IMDB_Movies[[#This Row],[genres]])-1),Table_IMDB_Movies[[#This Row],[genres]])</f>
        <v>Animation</v>
      </c>
    </row>
    <row r="898" spans="1:22" x14ac:dyDescent="0.3">
      <c r="A898" t="s">
        <v>3982</v>
      </c>
      <c r="B898">
        <v>105</v>
      </c>
      <c r="C898">
        <v>99</v>
      </c>
      <c r="D898" t="s">
        <v>2599</v>
      </c>
      <c r="E898">
        <v>73701902</v>
      </c>
      <c r="F898" t="s">
        <v>2411</v>
      </c>
      <c r="G898" t="s">
        <v>1383</v>
      </c>
      <c r="H898" t="s">
        <v>3983</v>
      </c>
      <c r="I898">
        <v>27548</v>
      </c>
      <c r="J898" t="s">
        <v>1473</v>
      </c>
      <c r="K898" t="s">
        <v>3984</v>
      </c>
      <c r="L898">
        <v>209</v>
      </c>
      <c r="M898" t="s">
        <v>26</v>
      </c>
      <c r="N898" t="s">
        <v>27</v>
      </c>
      <c r="O898" t="s">
        <v>72</v>
      </c>
      <c r="P898">
        <v>60000000</v>
      </c>
      <c r="Q898">
        <v>2004</v>
      </c>
      <c r="R898">
        <v>5.2</v>
      </c>
      <c r="S898">
        <v>0</v>
      </c>
      <c r="T898">
        <f>Table_IMDB_Movies[[#This Row],[gross]]-Table_IMDB_Movies[[#This Row],[budget]]</f>
        <v>13701902</v>
      </c>
      <c r="V898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899" spans="1:22" x14ac:dyDescent="0.3">
      <c r="A899" t="s">
        <v>3985</v>
      </c>
      <c r="B899">
        <v>419</v>
      </c>
      <c r="C899">
        <v>133</v>
      </c>
      <c r="D899" t="s">
        <v>358</v>
      </c>
      <c r="E899">
        <v>75605492</v>
      </c>
      <c r="F899" t="s">
        <v>1305</v>
      </c>
      <c r="G899" t="s">
        <v>561</v>
      </c>
      <c r="H899" t="s">
        <v>3986</v>
      </c>
      <c r="I899">
        <v>283563</v>
      </c>
      <c r="J899" t="s">
        <v>279</v>
      </c>
      <c r="K899" t="s">
        <v>3987</v>
      </c>
      <c r="L899">
        <v>312</v>
      </c>
      <c r="M899" t="s">
        <v>26</v>
      </c>
      <c r="N899" t="s">
        <v>27</v>
      </c>
      <c r="O899" t="s">
        <v>28</v>
      </c>
      <c r="P899">
        <v>50000000</v>
      </c>
      <c r="Q899">
        <v>2011</v>
      </c>
      <c r="R899">
        <v>7.6</v>
      </c>
      <c r="S899">
        <v>27000</v>
      </c>
      <c r="T899">
        <f>Table_IMDB_Movies[[#This Row],[gross]]-Table_IMDB_Movies[[#This Row],[budget]]</f>
        <v>25605492</v>
      </c>
      <c r="V899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900" spans="1:22" x14ac:dyDescent="0.3">
      <c r="A900" t="s">
        <v>572</v>
      </c>
      <c r="B900">
        <v>64</v>
      </c>
      <c r="C900">
        <v>127</v>
      </c>
      <c r="D900" t="s">
        <v>381</v>
      </c>
      <c r="E900">
        <v>67823573</v>
      </c>
      <c r="F900" t="s">
        <v>748</v>
      </c>
      <c r="G900" t="s">
        <v>94</v>
      </c>
      <c r="H900" t="s">
        <v>3988</v>
      </c>
      <c r="I900">
        <v>91176</v>
      </c>
      <c r="J900" t="s">
        <v>860</v>
      </c>
      <c r="K900" t="s">
        <v>3989</v>
      </c>
      <c r="L900">
        <v>130</v>
      </c>
      <c r="M900" t="s">
        <v>26</v>
      </c>
      <c r="N900" t="s">
        <v>27</v>
      </c>
      <c r="O900" t="s">
        <v>476</v>
      </c>
      <c r="P900">
        <v>50000000</v>
      </c>
      <c r="Q900">
        <v>1995</v>
      </c>
      <c r="R900">
        <v>6.6</v>
      </c>
      <c r="S900">
        <v>0</v>
      </c>
      <c r="T900">
        <f>Table_IMDB_Movies[[#This Row],[gross]]-Table_IMDB_Movies[[#This Row],[budget]]</f>
        <v>17823573</v>
      </c>
      <c r="V90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901" spans="1:22" x14ac:dyDescent="0.3">
      <c r="A901" t="s">
        <v>3990</v>
      </c>
      <c r="B901">
        <v>359</v>
      </c>
      <c r="C901">
        <v>106</v>
      </c>
      <c r="D901" t="s">
        <v>3522</v>
      </c>
      <c r="E901">
        <v>91439400</v>
      </c>
      <c r="F901" t="s">
        <v>935</v>
      </c>
      <c r="G901" t="s">
        <v>185</v>
      </c>
      <c r="H901" t="s">
        <v>3991</v>
      </c>
      <c r="I901">
        <v>200647</v>
      </c>
      <c r="J901" t="s">
        <v>3992</v>
      </c>
      <c r="K901" t="s">
        <v>3993</v>
      </c>
      <c r="L901">
        <v>384</v>
      </c>
      <c r="M901" t="s">
        <v>26</v>
      </c>
      <c r="N901" t="s">
        <v>41</v>
      </c>
      <c r="O901" t="s">
        <v>28</v>
      </c>
      <c r="P901">
        <v>50000000</v>
      </c>
      <c r="Q901">
        <v>2014</v>
      </c>
      <c r="R901">
        <v>7</v>
      </c>
      <c r="S901">
        <v>24000</v>
      </c>
      <c r="T901">
        <f>Table_IMDB_Movies[[#This Row],[gross]]-Table_IMDB_Movies[[#This Row],[budget]]</f>
        <v>41439400</v>
      </c>
      <c r="V901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902" spans="1:22" x14ac:dyDescent="0.3">
      <c r="A902" t="s">
        <v>3994</v>
      </c>
      <c r="B902">
        <v>166</v>
      </c>
      <c r="C902">
        <v>98</v>
      </c>
      <c r="D902" t="s">
        <v>3995</v>
      </c>
      <c r="E902">
        <v>67128202</v>
      </c>
      <c r="F902" t="s">
        <v>3996</v>
      </c>
      <c r="G902" t="s">
        <v>871</v>
      </c>
      <c r="H902" t="s">
        <v>3997</v>
      </c>
      <c r="I902">
        <v>43328</v>
      </c>
      <c r="J902" t="s">
        <v>756</v>
      </c>
      <c r="K902" t="s">
        <v>3998</v>
      </c>
      <c r="L902">
        <v>110</v>
      </c>
      <c r="M902" t="s">
        <v>26</v>
      </c>
      <c r="N902" t="s">
        <v>27</v>
      </c>
      <c r="O902" t="s">
        <v>72</v>
      </c>
      <c r="P902">
        <v>65000000</v>
      </c>
      <c r="Q902">
        <v>2009</v>
      </c>
      <c r="R902">
        <v>5.7</v>
      </c>
      <c r="S902">
        <v>0</v>
      </c>
      <c r="T902">
        <f>Table_IMDB_Movies[[#This Row],[gross]]-Table_IMDB_Movies[[#This Row],[budget]]</f>
        <v>2128202</v>
      </c>
      <c r="V902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903" spans="1:22" x14ac:dyDescent="0.3">
      <c r="A903" t="s">
        <v>3999</v>
      </c>
      <c r="B903">
        <v>525</v>
      </c>
      <c r="C903">
        <v>132</v>
      </c>
      <c r="D903" t="s">
        <v>295</v>
      </c>
      <c r="E903">
        <v>70496802</v>
      </c>
      <c r="F903" t="s">
        <v>748</v>
      </c>
      <c r="G903" t="s">
        <v>680</v>
      </c>
      <c r="H903" t="s">
        <v>4000</v>
      </c>
      <c r="I903">
        <v>791783</v>
      </c>
      <c r="J903" t="s">
        <v>4001</v>
      </c>
      <c r="K903" t="s">
        <v>4002</v>
      </c>
      <c r="L903">
        <v>2042</v>
      </c>
      <c r="M903" t="s">
        <v>26</v>
      </c>
      <c r="N903" t="s">
        <v>27</v>
      </c>
      <c r="O903" t="s">
        <v>476</v>
      </c>
      <c r="P903">
        <v>54000000</v>
      </c>
      <c r="Q903">
        <v>2005</v>
      </c>
      <c r="R903">
        <v>8.1999999999999993</v>
      </c>
      <c r="S903">
        <v>48000</v>
      </c>
      <c r="T903">
        <f>Table_IMDB_Movies[[#This Row],[gross]]-Table_IMDB_Movies[[#This Row],[budget]]</f>
        <v>16496802</v>
      </c>
      <c r="V903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904" spans="1:22" x14ac:dyDescent="0.3">
      <c r="A904" t="s">
        <v>3860</v>
      </c>
      <c r="B904">
        <v>165</v>
      </c>
      <c r="C904">
        <v>114</v>
      </c>
      <c r="D904" t="s">
        <v>4003</v>
      </c>
      <c r="E904">
        <v>60470220</v>
      </c>
      <c r="F904" t="s">
        <v>1300</v>
      </c>
      <c r="G904" t="s">
        <v>4004</v>
      </c>
      <c r="H904" t="s">
        <v>4005</v>
      </c>
      <c r="I904">
        <v>81444</v>
      </c>
      <c r="J904" t="s">
        <v>4006</v>
      </c>
      <c r="K904" t="s">
        <v>4007</v>
      </c>
      <c r="L904">
        <v>192</v>
      </c>
      <c r="M904" t="s">
        <v>26</v>
      </c>
      <c r="N904" t="s">
        <v>27</v>
      </c>
      <c r="O904" t="s">
        <v>28</v>
      </c>
      <c r="P904">
        <v>50000000</v>
      </c>
      <c r="Q904">
        <v>2003</v>
      </c>
      <c r="R904">
        <v>6.2</v>
      </c>
      <c r="S904">
        <v>955</v>
      </c>
      <c r="T904">
        <f>Table_IMDB_Movies[[#This Row],[gross]]-Table_IMDB_Movies[[#This Row],[budget]]</f>
        <v>10470220</v>
      </c>
      <c r="V904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905" spans="1:22" x14ac:dyDescent="0.3">
      <c r="A905" t="s">
        <v>4008</v>
      </c>
      <c r="B905">
        <v>87</v>
      </c>
      <c r="C905">
        <v>78</v>
      </c>
      <c r="D905" t="s">
        <v>1593</v>
      </c>
      <c r="E905">
        <v>58336565</v>
      </c>
      <c r="F905" t="s">
        <v>385</v>
      </c>
      <c r="G905" t="s">
        <v>1009</v>
      </c>
      <c r="H905" t="s">
        <v>4009</v>
      </c>
      <c r="I905">
        <v>12845</v>
      </c>
      <c r="J905" t="s">
        <v>1609</v>
      </c>
      <c r="K905" t="s">
        <v>4010</v>
      </c>
      <c r="L905">
        <v>118</v>
      </c>
      <c r="M905" t="s">
        <v>26</v>
      </c>
      <c r="N905" t="s">
        <v>27</v>
      </c>
      <c r="O905" t="s">
        <v>226</v>
      </c>
      <c r="P905">
        <v>50000000</v>
      </c>
      <c r="Q905">
        <v>2006</v>
      </c>
      <c r="R905">
        <v>6.6</v>
      </c>
      <c r="S905">
        <v>624</v>
      </c>
      <c r="T905">
        <f>Table_IMDB_Movies[[#This Row],[gross]]-Table_IMDB_Movies[[#This Row],[budget]]</f>
        <v>8336565</v>
      </c>
      <c r="V905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906" spans="1:22" x14ac:dyDescent="0.3">
      <c r="A906" t="s">
        <v>4011</v>
      </c>
      <c r="B906">
        <v>117</v>
      </c>
      <c r="C906">
        <v>101</v>
      </c>
      <c r="D906" t="s">
        <v>3930</v>
      </c>
      <c r="E906">
        <v>66002004</v>
      </c>
      <c r="F906" t="s">
        <v>4012</v>
      </c>
      <c r="G906" t="s">
        <v>3992</v>
      </c>
      <c r="H906" t="s">
        <v>4013</v>
      </c>
      <c r="I906">
        <v>36431</v>
      </c>
      <c r="J906" t="s">
        <v>4014</v>
      </c>
      <c r="K906" t="s">
        <v>4015</v>
      </c>
      <c r="L906">
        <v>168</v>
      </c>
      <c r="M906" t="s">
        <v>26</v>
      </c>
      <c r="N906" t="s">
        <v>27</v>
      </c>
      <c r="O906" t="s">
        <v>226</v>
      </c>
      <c r="P906">
        <v>50000000</v>
      </c>
      <c r="Q906">
        <v>2005</v>
      </c>
      <c r="R906">
        <v>4.7</v>
      </c>
      <c r="S906">
        <v>1000</v>
      </c>
      <c r="T906">
        <f>Table_IMDB_Movies[[#This Row],[gross]]-Table_IMDB_Movies[[#This Row],[budget]]</f>
        <v>16002004</v>
      </c>
      <c r="V906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907" spans="1:22" x14ac:dyDescent="0.3">
      <c r="A907" t="s">
        <v>4016</v>
      </c>
      <c r="B907">
        <v>113</v>
      </c>
      <c r="C907">
        <v>113</v>
      </c>
      <c r="D907" t="s">
        <v>4017</v>
      </c>
      <c r="E907">
        <v>54997476</v>
      </c>
      <c r="F907" t="s">
        <v>1719</v>
      </c>
      <c r="G907" t="s">
        <v>351</v>
      </c>
      <c r="H907" t="s">
        <v>4018</v>
      </c>
      <c r="I907">
        <v>40362</v>
      </c>
      <c r="J907" t="s">
        <v>4019</v>
      </c>
      <c r="K907" t="s">
        <v>4020</v>
      </c>
      <c r="L907">
        <v>248</v>
      </c>
      <c r="M907" t="s">
        <v>26</v>
      </c>
      <c r="N907" t="s">
        <v>27</v>
      </c>
      <c r="O907" t="s">
        <v>476</v>
      </c>
      <c r="P907">
        <v>50000000</v>
      </c>
      <c r="Q907">
        <v>2001</v>
      </c>
      <c r="R907">
        <v>6.3</v>
      </c>
      <c r="S907">
        <v>970</v>
      </c>
      <c r="T907">
        <f>Table_IMDB_Movies[[#This Row],[gross]]-Table_IMDB_Movies[[#This Row],[budget]]</f>
        <v>4997476</v>
      </c>
      <c r="V907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908" spans="1:22" x14ac:dyDescent="0.3">
      <c r="A908" t="s">
        <v>4021</v>
      </c>
      <c r="B908">
        <v>349</v>
      </c>
      <c r="C908">
        <v>98</v>
      </c>
      <c r="D908" t="s">
        <v>4022</v>
      </c>
      <c r="E908">
        <v>55682070</v>
      </c>
      <c r="F908" t="s">
        <v>2722</v>
      </c>
      <c r="G908" t="s">
        <v>718</v>
      </c>
      <c r="H908" t="s">
        <v>4023</v>
      </c>
      <c r="I908">
        <v>159868</v>
      </c>
      <c r="J908" t="s">
        <v>1493</v>
      </c>
      <c r="K908" t="s">
        <v>4024</v>
      </c>
      <c r="L908">
        <v>304</v>
      </c>
      <c r="M908" t="s">
        <v>26</v>
      </c>
      <c r="N908" t="s">
        <v>619</v>
      </c>
      <c r="O908" t="s">
        <v>476</v>
      </c>
      <c r="P908">
        <v>50000000</v>
      </c>
      <c r="Q908">
        <v>2013</v>
      </c>
      <c r="R908">
        <v>6.1</v>
      </c>
      <c r="S908">
        <v>45000</v>
      </c>
      <c r="T908">
        <f>Table_IMDB_Movies[[#This Row],[gross]]-Table_IMDB_Movies[[#This Row],[budget]]</f>
        <v>5682070</v>
      </c>
      <c r="V908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909" spans="1:22" x14ac:dyDescent="0.3">
      <c r="A909" t="s">
        <v>4025</v>
      </c>
      <c r="B909">
        <v>152</v>
      </c>
      <c r="C909">
        <v>124</v>
      </c>
      <c r="D909" t="s">
        <v>4026</v>
      </c>
      <c r="E909">
        <v>52752475</v>
      </c>
      <c r="F909" t="s">
        <v>3196</v>
      </c>
      <c r="G909" t="s">
        <v>4027</v>
      </c>
      <c r="H909" t="s">
        <v>4028</v>
      </c>
      <c r="I909">
        <v>63067</v>
      </c>
      <c r="J909" t="s">
        <v>4029</v>
      </c>
      <c r="K909" t="s">
        <v>4030</v>
      </c>
      <c r="L909">
        <v>533</v>
      </c>
      <c r="M909" t="s">
        <v>26</v>
      </c>
      <c r="N909" t="s">
        <v>27</v>
      </c>
      <c r="O909" t="s">
        <v>476</v>
      </c>
      <c r="P909">
        <v>50000000</v>
      </c>
      <c r="Q909">
        <v>2002</v>
      </c>
      <c r="R909">
        <v>6.7</v>
      </c>
      <c r="S909">
        <v>0</v>
      </c>
      <c r="T909">
        <f>Table_IMDB_Movies[[#This Row],[gross]]-Table_IMDB_Movies[[#This Row],[budget]]</f>
        <v>2752475</v>
      </c>
      <c r="V909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910" spans="1:22" x14ac:dyDescent="0.3">
      <c r="A910" t="s">
        <v>2102</v>
      </c>
      <c r="B910">
        <v>288</v>
      </c>
      <c r="C910">
        <v>109</v>
      </c>
      <c r="D910" t="s">
        <v>4031</v>
      </c>
      <c r="E910">
        <v>55092830</v>
      </c>
      <c r="F910" t="s">
        <v>184</v>
      </c>
      <c r="G910" t="s">
        <v>4032</v>
      </c>
      <c r="H910" t="s">
        <v>4033</v>
      </c>
      <c r="I910">
        <v>195043</v>
      </c>
      <c r="J910" t="s">
        <v>4034</v>
      </c>
      <c r="K910" t="s">
        <v>4035</v>
      </c>
      <c r="L910">
        <v>329</v>
      </c>
      <c r="M910" t="s">
        <v>26</v>
      </c>
      <c r="N910" t="s">
        <v>27</v>
      </c>
      <c r="O910" t="s">
        <v>28</v>
      </c>
      <c r="P910">
        <v>60000000</v>
      </c>
      <c r="Q910">
        <v>2011</v>
      </c>
      <c r="R910">
        <v>6.1</v>
      </c>
      <c r="S910">
        <v>27000</v>
      </c>
      <c r="T910">
        <f>Table_IMDB_Movies[[#This Row],[gross]]-Table_IMDB_Movies[[#This Row],[budget]]</f>
        <v>-4907170</v>
      </c>
      <c r="V91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911" spans="1:22" x14ac:dyDescent="0.3">
      <c r="A911" t="s">
        <v>4036</v>
      </c>
      <c r="B911">
        <v>358</v>
      </c>
      <c r="C911">
        <v>128</v>
      </c>
      <c r="D911" t="s">
        <v>4037</v>
      </c>
      <c r="E911">
        <v>50815288</v>
      </c>
      <c r="F911" t="s">
        <v>3196</v>
      </c>
      <c r="G911" t="s">
        <v>936</v>
      </c>
      <c r="H911" t="s">
        <v>4038</v>
      </c>
      <c r="I911">
        <v>109188</v>
      </c>
      <c r="J911" t="s">
        <v>4039</v>
      </c>
      <c r="K911" t="s">
        <v>4040</v>
      </c>
      <c r="L911">
        <v>625</v>
      </c>
      <c r="M911" t="s">
        <v>26</v>
      </c>
      <c r="N911" t="s">
        <v>27</v>
      </c>
      <c r="O911" t="s">
        <v>476</v>
      </c>
      <c r="P911">
        <v>50000000</v>
      </c>
      <c r="Q911">
        <v>2005</v>
      </c>
      <c r="R911">
        <v>7</v>
      </c>
      <c r="S911">
        <v>0</v>
      </c>
      <c r="T911">
        <f>Table_IMDB_Movies[[#This Row],[gross]]-Table_IMDB_Movies[[#This Row],[budget]]</f>
        <v>815288</v>
      </c>
      <c r="V911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912" spans="1:22" x14ac:dyDescent="0.3">
      <c r="A912" t="s">
        <v>227</v>
      </c>
      <c r="B912">
        <v>204</v>
      </c>
      <c r="C912">
        <v>144</v>
      </c>
      <c r="D912" t="s">
        <v>4041</v>
      </c>
      <c r="E912">
        <v>52822418</v>
      </c>
      <c r="F912" t="s">
        <v>1529</v>
      </c>
      <c r="G912" t="s">
        <v>782</v>
      </c>
      <c r="H912" t="s">
        <v>4042</v>
      </c>
      <c r="I912">
        <v>47764</v>
      </c>
      <c r="J912" t="s">
        <v>4043</v>
      </c>
      <c r="K912" t="s">
        <v>4044</v>
      </c>
      <c r="L912">
        <v>219</v>
      </c>
      <c r="M912" t="s">
        <v>26</v>
      </c>
      <c r="N912" t="s">
        <v>27</v>
      </c>
      <c r="O912" t="s">
        <v>476</v>
      </c>
      <c r="P912">
        <v>50000000</v>
      </c>
      <c r="Q912">
        <v>2016</v>
      </c>
      <c r="R912">
        <v>7.4</v>
      </c>
      <c r="S912">
        <v>44000</v>
      </c>
      <c r="T912">
        <f>Table_IMDB_Movies[[#This Row],[gross]]-Table_IMDB_Movies[[#This Row],[budget]]</f>
        <v>2822418</v>
      </c>
      <c r="V912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913" spans="1:22" x14ac:dyDescent="0.3">
      <c r="A913" t="s">
        <v>4045</v>
      </c>
      <c r="B913">
        <v>156</v>
      </c>
      <c r="C913">
        <v>95</v>
      </c>
      <c r="D913" t="s">
        <v>2605</v>
      </c>
      <c r="E913">
        <v>50150619</v>
      </c>
      <c r="F913" t="s">
        <v>2595</v>
      </c>
      <c r="G913" t="s">
        <v>363</v>
      </c>
      <c r="H913" t="s">
        <v>4046</v>
      </c>
      <c r="I913">
        <v>45580</v>
      </c>
      <c r="J913" t="s">
        <v>4047</v>
      </c>
      <c r="K913" t="s">
        <v>4048</v>
      </c>
      <c r="L913">
        <v>102</v>
      </c>
      <c r="M913" t="s">
        <v>26</v>
      </c>
      <c r="N913" t="s">
        <v>27</v>
      </c>
      <c r="O913" t="s">
        <v>72</v>
      </c>
      <c r="P913">
        <v>50000000</v>
      </c>
      <c r="Q913">
        <v>2014</v>
      </c>
      <c r="R913">
        <v>7.3</v>
      </c>
      <c r="S913">
        <v>18000</v>
      </c>
      <c r="T913">
        <f>Table_IMDB_Movies[[#This Row],[gross]]-Table_IMDB_Movies[[#This Row],[budget]]</f>
        <v>150619</v>
      </c>
      <c r="V913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914" spans="1:22" x14ac:dyDescent="0.3">
      <c r="A914" t="s">
        <v>4049</v>
      </c>
      <c r="B914">
        <v>171</v>
      </c>
      <c r="C914">
        <v>105</v>
      </c>
      <c r="D914" t="s">
        <v>322</v>
      </c>
      <c r="E914">
        <v>48745150</v>
      </c>
      <c r="F914" t="s">
        <v>1224</v>
      </c>
      <c r="G914" t="s">
        <v>423</v>
      </c>
      <c r="H914" t="s">
        <v>4050</v>
      </c>
      <c r="I914">
        <v>50170</v>
      </c>
      <c r="J914" t="s">
        <v>4051</v>
      </c>
      <c r="K914" t="s">
        <v>4052</v>
      </c>
      <c r="L914">
        <v>306</v>
      </c>
      <c r="M914" t="s">
        <v>26</v>
      </c>
      <c r="N914" t="s">
        <v>27</v>
      </c>
      <c r="O914" t="s">
        <v>28</v>
      </c>
      <c r="P914">
        <v>50000000</v>
      </c>
      <c r="Q914">
        <v>2006</v>
      </c>
      <c r="R914">
        <v>5.8</v>
      </c>
      <c r="S914">
        <v>773</v>
      </c>
      <c r="T914">
        <f>Table_IMDB_Movies[[#This Row],[gross]]-Table_IMDB_Movies[[#This Row],[budget]]</f>
        <v>-1254850</v>
      </c>
      <c r="V914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915" spans="1:22" x14ac:dyDescent="0.3">
      <c r="A915" t="s">
        <v>2901</v>
      </c>
      <c r="B915">
        <v>76</v>
      </c>
      <c r="C915">
        <v>121</v>
      </c>
      <c r="D915" t="s">
        <v>1455</v>
      </c>
      <c r="E915">
        <v>50007168</v>
      </c>
      <c r="F915" t="s">
        <v>379</v>
      </c>
      <c r="G915" t="s">
        <v>2901</v>
      </c>
      <c r="H915" t="s">
        <v>4053</v>
      </c>
      <c r="I915">
        <v>39529</v>
      </c>
      <c r="J915" t="s">
        <v>1062</v>
      </c>
      <c r="K915" t="s">
        <v>4054</v>
      </c>
      <c r="L915">
        <v>142</v>
      </c>
      <c r="M915" t="s">
        <v>26</v>
      </c>
      <c r="N915" t="s">
        <v>27</v>
      </c>
      <c r="O915" t="s">
        <v>476</v>
      </c>
      <c r="P915">
        <v>50000000</v>
      </c>
      <c r="Q915">
        <v>1997</v>
      </c>
      <c r="R915">
        <v>6.7</v>
      </c>
      <c r="S915">
        <v>1000</v>
      </c>
      <c r="T915">
        <f>Table_IMDB_Movies[[#This Row],[gross]]-Table_IMDB_Movies[[#This Row],[budget]]</f>
        <v>7168</v>
      </c>
      <c r="V915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916" spans="1:22" x14ac:dyDescent="0.3">
      <c r="A916" t="s">
        <v>150</v>
      </c>
      <c r="B916">
        <v>97</v>
      </c>
      <c r="C916">
        <v>125</v>
      </c>
      <c r="D916" t="s">
        <v>1108</v>
      </c>
      <c r="E916">
        <v>48154732</v>
      </c>
      <c r="F916" t="s">
        <v>1177</v>
      </c>
      <c r="G916" t="s">
        <v>2233</v>
      </c>
      <c r="H916" t="s">
        <v>4055</v>
      </c>
      <c r="I916">
        <v>60326</v>
      </c>
      <c r="J916" t="s">
        <v>820</v>
      </c>
      <c r="K916" t="s">
        <v>4056</v>
      </c>
      <c r="L916">
        <v>142</v>
      </c>
      <c r="M916" t="s">
        <v>26</v>
      </c>
      <c r="N916" t="s">
        <v>27</v>
      </c>
      <c r="O916" t="s">
        <v>476</v>
      </c>
      <c r="P916">
        <v>50000000</v>
      </c>
      <c r="Q916">
        <v>1997</v>
      </c>
      <c r="R916">
        <v>5.8</v>
      </c>
      <c r="S916">
        <v>2000</v>
      </c>
      <c r="T916">
        <f>Table_IMDB_Movies[[#This Row],[gross]]-Table_IMDB_Movies[[#This Row],[budget]]</f>
        <v>-1845268</v>
      </c>
      <c r="V916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917" spans="1:22" x14ac:dyDescent="0.3">
      <c r="A917" t="s">
        <v>551</v>
      </c>
      <c r="B917">
        <v>157</v>
      </c>
      <c r="C917">
        <v>129</v>
      </c>
      <c r="D917" t="s">
        <v>691</v>
      </c>
      <c r="E917">
        <v>48265581</v>
      </c>
      <c r="F917" t="s">
        <v>1541</v>
      </c>
      <c r="G917" t="s">
        <v>3960</v>
      </c>
      <c r="H917" t="s">
        <v>4057</v>
      </c>
      <c r="I917">
        <v>261069</v>
      </c>
      <c r="J917" t="s">
        <v>4058</v>
      </c>
      <c r="K917" t="s">
        <v>4059</v>
      </c>
      <c r="L917">
        <v>506</v>
      </c>
      <c r="M917" t="s">
        <v>26</v>
      </c>
      <c r="N917" t="s">
        <v>27</v>
      </c>
      <c r="O917" t="s">
        <v>476</v>
      </c>
      <c r="P917">
        <v>50000000</v>
      </c>
      <c r="Q917">
        <v>1997</v>
      </c>
      <c r="R917">
        <v>7.8</v>
      </c>
      <c r="S917">
        <v>25000</v>
      </c>
      <c r="T917">
        <f>Table_IMDB_Movies[[#This Row],[gross]]-Table_IMDB_Movies[[#This Row],[budget]]</f>
        <v>-1734419</v>
      </c>
      <c r="V917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918" spans="1:22" x14ac:dyDescent="0.3">
      <c r="A918" t="s">
        <v>4060</v>
      </c>
      <c r="B918">
        <v>267</v>
      </c>
      <c r="C918">
        <v>132</v>
      </c>
      <c r="D918" t="s">
        <v>3960</v>
      </c>
      <c r="E918">
        <v>46982632</v>
      </c>
      <c r="F918" t="s">
        <v>4061</v>
      </c>
      <c r="G918" t="s">
        <v>2654</v>
      </c>
      <c r="H918" t="s">
        <v>4062</v>
      </c>
      <c r="I918">
        <v>172792</v>
      </c>
      <c r="J918" t="s">
        <v>4063</v>
      </c>
      <c r="K918" t="s">
        <v>4064</v>
      </c>
      <c r="L918">
        <v>1740</v>
      </c>
      <c r="M918" t="s">
        <v>26</v>
      </c>
      <c r="N918" t="s">
        <v>218</v>
      </c>
      <c r="O918" t="s">
        <v>476</v>
      </c>
      <c r="P918">
        <v>50000000</v>
      </c>
      <c r="Q918">
        <v>2006</v>
      </c>
      <c r="R918">
        <v>6.6</v>
      </c>
      <c r="S918">
        <v>0</v>
      </c>
      <c r="T918">
        <f>Table_IMDB_Movies[[#This Row],[gross]]-Table_IMDB_Movies[[#This Row],[budget]]</f>
        <v>-3017368</v>
      </c>
      <c r="V918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919" spans="1:22" x14ac:dyDescent="0.3">
      <c r="A919" t="s">
        <v>4065</v>
      </c>
      <c r="B919">
        <v>118</v>
      </c>
      <c r="C919">
        <v>118</v>
      </c>
      <c r="D919" t="s">
        <v>203</v>
      </c>
      <c r="E919">
        <v>44737059</v>
      </c>
      <c r="F919" t="s">
        <v>3072</v>
      </c>
      <c r="G919" t="s">
        <v>479</v>
      </c>
      <c r="H919" t="s">
        <v>4066</v>
      </c>
      <c r="I919">
        <v>48322</v>
      </c>
      <c r="J919" t="s">
        <v>4067</v>
      </c>
      <c r="K919" t="s">
        <v>4068</v>
      </c>
      <c r="L919">
        <v>261</v>
      </c>
      <c r="M919" t="s">
        <v>26</v>
      </c>
      <c r="N919" t="s">
        <v>27</v>
      </c>
      <c r="O919" t="s">
        <v>28</v>
      </c>
      <c r="P919">
        <v>50000000</v>
      </c>
      <c r="Q919">
        <v>2000</v>
      </c>
      <c r="R919">
        <v>6.5</v>
      </c>
      <c r="S919">
        <v>0</v>
      </c>
      <c r="T919">
        <f>Table_IMDB_Movies[[#This Row],[gross]]-Table_IMDB_Movies[[#This Row],[budget]]</f>
        <v>-5262941</v>
      </c>
      <c r="V919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920" spans="1:22" x14ac:dyDescent="0.3">
      <c r="A920" t="s">
        <v>4069</v>
      </c>
      <c r="B920">
        <v>291</v>
      </c>
      <c r="C920">
        <v>113</v>
      </c>
      <c r="D920" t="s">
        <v>4070</v>
      </c>
      <c r="E920">
        <v>56724080</v>
      </c>
      <c r="F920" t="s">
        <v>1334</v>
      </c>
      <c r="G920" t="s">
        <v>3593</v>
      </c>
      <c r="H920" t="s">
        <v>4071</v>
      </c>
      <c r="I920">
        <v>172112</v>
      </c>
      <c r="J920" t="s">
        <v>2946</v>
      </c>
      <c r="K920" t="s">
        <v>4072</v>
      </c>
      <c r="L920">
        <v>181</v>
      </c>
      <c r="M920" t="s">
        <v>26</v>
      </c>
      <c r="N920" t="s">
        <v>27</v>
      </c>
      <c r="O920" t="s">
        <v>476</v>
      </c>
      <c r="P920">
        <v>50000000</v>
      </c>
      <c r="Q920">
        <v>2012</v>
      </c>
      <c r="R920">
        <v>6.7</v>
      </c>
      <c r="S920">
        <v>39000</v>
      </c>
      <c r="T920">
        <f>Table_IMDB_Movies[[#This Row],[gross]]-Table_IMDB_Movies[[#This Row],[budget]]</f>
        <v>6724080</v>
      </c>
      <c r="V920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921" spans="1:22" x14ac:dyDescent="0.3">
      <c r="A921" t="s">
        <v>2432</v>
      </c>
      <c r="B921">
        <v>68</v>
      </c>
      <c r="C921">
        <v>140</v>
      </c>
      <c r="D921" t="s">
        <v>4073</v>
      </c>
      <c r="E921">
        <v>44484065</v>
      </c>
      <c r="F921" t="s">
        <v>909</v>
      </c>
      <c r="G921" t="s">
        <v>94</v>
      </c>
      <c r="H921" t="s">
        <v>4074</v>
      </c>
      <c r="I921">
        <v>107227</v>
      </c>
      <c r="J921" t="s">
        <v>3563</v>
      </c>
      <c r="K921" t="s">
        <v>4075</v>
      </c>
      <c r="L921">
        <v>279</v>
      </c>
      <c r="M921" t="s">
        <v>26</v>
      </c>
      <c r="N921" t="s">
        <v>619</v>
      </c>
      <c r="O921" t="s">
        <v>476</v>
      </c>
      <c r="P921">
        <v>50000000</v>
      </c>
      <c r="Q921">
        <v>1998</v>
      </c>
      <c r="R921">
        <v>7.3</v>
      </c>
      <c r="S921">
        <v>3000</v>
      </c>
      <c r="T921">
        <f>Table_IMDB_Movies[[#This Row],[gross]]-Table_IMDB_Movies[[#This Row],[budget]]</f>
        <v>-5515935</v>
      </c>
      <c r="V921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922" spans="1:22" x14ac:dyDescent="0.3">
      <c r="A922" t="s">
        <v>4076</v>
      </c>
      <c r="B922">
        <v>228</v>
      </c>
      <c r="C922">
        <v>89</v>
      </c>
      <c r="D922" t="s">
        <v>4077</v>
      </c>
      <c r="E922">
        <v>47553512</v>
      </c>
      <c r="F922" t="s">
        <v>44</v>
      </c>
      <c r="G922" t="s">
        <v>2893</v>
      </c>
      <c r="H922" t="s">
        <v>4078</v>
      </c>
      <c r="I922">
        <v>54101</v>
      </c>
      <c r="J922" t="s">
        <v>4079</v>
      </c>
      <c r="K922" t="s">
        <v>4080</v>
      </c>
      <c r="L922">
        <v>210</v>
      </c>
      <c r="M922" t="s">
        <v>26</v>
      </c>
      <c r="N922" t="s">
        <v>27</v>
      </c>
      <c r="O922" t="s">
        <v>28</v>
      </c>
      <c r="P922">
        <v>50000000</v>
      </c>
      <c r="Q922">
        <v>2014</v>
      </c>
      <c r="R922">
        <v>5.8</v>
      </c>
      <c r="S922">
        <v>15000</v>
      </c>
      <c r="T922">
        <f>Table_IMDB_Movies[[#This Row],[gross]]-Table_IMDB_Movies[[#This Row],[budget]]</f>
        <v>-2446488</v>
      </c>
      <c r="V922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923" spans="1:22" x14ac:dyDescent="0.3">
      <c r="A923" t="s">
        <v>4081</v>
      </c>
      <c r="B923">
        <v>36</v>
      </c>
      <c r="C923">
        <v>104</v>
      </c>
      <c r="D923" t="s">
        <v>4082</v>
      </c>
      <c r="E923">
        <v>42610000</v>
      </c>
      <c r="F923" t="s">
        <v>344</v>
      </c>
      <c r="G923" t="s">
        <v>3447</v>
      </c>
      <c r="H923" t="s">
        <v>4083</v>
      </c>
      <c r="I923">
        <v>60293</v>
      </c>
      <c r="J923" t="s">
        <v>4084</v>
      </c>
      <c r="K923" t="s">
        <v>4085</v>
      </c>
      <c r="L923">
        <v>114</v>
      </c>
      <c r="M923" t="s">
        <v>26</v>
      </c>
      <c r="N923" t="s">
        <v>27</v>
      </c>
      <c r="O923" t="s">
        <v>476</v>
      </c>
      <c r="P923">
        <v>55000000</v>
      </c>
      <c r="Q923">
        <v>1994</v>
      </c>
      <c r="R923">
        <v>5.5</v>
      </c>
      <c r="S923">
        <v>669</v>
      </c>
      <c r="T923">
        <f>Table_IMDB_Movies[[#This Row],[gross]]-Table_IMDB_Movies[[#This Row],[budget]]</f>
        <v>-12390000</v>
      </c>
      <c r="V923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924" spans="1:22" x14ac:dyDescent="0.3">
      <c r="A924" t="s">
        <v>2249</v>
      </c>
      <c r="B924">
        <v>105</v>
      </c>
      <c r="C924">
        <v>106</v>
      </c>
      <c r="D924" t="s">
        <v>4086</v>
      </c>
      <c r="E924">
        <v>41482207</v>
      </c>
      <c r="F924" t="s">
        <v>714</v>
      </c>
      <c r="G924" t="s">
        <v>162</v>
      </c>
      <c r="H924" t="s">
        <v>4087</v>
      </c>
      <c r="I924">
        <v>68428</v>
      </c>
      <c r="J924" t="s">
        <v>4088</v>
      </c>
      <c r="K924" t="s">
        <v>4089</v>
      </c>
      <c r="L924">
        <v>148</v>
      </c>
      <c r="M924" t="s">
        <v>26</v>
      </c>
      <c r="N924" t="s">
        <v>27</v>
      </c>
      <c r="O924" t="s">
        <v>28</v>
      </c>
      <c r="P924">
        <v>50000000</v>
      </c>
      <c r="Q924">
        <v>1990</v>
      </c>
      <c r="R924">
        <v>6.3</v>
      </c>
      <c r="S924">
        <v>0</v>
      </c>
      <c r="T924">
        <f>Table_IMDB_Movies[[#This Row],[gross]]-Table_IMDB_Movies[[#This Row],[budget]]</f>
        <v>-8517793</v>
      </c>
      <c r="V924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925" spans="1:22" x14ac:dyDescent="0.3">
      <c r="A925" t="s">
        <v>3860</v>
      </c>
      <c r="B925">
        <v>276</v>
      </c>
      <c r="C925">
        <v>141</v>
      </c>
      <c r="D925" t="s">
        <v>1347</v>
      </c>
      <c r="E925">
        <v>47105085</v>
      </c>
      <c r="F925" t="s">
        <v>1550</v>
      </c>
      <c r="G925" t="s">
        <v>74</v>
      </c>
      <c r="H925" t="s">
        <v>4090</v>
      </c>
      <c r="I925">
        <v>136973</v>
      </c>
      <c r="J925" t="s">
        <v>3530</v>
      </c>
      <c r="K925" t="s">
        <v>4091</v>
      </c>
      <c r="L925">
        <v>275</v>
      </c>
      <c r="M925" t="s">
        <v>26</v>
      </c>
      <c r="N925" t="s">
        <v>27</v>
      </c>
      <c r="O925" t="s">
        <v>476</v>
      </c>
      <c r="P925">
        <v>50000000</v>
      </c>
      <c r="Q925">
        <v>2014</v>
      </c>
      <c r="R925">
        <v>7.4</v>
      </c>
      <c r="S925">
        <v>47000</v>
      </c>
      <c r="T925">
        <f>Table_IMDB_Movies[[#This Row],[gross]]-Table_IMDB_Movies[[#This Row],[budget]]</f>
        <v>-2894915</v>
      </c>
      <c r="V925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926" spans="1:22" x14ac:dyDescent="0.3">
      <c r="A926" t="s">
        <v>2048</v>
      </c>
      <c r="B926">
        <v>93</v>
      </c>
      <c r="C926">
        <v>124</v>
      </c>
      <c r="D926" t="s">
        <v>3665</v>
      </c>
      <c r="E926">
        <v>41256277</v>
      </c>
      <c r="F926" t="s">
        <v>44</v>
      </c>
      <c r="G926" t="s">
        <v>691</v>
      </c>
      <c r="H926" t="s">
        <v>4092</v>
      </c>
      <c r="I926">
        <v>46451</v>
      </c>
      <c r="J926" t="s">
        <v>4093</v>
      </c>
      <c r="K926" t="s">
        <v>4094</v>
      </c>
      <c r="L926">
        <v>156</v>
      </c>
      <c r="M926" t="s">
        <v>26</v>
      </c>
      <c r="N926" t="s">
        <v>27</v>
      </c>
      <c r="O926" t="s">
        <v>476</v>
      </c>
      <c r="P926">
        <v>50000000</v>
      </c>
      <c r="Q926">
        <v>1997</v>
      </c>
      <c r="R926">
        <v>5.9</v>
      </c>
      <c r="S926">
        <v>0</v>
      </c>
      <c r="T926">
        <f>Table_IMDB_Movies[[#This Row],[gross]]-Table_IMDB_Movies[[#This Row],[budget]]</f>
        <v>-8743723</v>
      </c>
      <c r="V926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927" spans="1:22" x14ac:dyDescent="0.3">
      <c r="A927" t="s">
        <v>4095</v>
      </c>
      <c r="B927">
        <v>191</v>
      </c>
      <c r="C927">
        <v>98</v>
      </c>
      <c r="D927" t="s">
        <v>166</v>
      </c>
      <c r="E927">
        <v>50740078</v>
      </c>
      <c r="F927" t="s">
        <v>1772</v>
      </c>
      <c r="G927" t="s">
        <v>1581</v>
      </c>
      <c r="H927" t="s">
        <v>4096</v>
      </c>
      <c r="I927">
        <v>151580</v>
      </c>
      <c r="J927" t="s">
        <v>4097</v>
      </c>
      <c r="K927" t="s">
        <v>4098</v>
      </c>
      <c r="L927">
        <v>672</v>
      </c>
      <c r="M927" t="s">
        <v>26</v>
      </c>
      <c r="N927" t="s">
        <v>619</v>
      </c>
      <c r="O927" t="s">
        <v>476</v>
      </c>
      <c r="P927">
        <v>45000000</v>
      </c>
      <c r="Q927">
        <v>2004</v>
      </c>
      <c r="R927">
        <v>6.2</v>
      </c>
      <c r="S927">
        <v>0</v>
      </c>
      <c r="T927">
        <f>Table_IMDB_Movies[[#This Row],[gross]]-Table_IMDB_Movies[[#This Row],[budget]]</f>
        <v>5740078</v>
      </c>
      <c r="V927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928" spans="1:22" x14ac:dyDescent="0.3">
      <c r="A928" t="s">
        <v>4099</v>
      </c>
      <c r="B928">
        <v>143</v>
      </c>
      <c r="C928">
        <v>108</v>
      </c>
      <c r="D928" t="s">
        <v>324</v>
      </c>
      <c r="E928">
        <v>40203020</v>
      </c>
      <c r="F928" t="s">
        <v>1141</v>
      </c>
      <c r="G928" t="s">
        <v>356</v>
      </c>
      <c r="H928" t="s">
        <v>4100</v>
      </c>
      <c r="I928">
        <v>74315</v>
      </c>
      <c r="J928" t="s">
        <v>4101</v>
      </c>
      <c r="K928" t="s">
        <v>4102</v>
      </c>
      <c r="L928">
        <v>259</v>
      </c>
      <c r="M928" t="s">
        <v>26</v>
      </c>
      <c r="N928" t="s">
        <v>41</v>
      </c>
      <c r="O928" t="s">
        <v>476</v>
      </c>
      <c r="P928">
        <v>40000000</v>
      </c>
      <c r="Q928">
        <v>2004</v>
      </c>
      <c r="R928">
        <v>5.9</v>
      </c>
      <c r="S928">
        <v>0</v>
      </c>
      <c r="T928">
        <f>Table_IMDB_Movies[[#This Row],[gross]]-Table_IMDB_Movies[[#This Row],[budget]]</f>
        <v>203020</v>
      </c>
      <c r="V928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929" spans="1:22" x14ac:dyDescent="0.3">
      <c r="A929" t="s">
        <v>4103</v>
      </c>
      <c r="B929">
        <v>124</v>
      </c>
      <c r="C929">
        <v>114</v>
      </c>
      <c r="D929" t="s">
        <v>1792</v>
      </c>
      <c r="E929">
        <v>40905277</v>
      </c>
      <c r="F929" t="s">
        <v>4104</v>
      </c>
      <c r="G929" t="s">
        <v>1377</v>
      </c>
      <c r="H929" t="s">
        <v>4105</v>
      </c>
      <c r="I929">
        <v>45895</v>
      </c>
      <c r="J929" t="s">
        <v>4106</v>
      </c>
      <c r="K929" t="s">
        <v>4107</v>
      </c>
      <c r="L929">
        <v>157</v>
      </c>
      <c r="M929" t="s">
        <v>26</v>
      </c>
      <c r="N929" t="s">
        <v>27</v>
      </c>
      <c r="O929" t="s">
        <v>476</v>
      </c>
      <c r="P929">
        <v>50000000</v>
      </c>
      <c r="Q929">
        <v>2003</v>
      </c>
      <c r="R929">
        <v>6.5</v>
      </c>
      <c r="S929">
        <v>1000</v>
      </c>
      <c r="T929">
        <f>Table_IMDB_Movies[[#This Row],[gross]]-Table_IMDB_Movies[[#This Row],[budget]]</f>
        <v>-9094723</v>
      </c>
      <c r="V929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930" spans="1:22" x14ac:dyDescent="0.3">
      <c r="A930" t="s">
        <v>4108</v>
      </c>
      <c r="B930">
        <v>47</v>
      </c>
      <c r="C930">
        <v>101</v>
      </c>
      <c r="D930" t="s">
        <v>4109</v>
      </c>
      <c r="E930">
        <v>38590500</v>
      </c>
      <c r="F930" t="s">
        <v>36</v>
      </c>
      <c r="G930" t="s">
        <v>2515</v>
      </c>
      <c r="H930" t="s">
        <v>4110</v>
      </c>
      <c r="I930">
        <v>17997</v>
      </c>
      <c r="J930" t="s">
        <v>4111</v>
      </c>
      <c r="K930" t="s">
        <v>4112</v>
      </c>
      <c r="L930">
        <v>140</v>
      </c>
      <c r="M930" t="s">
        <v>26</v>
      </c>
      <c r="N930" t="s">
        <v>27</v>
      </c>
      <c r="O930" t="s">
        <v>476</v>
      </c>
      <c r="P930">
        <v>50000000</v>
      </c>
      <c r="Q930">
        <v>1994</v>
      </c>
      <c r="R930">
        <v>4.4000000000000004</v>
      </c>
      <c r="S930">
        <v>812</v>
      </c>
      <c r="T930">
        <f>Table_IMDB_Movies[[#This Row],[gross]]-Table_IMDB_Movies[[#This Row],[budget]]</f>
        <v>-11409500</v>
      </c>
      <c r="V93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931" spans="1:22" x14ac:dyDescent="0.3">
      <c r="A931" t="s">
        <v>3823</v>
      </c>
      <c r="B931">
        <v>66</v>
      </c>
      <c r="C931">
        <v>93</v>
      </c>
      <c r="D931" t="s">
        <v>1588</v>
      </c>
      <c r="E931">
        <v>39177541</v>
      </c>
      <c r="F931" t="s">
        <v>117</v>
      </c>
      <c r="G931" t="s">
        <v>900</v>
      </c>
      <c r="H931" t="s">
        <v>4113</v>
      </c>
      <c r="I931">
        <v>20310</v>
      </c>
      <c r="J931" t="s">
        <v>4114</v>
      </c>
      <c r="K931" t="s">
        <v>4115</v>
      </c>
      <c r="L931">
        <v>177</v>
      </c>
      <c r="M931" t="s">
        <v>26</v>
      </c>
      <c r="N931" t="s">
        <v>27</v>
      </c>
      <c r="O931" t="s">
        <v>72</v>
      </c>
      <c r="P931">
        <v>50000000</v>
      </c>
      <c r="Q931">
        <v>2005</v>
      </c>
      <c r="R931">
        <v>3.5</v>
      </c>
      <c r="S931">
        <v>0</v>
      </c>
      <c r="T931">
        <f>Table_IMDB_Movies[[#This Row],[gross]]-Table_IMDB_Movies[[#This Row],[budget]]</f>
        <v>-10822459</v>
      </c>
      <c r="V931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932" spans="1:22" x14ac:dyDescent="0.3">
      <c r="A932" t="s">
        <v>4116</v>
      </c>
      <c r="B932">
        <v>118</v>
      </c>
      <c r="C932">
        <v>119</v>
      </c>
      <c r="D932" t="s">
        <v>4117</v>
      </c>
      <c r="E932">
        <v>39778599</v>
      </c>
      <c r="F932" t="s">
        <v>1460</v>
      </c>
      <c r="G932" t="s">
        <v>174</v>
      </c>
      <c r="H932" t="s">
        <v>4118</v>
      </c>
      <c r="I932">
        <v>176169</v>
      </c>
      <c r="J932" t="s">
        <v>4119</v>
      </c>
      <c r="K932" t="s">
        <v>4120</v>
      </c>
      <c r="L932">
        <v>548</v>
      </c>
      <c r="M932" t="s">
        <v>26</v>
      </c>
      <c r="N932" t="s">
        <v>27</v>
      </c>
      <c r="O932" t="s">
        <v>476</v>
      </c>
      <c r="P932">
        <v>50000000</v>
      </c>
      <c r="Q932">
        <v>2000</v>
      </c>
      <c r="R932">
        <v>6.6</v>
      </c>
      <c r="S932">
        <v>0</v>
      </c>
      <c r="T932">
        <f>Table_IMDB_Movies[[#This Row],[gross]]-Table_IMDB_Movies[[#This Row],[budget]]</f>
        <v>-10221401</v>
      </c>
      <c r="V932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933" spans="1:22" x14ac:dyDescent="0.3">
      <c r="A933" t="s">
        <v>2603</v>
      </c>
      <c r="B933">
        <v>93</v>
      </c>
      <c r="C933">
        <v>119</v>
      </c>
      <c r="D933" t="s">
        <v>1540</v>
      </c>
      <c r="E933">
        <v>37486138</v>
      </c>
      <c r="F933" t="s">
        <v>1141</v>
      </c>
      <c r="G933" t="s">
        <v>1678</v>
      </c>
      <c r="H933" t="s">
        <v>4121</v>
      </c>
      <c r="I933">
        <v>30890</v>
      </c>
      <c r="J933" t="s">
        <v>1311</v>
      </c>
      <c r="K933" t="s">
        <v>4122</v>
      </c>
      <c r="L933">
        <v>106</v>
      </c>
      <c r="M933" t="s">
        <v>26</v>
      </c>
      <c r="N933" t="s">
        <v>27</v>
      </c>
      <c r="O933" t="s">
        <v>28</v>
      </c>
      <c r="P933">
        <v>50000000</v>
      </c>
      <c r="Q933">
        <v>2004</v>
      </c>
      <c r="R933">
        <v>6</v>
      </c>
      <c r="S933">
        <v>718</v>
      </c>
      <c r="T933">
        <f>Table_IMDB_Movies[[#This Row],[gross]]-Table_IMDB_Movies[[#This Row],[budget]]</f>
        <v>-12513862</v>
      </c>
      <c r="V933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934" spans="1:22" x14ac:dyDescent="0.3">
      <c r="A934" t="s">
        <v>3999</v>
      </c>
      <c r="B934">
        <v>235</v>
      </c>
      <c r="C934">
        <v>99</v>
      </c>
      <c r="D934" t="s">
        <v>4123</v>
      </c>
      <c r="E934">
        <v>38105077</v>
      </c>
      <c r="F934" t="s">
        <v>274</v>
      </c>
      <c r="G934" t="s">
        <v>4124</v>
      </c>
      <c r="H934" t="s">
        <v>4125</v>
      </c>
      <c r="I934">
        <v>58349</v>
      </c>
      <c r="J934" t="s">
        <v>4126</v>
      </c>
      <c r="K934" t="s">
        <v>4127</v>
      </c>
      <c r="L934">
        <v>194</v>
      </c>
      <c r="M934" t="s">
        <v>26</v>
      </c>
      <c r="N934" t="s">
        <v>27</v>
      </c>
      <c r="O934" t="s">
        <v>476</v>
      </c>
      <c r="P934">
        <v>40000000</v>
      </c>
      <c r="Q934">
        <v>2009</v>
      </c>
      <c r="R934">
        <v>6.4</v>
      </c>
      <c r="S934">
        <v>0</v>
      </c>
      <c r="T934">
        <f>Table_IMDB_Movies[[#This Row],[gross]]-Table_IMDB_Movies[[#This Row],[budget]]</f>
        <v>-1894923</v>
      </c>
      <c r="V934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935" spans="1:22" x14ac:dyDescent="0.3">
      <c r="A935" t="s">
        <v>58</v>
      </c>
      <c r="B935">
        <v>113</v>
      </c>
      <c r="C935">
        <v>137</v>
      </c>
      <c r="D935" t="s">
        <v>1309</v>
      </c>
      <c r="E935">
        <v>35168395</v>
      </c>
      <c r="F935" t="s">
        <v>3833</v>
      </c>
      <c r="G935" t="s">
        <v>61</v>
      </c>
      <c r="H935" t="s">
        <v>4128</v>
      </c>
      <c r="I935">
        <v>26034</v>
      </c>
      <c r="J935" t="s">
        <v>4129</v>
      </c>
      <c r="K935" t="s">
        <v>4130</v>
      </c>
      <c r="L935">
        <v>226</v>
      </c>
      <c r="M935" t="s">
        <v>26</v>
      </c>
      <c r="N935" t="s">
        <v>27</v>
      </c>
      <c r="O935" t="s">
        <v>28</v>
      </c>
      <c r="P935">
        <v>50000000</v>
      </c>
      <c r="Q935">
        <v>1999</v>
      </c>
      <c r="R935">
        <v>6.5</v>
      </c>
      <c r="S935">
        <v>0</v>
      </c>
      <c r="T935">
        <f>Table_IMDB_Movies[[#This Row],[gross]]-Table_IMDB_Movies[[#This Row],[budget]]</f>
        <v>-14831605</v>
      </c>
      <c r="V935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936" spans="1:22" x14ac:dyDescent="0.3">
      <c r="A936" t="s">
        <v>4131</v>
      </c>
      <c r="B936">
        <v>51</v>
      </c>
      <c r="C936">
        <v>117</v>
      </c>
      <c r="D936" t="s">
        <v>4132</v>
      </c>
      <c r="E936">
        <v>32800000</v>
      </c>
      <c r="F936" t="s">
        <v>4133</v>
      </c>
      <c r="G936" t="s">
        <v>1108</v>
      </c>
      <c r="H936" t="s">
        <v>4134</v>
      </c>
      <c r="I936">
        <v>34896</v>
      </c>
      <c r="J936" t="s">
        <v>2954</v>
      </c>
      <c r="K936" t="s">
        <v>4135</v>
      </c>
      <c r="L936">
        <v>118</v>
      </c>
      <c r="M936" t="s">
        <v>26</v>
      </c>
      <c r="N936" t="s">
        <v>27</v>
      </c>
      <c r="O936" t="s">
        <v>476</v>
      </c>
      <c r="P936">
        <v>40000000</v>
      </c>
      <c r="Q936">
        <v>1996</v>
      </c>
      <c r="R936">
        <v>4.3</v>
      </c>
      <c r="S936">
        <v>877</v>
      </c>
      <c r="T936">
        <f>Table_IMDB_Movies[[#This Row],[gross]]-Table_IMDB_Movies[[#This Row],[budget]]</f>
        <v>-7200000</v>
      </c>
      <c r="V93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937" spans="1:22" x14ac:dyDescent="0.3">
      <c r="A937" t="s">
        <v>3645</v>
      </c>
      <c r="B937">
        <v>98</v>
      </c>
      <c r="C937">
        <v>87</v>
      </c>
      <c r="D937" t="s">
        <v>190</v>
      </c>
      <c r="E937">
        <v>33643461</v>
      </c>
      <c r="F937" t="s">
        <v>2411</v>
      </c>
      <c r="G937" t="s">
        <v>146</v>
      </c>
      <c r="H937" t="s">
        <v>4136</v>
      </c>
      <c r="I937">
        <v>11257</v>
      </c>
      <c r="J937" t="s">
        <v>657</v>
      </c>
      <c r="K937" t="s">
        <v>4137</v>
      </c>
      <c r="L937">
        <v>65</v>
      </c>
      <c r="M937" t="s">
        <v>26</v>
      </c>
      <c r="N937" t="s">
        <v>27</v>
      </c>
      <c r="O937" t="s">
        <v>72</v>
      </c>
      <c r="P937">
        <v>50000000</v>
      </c>
      <c r="Q937">
        <v>2010</v>
      </c>
      <c r="R937">
        <v>4.2</v>
      </c>
      <c r="S937">
        <v>0</v>
      </c>
      <c r="T937">
        <f>Table_IMDB_Movies[[#This Row],[gross]]-Table_IMDB_Movies[[#This Row],[budget]]</f>
        <v>-16356539</v>
      </c>
      <c r="V937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938" spans="1:22" x14ac:dyDescent="0.3">
      <c r="A938" t="s">
        <v>2901</v>
      </c>
      <c r="B938">
        <v>315</v>
      </c>
      <c r="C938">
        <v>129</v>
      </c>
      <c r="D938" t="s">
        <v>4138</v>
      </c>
      <c r="E938">
        <v>32741596</v>
      </c>
      <c r="F938" t="s">
        <v>4139</v>
      </c>
      <c r="G938" t="s">
        <v>936</v>
      </c>
      <c r="H938" t="s">
        <v>4140</v>
      </c>
      <c r="I938">
        <v>80140</v>
      </c>
      <c r="J938" t="s">
        <v>1302</v>
      </c>
      <c r="K938" t="s">
        <v>4141</v>
      </c>
      <c r="L938">
        <v>323</v>
      </c>
      <c r="M938" t="s">
        <v>26</v>
      </c>
      <c r="N938" t="s">
        <v>27</v>
      </c>
      <c r="O938" t="s">
        <v>28</v>
      </c>
      <c r="P938">
        <v>50000000</v>
      </c>
      <c r="Q938">
        <v>2010</v>
      </c>
      <c r="R938">
        <v>6.5</v>
      </c>
      <c r="S938">
        <v>16000</v>
      </c>
      <c r="T938">
        <f>Table_IMDB_Movies[[#This Row],[gross]]-Table_IMDB_Movies[[#This Row],[budget]]</f>
        <v>-17258404</v>
      </c>
      <c r="V938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939" spans="1:22" x14ac:dyDescent="0.3">
      <c r="A939" t="s">
        <v>4142</v>
      </c>
      <c r="B939">
        <v>136</v>
      </c>
      <c r="C939">
        <v>115</v>
      </c>
      <c r="D939" t="s">
        <v>3539</v>
      </c>
      <c r="E939">
        <v>31874869</v>
      </c>
      <c r="F939" t="s">
        <v>1778</v>
      </c>
      <c r="G939" t="s">
        <v>3304</v>
      </c>
      <c r="H939" t="s">
        <v>4143</v>
      </c>
      <c r="I939">
        <v>43574</v>
      </c>
      <c r="J939" t="s">
        <v>4144</v>
      </c>
      <c r="K939" t="s">
        <v>4145</v>
      </c>
      <c r="L939">
        <v>302</v>
      </c>
      <c r="M939" t="s">
        <v>26</v>
      </c>
      <c r="N939" t="s">
        <v>27</v>
      </c>
      <c r="O939" t="s">
        <v>476</v>
      </c>
      <c r="P939">
        <v>50000000</v>
      </c>
      <c r="Q939">
        <v>2002</v>
      </c>
      <c r="R939">
        <v>6.1</v>
      </c>
      <c r="S939">
        <v>0</v>
      </c>
      <c r="T939">
        <f>Table_IMDB_Movies[[#This Row],[gross]]-Table_IMDB_Movies[[#This Row],[budget]]</f>
        <v>-18125131</v>
      </c>
      <c r="V939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940" spans="1:22" x14ac:dyDescent="0.3">
      <c r="A940" t="s">
        <v>859</v>
      </c>
      <c r="B940">
        <v>61</v>
      </c>
      <c r="C940">
        <v>132</v>
      </c>
      <c r="D940" t="s">
        <v>1425</v>
      </c>
      <c r="E940">
        <v>30306268</v>
      </c>
      <c r="F940" t="s">
        <v>274</v>
      </c>
      <c r="G940" t="s">
        <v>4146</v>
      </c>
      <c r="H940" t="s">
        <v>4147</v>
      </c>
      <c r="I940">
        <v>62981</v>
      </c>
      <c r="J940" t="s">
        <v>4148</v>
      </c>
      <c r="K940" t="s">
        <v>4149</v>
      </c>
      <c r="L940">
        <v>84</v>
      </c>
      <c r="M940" t="s">
        <v>26</v>
      </c>
      <c r="N940" t="s">
        <v>1175</v>
      </c>
      <c r="O940" t="s">
        <v>476</v>
      </c>
      <c r="P940">
        <v>50000000</v>
      </c>
      <c r="Q940">
        <v>1995</v>
      </c>
      <c r="R940">
        <v>6.3</v>
      </c>
      <c r="S940">
        <v>0</v>
      </c>
      <c r="T940">
        <f>Table_IMDB_Movies[[#This Row],[gross]]-Table_IMDB_Movies[[#This Row],[budget]]</f>
        <v>-19693732</v>
      </c>
      <c r="V94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941" spans="1:22" x14ac:dyDescent="0.3">
      <c r="A941" t="s">
        <v>4150</v>
      </c>
      <c r="B941">
        <v>209</v>
      </c>
      <c r="C941">
        <v>131</v>
      </c>
      <c r="D941" t="s">
        <v>4151</v>
      </c>
      <c r="E941">
        <v>27667947</v>
      </c>
      <c r="F941" t="s">
        <v>1705</v>
      </c>
      <c r="G941" t="s">
        <v>1932</v>
      </c>
      <c r="H941" t="s">
        <v>4152</v>
      </c>
      <c r="I941">
        <v>86374</v>
      </c>
      <c r="J941" t="s">
        <v>4153</v>
      </c>
      <c r="K941" t="s">
        <v>4154</v>
      </c>
      <c r="L941">
        <v>392</v>
      </c>
      <c r="M941" t="s">
        <v>26</v>
      </c>
      <c r="N941" t="s">
        <v>41</v>
      </c>
      <c r="O941" t="s">
        <v>476</v>
      </c>
      <c r="P941">
        <v>50000000</v>
      </c>
      <c r="Q941">
        <v>2007</v>
      </c>
      <c r="R941">
        <v>6.2</v>
      </c>
      <c r="S941">
        <v>3000</v>
      </c>
      <c r="T941">
        <f>Table_IMDB_Movies[[#This Row],[gross]]-Table_IMDB_Movies[[#This Row],[budget]]</f>
        <v>-22332053</v>
      </c>
      <c r="V941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942" spans="1:22" x14ac:dyDescent="0.3">
      <c r="A942" t="s">
        <v>3054</v>
      </c>
      <c r="B942">
        <v>99</v>
      </c>
      <c r="C942">
        <v>95</v>
      </c>
      <c r="D942" t="s">
        <v>4155</v>
      </c>
      <c r="E942">
        <v>27067160</v>
      </c>
      <c r="F942" t="s">
        <v>1141</v>
      </c>
      <c r="G942" t="s">
        <v>793</v>
      </c>
      <c r="H942" t="s">
        <v>4156</v>
      </c>
      <c r="I942">
        <v>18404</v>
      </c>
      <c r="J942" t="s">
        <v>4157</v>
      </c>
      <c r="K942" t="s">
        <v>4158</v>
      </c>
      <c r="L942">
        <v>150</v>
      </c>
      <c r="M942" t="s">
        <v>26</v>
      </c>
      <c r="N942" t="s">
        <v>27</v>
      </c>
      <c r="O942" t="s">
        <v>476</v>
      </c>
      <c r="P942">
        <v>50000000</v>
      </c>
      <c r="Q942">
        <v>1999</v>
      </c>
      <c r="R942">
        <v>5.9</v>
      </c>
      <c r="S942">
        <v>0</v>
      </c>
      <c r="T942">
        <f>Table_IMDB_Movies[[#This Row],[gross]]-Table_IMDB_Movies[[#This Row],[budget]]</f>
        <v>-22932840</v>
      </c>
      <c r="V942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943" spans="1:22" x14ac:dyDescent="0.3">
      <c r="A943" t="s">
        <v>4159</v>
      </c>
      <c r="B943">
        <v>298</v>
      </c>
      <c r="C943">
        <v>125</v>
      </c>
      <c r="D943" t="s">
        <v>3969</v>
      </c>
      <c r="E943">
        <v>26616999</v>
      </c>
      <c r="F943" t="s">
        <v>1335</v>
      </c>
      <c r="G943" t="s">
        <v>4160</v>
      </c>
      <c r="H943" t="s">
        <v>4161</v>
      </c>
      <c r="I943">
        <v>92461</v>
      </c>
      <c r="J943" t="s">
        <v>4162</v>
      </c>
      <c r="K943" t="s">
        <v>4163</v>
      </c>
      <c r="L943">
        <v>347</v>
      </c>
      <c r="M943" t="s">
        <v>26</v>
      </c>
      <c r="N943" t="s">
        <v>27</v>
      </c>
      <c r="O943" t="s">
        <v>28</v>
      </c>
      <c r="P943">
        <v>40000000</v>
      </c>
      <c r="Q943">
        <v>2013</v>
      </c>
      <c r="R943">
        <v>5.9</v>
      </c>
      <c r="S943">
        <v>43000</v>
      </c>
      <c r="T943">
        <f>Table_IMDB_Movies[[#This Row],[gross]]-Table_IMDB_Movies[[#This Row],[budget]]</f>
        <v>-13383001</v>
      </c>
      <c r="V943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944" spans="1:22" x14ac:dyDescent="0.3">
      <c r="A944" t="s">
        <v>1055</v>
      </c>
      <c r="B944">
        <v>131</v>
      </c>
      <c r="C944">
        <v>98</v>
      </c>
      <c r="D944" t="s">
        <v>4164</v>
      </c>
      <c r="E944">
        <v>26536120</v>
      </c>
      <c r="F944" t="s">
        <v>909</v>
      </c>
      <c r="G944" t="s">
        <v>1349</v>
      </c>
      <c r="H944" t="s">
        <v>4165</v>
      </c>
      <c r="I944">
        <v>49926</v>
      </c>
      <c r="J944" t="s">
        <v>4166</v>
      </c>
      <c r="K944" t="s">
        <v>4167</v>
      </c>
      <c r="L944">
        <v>286</v>
      </c>
      <c r="M944" t="s">
        <v>26</v>
      </c>
      <c r="N944" t="s">
        <v>619</v>
      </c>
      <c r="O944" t="s">
        <v>476</v>
      </c>
      <c r="P944">
        <v>50000000</v>
      </c>
      <c r="Q944">
        <v>2003</v>
      </c>
      <c r="R944">
        <v>6.5</v>
      </c>
      <c r="S944">
        <v>0</v>
      </c>
      <c r="T944">
        <f>Table_IMDB_Movies[[#This Row],[gross]]-Table_IMDB_Movies[[#This Row],[budget]]</f>
        <v>-23463880</v>
      </c>
      <c r="V944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945" spans="1:22" x14ac:dyDescent="0.3">
      <c r="A945" t="s">
        <v>2901</v>
      </c>
      <c r="B945">
        <v>146</v>
      </c>
      <c r="C945">
        <v>110</v>
      </c>
      <c r="D945" t="s">
        <v>3122</v>
      </c>
      <c r="E945">
        <v>26199517</v>
      </c>
      <c r="F945" t="s">
        <v>909</v>
      </c>
      <c r="G945" t="s">
        <v>2901</v>
      </c>
      <c r="H945" t="s">
        <v>4168</v>
      </c>
      <c r="I945">
        <v>34356</v>
      </c>
      <c r="J945" t="s">
        <v>4169</v>
      </c>
      <c r="K945" t="s">
        <v>4170</v>
      </c>
      <c r="L945">
        <v>260</v>
      </c>
      <c r="M945" t="s">
        <v>26</v>
      </c>
      <c r="N945" t="s">
        <v>27</v>
      </c>
      <c r="O945" t="s">
        <v>476</v>
      </c>
      <c r="P945">
        <v>50000000</v>
      </c>
      <c r="Q945">
        <v>2002</v>
      </c>
      <c r="R945">
        <v>6.4</v>
      </c>
      <c r="S945">
        <v>705</v>
      </c>
      <c r="T945">
        <f>Table_IMDB_Movies[[#This Row],[gross]]-Table_IMDB_Movies[[#This Row],[budget]]</f>
        <v>-23800483</v>
      </c>
      <c r="V945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946" spans="1:22" x14ac:dyDescent="0.3">
      <c r="A946" t="s">
        <v>1477</v>
      </c>
      <c r="B946">
        <v>245</v>
      </c>
      <c r="C946">
        <v>118</v>
      </c>
      <c r="D946" t="s">
        <v>2460</v>
      </c>
      <c r="E946">
        <v>25450527</v>
      </c>
      <c r="F946" t="s">
        <v>909</v>
      </c>
      <c r="G946" t="s">
        <v>168</v>
      </c>
      <c r="H946" t="s">
        <v>4171</v>
      </c>
      <c r="I946">
        <v>80196</v>
      </c>
      <c r="J946" t="s">
        <v>691</v>
      </c>
      <c r="K946" t="s">
        <v>4172</v>
      </c>
      <c r="L946">
        <v>190</v>
      </c>
      <c r="M946" t="s">
        <v>26</v>
      </c>
      <c r="N946" t="s">
        <v>27</v>
      </c>
      <c r="O946" t="s">
        <v>476</v>
      </c>
      <c r="P946">
        <v>50000000</v>
      </c>
      <c r="Q946">
        <v>2009</v>
      </c>
      <c r="R946">
        <v>6.5</v>
      </c>
      <c r="S946">
        <v>0</v>
      </c>
      <c r="T946">
        <f>Table_IMDB_Movies[[#This Row],[gross]]-Table_IMDB_Movies[[#This Row],[budget]]</f>
        <v>-24549473</v>
      </c>
      <c r="V946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947" spans="1:22" x14ac:dyDescent="0.3">
      <c r="A947" t="s">
        <v>4173</v>
      </c>
      <c r="B947">
        <v>104</v>
      </c>
      <c r="C947">
        <v>101</v>
      </c>
      <c r="D947" t="s">
        <v>4174</v>
      </c>
      <c r="E947">
        <v>25407250</v>
      </c>
      <c r="F947" t="s">
        <v>184</v>
      </c>
      <c r="G947" t="s">
        <v>222</v>
      </c>
      <c r="H947" t="s">
        <v>4175</v>
      </c>
      <c r="I947">
        <v>54021</v>
      </c>
      <c r="J947" t="s">
        <v>4176</v>
      </c>
      <c r="K947" t="s">
        <v>4177</v>
      </c>
      <c r="L947">
        <v>227</v>
      </c>
      <c r="M947" t="s">
        <v>26</v>
      </c>
      <c r="N947" t="s">
        <v>27</v>
      </c>
      <c r="O947" t="s">
        <v>476</v>
      </c>
      <c r="P947">
        <v>50000000</v>
      </c>
      <c r="Q947">
        <v>1996</v>
      </c>
      <c r="R947">
        <v>5.7</v>
      </c>
      <c r="S947">
        <v>0</v>
      </c>
      <c r="T947">
        <f>Table_IMDB_Movies[[#This Row],[gross]]-Table_IMDB_Movies[[#This Row],[budget]]</f>
        <v>-24592750</v>
      </c>
      <c r="V947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948" spans="1:22" x14ac:dyDescent="0.3">
      <c r="A948" t="s">
        <v>492</v>
      </c>
      <c r="B948">
        <v>162</v>
      </c>
      <c r="C948">
        <v>90</v>
      </c>
      <c r="D948" t="s">
        <v>4164</v>
      </c>
      <c r="E948">
        <v>23159305</v>
      </c>
      <c r="F948" t="s">
        <v>500</v>
      </c>
      <c r="G948" t="s">
        <v>277</v>
      </c>
      <c r="H948" t="s">
        <v>4178</v>
      </c>
      <c r="I948">
        <v>128455</v>
      </c>
      <c r="J948" t="s">
        <v>4179</v>
      </c>
      <c r="K948" t="s">
        <v>4180</v>
      </c>
      <c r="L948">
        <v>514</v>
      </c>
      <c r="M948" t="s">
        <v>26</v>
      </c>
      <c r="N948" t="s">
        <v>27</v>
      </c>
      <c r="O948" t="s">
        <v>72</v>
      </c>
      <c r="P948">
        <v>70000000</v>
      </c>
      <c r="Q948">
        <v>1999</v>
      </c>
      <c r="R948">
        <v>8</v>
      </c>
      <c r="S948">
        <v>0</v>
      </c>
      <c r="T948">
        <f>Table_IMDB_Movies[[#This Row],[gross]]-Table_IMDB_Movies[[#This Row],[budget]]</f>
        <v>-46840695</v>
      </c>
      <c r="V948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949" spans="1:22" x14ac:dyDescent="0.3">
      <c r="A949" t="s">
        <v>4181</v>
      </c>
      <c r="B949">
        <v>259</v>
      </c>
      <c r="C949">
        <v>119</v>
      </c>
      <c r="D949" t="s">
        <v>3122</v>
      </c>
      <c r="E949">
        <v>24006726</v>
      </c>
      <c r="F949" t="s">
        <v>4182</v>
      </c>
      <c r="G949" t="s">
        <v>449</v>
      </c>
      <c r="H949" t="s">
        <v>4183</v>
      </c>
      <c r="I949">
        <v>139535</v>
      </c>
      <c r="J949" t="s">
        <v>3569</v>
      </c>
      <c r="K949" t="s">
        <v>4184</v>
      </c>
      <c r="L949">
        <v>632</v>
      </c>
      <c r="M949" t="s">
        <v>26</v>
      </c>
      <c r="N949" t="s">
        <v>27</v>
      </c>
      <c r="O949" t="s">
        <v>476</v>
      </c>
      <c r="P949">
        <v>50000000</v>
      </c>
      <c r="Q949">
        <v>2004</v>
      </c>
      <c r="R949">
        <v>7.3</v>
      </c>
      <c r="S949">
        <v>0</v>
      </c>
      <c r="T949">
        <f>Table_IMDB_Movies[[#This Row],[gross]]-Table_IMDB_Movies[[#This Row],[budget]]</f>
        <v>-25993274</v>
      </c>
      <c r="V949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950" spans="1:22" x14ac:dyDescent="0.3">
      <c r="A950" t="s">
        <v>1844</v>
      </c>
      <c r="B950">
        <v>79</v>
      </c>
      <c r="C950">
        <v>139</v>
      </c>
      <c r="D950" t="s">
        <v>4185</v>
      </c>
      <c r="E950">
        <v>20389967</v>
      </c>
      <c r="F950" t="s">
        <v>4186</v>
      </c>
      <c r="G950" t="s">
        <v>540</v>
      </c>
      <c r="H950" t="s">
        <v>4187</v>
      </c>
      <c r="I950">
        <v>3077</v>
      </c>
      <c r="J950" t="s">
        <v>4188</v>
      </c>
      <c r="K950" t="s">
        <v>4189</v>
      </c>
      <c r="L950">
        <v>47</v>
      </c>
      <c r="M950" t="s">
        <v>26</v>
      </c>
      <c r="N950" t="s">
        <v>27</v>
      </c>
      <c r="O950" t="s">
        <v>476</v>
      </c>
      <c r="P950">
        <v>50000000</v>
      </c>
      <c r="Q950">
        <v>2016</v>
      </c>
      <c r="R950">
        <v>6.7</v>
      </c>
      <c r="S950">
        <v>10000</v>
      </c>
      <c r="T950">
        <f>Table_IMDB_Movies[[#This Row],[gross]]-Table_IMDB_Movies[[#This Row],[budget]]</f>
        <v>-29610033</v>
      </c>
      <c r="V95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951" spans="1:22" x14ac:dyDescent="0.3">
      <c r="A951" t="s">
        <v>3670</v>
      </c>
      <c r="B951">
        <v>141</v>
      </c>
      <c r="C951">
        <v>130</v>
      </c>
      <c r="D951" t="s">
        <v>172</v>
      </c>
      <c r="E951">
        <v>19593740</v>
      </c>
      <c r="F951" t="s">
        <v>1705</v>
      </c>
      <c r="G951" t="s">
        <v>94</v>
      </c>
      <c r="H951" t="s">
        <v>4190</v>
      </c>
      <c r="I951">
        <v>88270</v>
      </c>
      <c r="J951" t="s">
        <v>750</v>
      </c>
      <c r="K951" t="s">
        <v>4191</v>
      </c>
      <c r="L951">
        <v>420</v>
      </c>
      <c r="M951" t="s">
        <v>26</v>
      </c>
      <c r="N951" t="s">
        <v>27</v>
      </c>
      <c r="O951" t="s">
        <v>476</v>
      </c>
      <c r="P951">
        <v>50000000</v>
      </c>
      <c r="Q951">
        <v>2003</v>
      </c>
      <c r="R951">
        <v>7.5</v>
      </c>
      <c r="S951">
        <v>0</v>
      </c>
      <c r="T951">
        <f>Table_IMDB_Movies[[#This Row],[gross]]-Table_IMDB_Movies[[#This Row],[budget]]</f>
        <v>-30406260</v>
      </c>
      <c r="V951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952" spans="1:22" x14ac:dyDescent="0.3">
      <c r="A952" t="s">
        <v>3474</v>
      </c>
      <c r="B952">
        <v>59</v>
      </c>
      <c r="C952">
        <v>100</v>
      </c>
      <c r="D952" t="s">
        <v>4192</v>
      </c>
      <c r="E952">
        <v>19118247</v>
      </c>
      <c r="F952" t="s">
        <v>1714</v>
      </c>
      <c r="G952" t="s">
        <v>2433</v>
      </c>
      <c r="H952" t="s">
        <v>4193</v>
      </c>
      <c r="I952">
        <v>19829</v>
      </c>
      <c r="J952" t="s">
        <v>705</v>
      </c>
      <c r="K952" t="s">
        <v>4194</v>
      </c>
      <c r="L952">
        <v>94</v>
      </c>
      <c r="M952" t="s">
        <v>26</v>
      </c>
      <c r="N952" t="s">
        <v>27</v>
      </c>
      <c r="O952" t="s">
        <v>28</v>
      </c>
      <c r="P952">
        <v>40000000</v>
      </c>
      <c r="Q952">
        <v>2005</v>
      </c>
      <c r="R952">
        <v>5.4</v>
      </c>
      <c r="S952">
        <v>779</v>
      </c>
      <c r="T952">
        <f>Table_IMDB_Movies[[#This Row],[gross]]-Table_IMDB_Movies[[#This Row],[budget]]</f>
        <v>-20881753</v>
      </c>
      <c r="V952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953" spans="1:22" x14ac:dyDescent="0.3">
      <c r="A953" t="s">
        <v>3990</v>
      </c>
      <c r="B953">
        <v>236</v>
      </c>
      <c r="C953">
        <v>114</v>
      </c>
      <c r="D953" t="s">
        <v>270</v>
      </c>
      <c r="E953">
        <v>26442251</v>
      </c>
      <c r="F953" t="s">
        <v>379</v>
      </c>
      <c r="G953" t="s">
        <v>185</v>
      </c>
      <c r="H953" t="s">
        <v>4195</v>
      </c>
      <c r="I953">
        <v>76010</v>
      </c>
      <c r="J953" t="s">
        <v>1833</v>
      </c>
      <c r="K953" t="s">
        <v>4196</v>
      </c>
      <c r="L953">
        <v>205</v>
      </c>
      <c r="M953" t="s">
        <v>26</v>
      </c>
      <c r="N953" t="s">
        <v>27</v>
      </c>
      <c r="O953" t="s">
        <v>476</v>
      </c>
      <c r="P953">
        <v>50000000</v>
      </c>
      <c r="Q953">
        <v>2015</v>
      </c>
      <c r="R953">
        <v>6.6</v>
      </c>
      <c r="S953">
        <v>15000</v>
      </c>
      <c r="T953">
        <f>Table_IMDB_Movies[[#This Row],[gross]]-Table_IMDB_Movies[[#This Row],[budget]]</f>
        <v>-23557749</v>
      </c>
      <c r="V953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954" spans="1:22" x14ac:dyDescent="0.3">
      <c r="A954" t="s">
        <v>4197</v>
      </c>
      <c r="B954">
        <v>356</v>
      </c>
      <c r="C954">
        <v>96</v>
      </c>
      <c r="D954" t="s">
        <v>168</v>
      </c>
      <c r="E954">
        <v>17114882</v>
      </c>
      <c r="F954" t="s">
        <v>1778</v>
      </c>
      <c r="G954" t="s">
        <v>2233</v>
      </c>
      <c r="H954" t="s">
        <v>4198</v>
      </c>
      <c r="I954">
        <v>189249</v>
      </c>
      <c r="J954" t="s">
        <v>4199</v>
      </c>
      <c r="K954" t="s">
        <v>4200</v>
      </c>
      <c r="L954">
        <v>398</v>
      </c>
      <c r="M954" t="s">
        <v>26</v>
      </c>
      <c r="N954" t="s">
        <v>27</v>
      </c>
      <c r="O954" t="s">
        <v>476</v>
      </c>
      <c r="P954">
        <v>25000000</v>
      </c>
      <c r="Q954">
        <v>2007</v>
      </c>
      <c r="R954">
        <v>7.7</v>
      </c>
      <c r="S954">
        <v>0</v>
      </c>
      <c r="T954">
        <f>Table_IMDB_Movies[[#This Row],[gross]]-Table_IMDB_Movies[[#This Row],[budget]]</f>
        <v>-7885118</v>
      </c>
      <c r="V954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955" spans="1:22" x14ac:dyDescent="0.3">
      <c r="A955" t="s">
        <v>4201</v>
      </c>
      <c r="B955">
        <v>120</v>
      </c>
      <c r="C955">
        <v>110</v>
      </c>
      <c r="D955" t="s">
        <v>248</v>
      </c>
      <c r="E955">
        <v>18472363</v>
      </c>
      <c r="F955" t="s">
        <v>2629</v>
      </c>
      <c r="G955" t="s">
        <v>273</v>
      </c>
      <c r="H955" t="s">
        <v>4202</v>
      </c>
      <c r="I955">
        <v>63599</v>
      </c>
      <c r="J955" t="s">
        <v>3558</v>
      </c>
      <c r="K955" t="s">
        <v>4203</v>
      </c>
      <c r="L955">
        <v>208</v>
      </c>
      <c r="M955" t="s">
        <v>26</v>
      </c>
      <c r="N955" t="s">
        <v>27</v>
      </c>
      <c r="O955" t="s">
        <v>28</v>
      </c>
      <c r="P955">
        <v>50000000</v>
      </c>
      <c r="Q955">
        <v>2005</v>
      </c>
      <c r="R955">
        <v>5.8</v>
      </c>
      <c r="S955">
        <v>0</v>
      </c>
      <c r="T955">
        <f>Table_IMDB_Movies[[#This Row],[gross]]-Table_IMDB_Movies[[#This Row],[budget]]</f>
        <v>-31527637</v>
      </c>
      <c r="V955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956" spans="1:22" x14ac:dyDescent="0.3">
      <c r="A956" t="s">
        <v>1580</v>
      </c>
      <c r="B956">
        <v>111</v>
      </c>
      <c r="C956">
        <v>158</v>
      </c>
      <c r="D956" t="s">
        <v>4204</v>
      </c>
      <c r="E956">
        <v>14131298</v>
      </c>
      <c r="F956" t="s">
        <v>2699</v>
      </c>
      <c r="G956" t="s">
        <v>4205</v>
      </c>
      <c r="H956" t="s">
        <v>4206</v>
      </c>
      <c r="I956">
        <v>55889</v>
      </c>
      <c r="J956" t="s">
        <v>4207</v>
      </c>
      <c r="K956" t="s">
        <v>4208</v>
      </c>
      <c r="L956">
        <v>390</v>
      </c>
      <c r="M956" t="s">
        <v>26</v>
      </c>
      <c r="N956" t="s">
        <v>1175</v>
      </c>
      <c r="O956" t="s">
        <v>476</v>
      </c>
      <c r="P956">
        <v>390000000</v>
      </c>
      <c r="Q956">
        <v>1999</v>
      </c>
      <c r="R956">
        <v>6.4</v>
      </c>
      <c r="S956">
        <v>0</v>
      </c>
      <c r="T956">
        <f>Table_IMDB_Movies[[#This Row],[gross]]-Table_IMDB_Movies[[#This Row],[budget]]</f>
        <v>-375868702</v>
      </c>
      <c r="V956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957" spans="1:22" x14ac:dyDescent="0.3">
      <c r="A957" t="s">
        <v>4209</v>
      </c>
      <c r="B957">
        <v>208</v>
      </c>
      <c r="C957">
        <v>102</v>
      </c>
      <c r="D957" t="s">
        <v>1561</v>
      </c>
      <c r="E957">
        <v>21557240</v>
      </c>
      <c r="F957" t="s">
        <v>4210</v>
      </c>
      <c r="G957" t="s">
        <v>680</v>
      </c>
      <c r="H957" t="s">
        <v>4211</v>
      </c>
      <c r="I957">
        <v>85237</v>
      </c>
      <c r="J957" t="s">
        <v>59</v>
      </c>
      <c r="K957" t="s">
        <v>4212</v>
      </c>
      <c r="L957">
        <v>274</v>
      </c>
      <c r="M957" t="s">
        <v>26</v>
      </c>
      <c r="N957" t="s">
        <v>27</v>
      </c>
      <c r="O957" t="s">
        <v>476</v>
      </c>
      <c r="P957">
        <v>49900000</v>
      </c>
      <c r="Q957">
        <v>2011</v>
      </c>
      <c r="R957">
        <v>5.6</v>
      </c>
      <c r="S957">
        <v>18000</v>
      </c>
      <c r="T957">
        <f>Table_IMDB_Movies[[#This Row],[gross]]-Table_IMDB_Movies[[#This Row],[budget]]</f>
        <v>-28342760</v>
      </c>
      <c r="V957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958" spans="1:22" x14ac:dyDescent="0.3">
      <c r="A958" t="s">
        <v>4213</v>
      </c>
      <c r="B958">
        <v>174</v>
      </c>
      <c r="C958">
        <v>84</v>
      </c>
      <c r="D958" t="s">
        <v>4214</v>
      </c>
      <c r="E958">
        <v>21283440</v>
      </c>
      <c r="F958" t="s">
        <v>1541</v>
      </c>
      <c r="G958" t="s">
        <v>168</v>
      </c>
      <c r="H958" t="s">
        <v>4215</v>
      </c>
      <c r="I958">
        <v>46239</v>
      </c>
      <c r="J958" t="s">
        <v>2687</v>
      </c>
      <c r="K958" t="s">
        <v>4216</v>
      </c>
      <c r="L958">
        <v>137</v>
      </c>
      <c r="M958" t="s">
        <v>26</v>
      </c>
      <c r="N958" t="s">
        <v>27</v>
      </c>
      <c r="O958" t="s">
        <v>28</v>
      </c>
      <c r="P958">
        <v>55000000</v>
      </c>
      <c r="Q958">
        <v>2011</v>
      </c>
      <c r="R958">
        <v>6</v>
      </c>
      <c r="S958">
        <v>0</v>
      </c>
      <c r="T958">
        <f>Table_IMDB_Movies[[#This Row],[gross]]-Table_IMDB_Movies[[#This Row],[budget]]</f>
        <v>-33716560</v>
      </c>
      <c r="V958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959" spans="1:22" x14ac:dyDescent="0.3">
      <c r="A959" t="s">
        <v>4217</v>
      </c>
      <c r="B959">
        <v>59</v>
      </c>
      <c r="C959">
        <v>115</v>
      </c>
      <c r="D959" t="s">
        <v>1392</v>
      </c>
      <c r="E959">
        <v>10556196</v>
      </c>
      <c r="F959" t="s">
        <v>1705</v>
      </c>
      <c r="G959" t="s">
        <v>3400</v>
      </c>
      <c r="H959" t="s">
        <v>4218</v>
      </c>
      <c r="I959">
        <v>16562</v>
      </c>
      <c r="J959" t="s">
        <v>4219</v>
      </c>
      <c r="K959" t="s">
        <v>4220</v>
      </c>
      <c r="L959">
        <v>73</v>
      </c>
      <c r="M959" t="s">
        <v>26</v>
      </c>
      <c r="N959" t="s">
        <v>27</v>
      </c>
      <c r="O959" t="s">
        <v>28</v>
      </c>
      <c r="P959">
        <v>50000000</v>
      </c>
      <c r="Q959">
        <v>1997</v>
      </c>
      <c r="R959">
        <v>6.2</v>
      </c>
      <c r="S959">
        <v>697</v>
      </c>
      <c r="T959">
        <f>Table_IMDB_Movies[[#This Row],[gross]]-Table_IMDB_Movies[[#This Row],[budget]]</f>
        <v>-39443804</v>
      </c>
      <c r="V959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960" spans="1:22" x14ac:dyDescent="0.3">
      <c r="A960" t="s">
        <v>4221</v>
      </c>
      <c r="B960">
        <v>22</v>
      </c>
      <c r="C960">
        <v>99</v>
      </c>
      <c r="D960" t="s">
        <v>4222</v>
      </c>
      <c r="E960">
        <v>16671505</v>
      </c>
      <c r="F960" t="s">
        <v>4223</v>
      </c>
      <c r="G960" t="s">
        <v>252</v>
      </c>
      <c r="H960" t="s">
        <v>4224</v>
      </c>
      <c r="I960">
        <v>33186</v>
      </c>
      <c r="J960" t="s">
        <v>3526</v>
      </c>
      <c r="K960" t="s">
        <v>4225</v>
      </c>
      <c r="L960">
        <v>78</v>
      </c>
      <c r="M960" t="s">
        <v>26</v>
      </c>
      <c r="N960" t="s">
        <v>27</v>
      </c>
      <c r="O960" t="s">
        <v>72</v>
      </c>
      <c r="P960">
        <v>50000000</v>
      </c>
      <c r="Q960">
        <v>1994</v>
      </c>
      <c r="R960">
        <v>5.9</v>
      </c>
      <c r="S960">
        <v>0</v>
      </c>
      <c r="T960">
        <f>Table_IMDB_Movies[[#This Row],[gross]]-Table_IMDB_Movies[[#This Row],[budget]]</f>
        <v>-33328495</v>
      </c>
      <c r="V960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961" spans="1:22" x14ac:dyDescent="0.3">
      <c r="A961" t="s">
        <v>473</v>
      </c>
      <c r="B961">
        <v>34</v>
      </c>
      <c r="C961">
        <v>135</v>
      </c>
      <c r="D961" t="s">
        <v>1347</v>
      </c>
      <c r="E961">
        <v>10400000</v>
      </c>
      <c r="F961" t="s">
        <v>173</v>
      </c>
      <c r="G961" t="s">
        <v>360</v>
      </c>
      <c r="H961" t="s">
        <v>4226</v>
      </c>
      <c r="I961">
        <v>12037</v>
      </c>
      <c r="J961" t="s">
        <v>1108</v>
      </c>
      <c r="K961" t="s">
        <v>4227</v>
      </c>
      <c r="L961">
        <v>90</v>
      </c>
      <c r="M961" t="s">
        <v>26</v>
      </c>
      <c r="N961" t="s">
        <v>27</v>
      </c>
      <c r="O961" t="s">
        <v>476</v>
      </c>
      <c r="P961">
        <v>50000000</v>
      </c>
      <c r="Q961">
        <v>1995</v>
      </c>
      <c r="R961">
        <v>5.0999999999999996</v>
      </c>
      <c r="S961">
        <v>943</v>
      </c>
      <c r="T961">
        <f>Table_IMDB_Movies[[#This Row],[gross]]-Table_IMDB_Movies[[#This Row],[budget]]</f>
        <v>-39600000</v>
      </c>
      <c r="V961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962" spans="1:22" x14ac:dyDescent="0.3">
      <c r="A962" t="s">
        <v>427</v>
      </c>
      <c r="B962">
        <v>214</v>
      </c>
      <c r="C962">
        <v>108</v>
      </c>
      <c r="D962" t="s">
        <v>769</v>
      </c>
      <c r="E962">
        <v>9528092</v>
      </c>
      <c r="F962" t="s">
        <v>2819</v>
      </c>
      <c r="G962" t="s">
        <v>168</v>
      </c>
      <c r="H962" t="s">
        <v>4228</v>
      </c>
      <c r="I962">
        <v>38513</v>
      </c>
      <c r="J962" t="s">
        <v>2706</v>
      </c>
      <c r="K962" t="s">
        <v>4229</v>
      </c>
      <c r="L962">
        <v>127</v>
      </c>
      <c r="M962" t="s">
        <v>26</v>
      </c>
      <c r="N962" t="s">
        <v>27</v>
      </c>
      <c r="O962" t="s">
        <v>28</v>
      </c>
      <c r="P962">
        <v>22000000</v>
      </c>
      <c r="Q962">
        <v>2010</v>
      </c>
      <c r="R962">
        <v>6.8</v>
      </c>
      <c r="S962">
        <v>9000</v>
      </c>
      <c r="T962">
        <f>Table_IMDB_Movies[[#This Row],[gross]]-Table_IMDB_Movies[[#This Row],[budget]]</f>
        <v>-12471908</v>
      </c>
      <c r="V962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963" spans="1:22" x14ac:dyDescent="0.3">
      <c r="A963" t="s">
        <v>1387</v>
      </c>
      <c r="B963">
        <v>186</v>
      </c>
      <c r="C963">
        <v>127</v>
      </c>
      <c r="D963" t="s">
        <v>4231</v>
      </c>
      <c r="E963">
        <v>10137232</v>
      </c>
      <c r="F963" t="s">
        <v>4232</v>
      </c>
      <c r="G963" t="s">
        <v>4233</v>
      </c>
      <c r="H963" t="s">
        <v>4234</v>
      </c>
      <c r="I963">
        <v>58015</v>
      </c>
      <c r="J963" t="s">
        <v>710</v>
      </c>
      <c r="K963" t="s">
        <v>4235</v>
      </c>
      <c r="L963">
        <v>374</v>
      </c>
      <c r="M963" t="s">
        <v>26</v>
      </c>
      <c r="N963" t="s">
        <v>1175</v>
      </c>
      <c r="O963" t="s">
        <v>476</v>
      </c>
      <c r="P963">
        <v>50000000</v>
      </c>
      <c r="Q963">
        <v>2005</v>
      </c>
      <c r="R963">
        <v>6</v>
      </c>
      <c r="S963">
        <v>0</v>
      </c>
      <c r="T963">
        <f>Table_IMDB_Movies[[#This Row],[gross]]-Table_IMDB_Movies[[#This Row],[budget]]</f>
        <v>-39862768</v>
      </c>
      <c r="V963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964" spans="1:22" x14ac:dyDescent="0.3">
      <c r="A964" t="s">
        <v>3694</v>
      </c>
      <c r="B964">
        <v>50</v>
      </c>
      <c r="C964">
        <v>107</v>
      </c>
      <c r="D964" t="s">
        <v>1320</v>
      </c>
      <c r="E964">
        <v>9795017</v>
      </c>
      <c r="F964" t="s">
        <v>1705</v>
      </c>
      <c r="G964" t="s">
        <v>2375</v>
      </c>
      <c r="H964" t="s">
        <v>4236</v>
      </c>
      <c r="I964">
        <v>9227</v>
      </c>
      <c r="J964" t="s">
        <v>1666</v>
      </c>
      <c r="K964" t="s">
        <v>4237</v>
      </c>
      <c r="L964">
        <v>70</v>
      </c>
      <c r="M964" t="s">
        <v>26</v>
      </c>
      <c r="N964" t="s">
        <v>27</v>
      </c>
      <c r="O964" t="s">
        <v>476</v>
      </c>
      <c r="P964">
        <v>50000000</v>
      </c>
      <c r="Q964">
        <v>1995</v>
      </c>
      <c r="R964">
        <v>5.0999999999999996</v>
      </c>
      <c r="S964">
        <v>422</v>
      </c>
      <c r="T964">
        <f>Table_IMDB_Movies[[#This Row],[gross]]-Table_IMDB_Movies[[#This Row],[budget]]</f>
        <v>-40204983</v>
      </c>
      <c r="V964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965" spans="1:22" x14ac:dyDescent="0.3">
      <c r="A965" t="s">
        <v>3541</v>
      </c>
      <c r="B965">
        <v>180</v>
      </c>
      <c r="C965">
        <v>95</v>
      </c>
      <c r="D965" t="s">
        <v>977</v>
      </c>
      <c r="E965">
        <v>20488579</v>
      </c>
      <c r="F965" t="s">
        <v>2224</v>
      </c>
      <c r="G965" t="s">
        <v>524</v>
      </c>
      <c r="H965" t="s">
        <v>4238</v>
      </c>
      <c r="I965">
        <v>113483</v>
      </c>
      <c r="J965" t="s">
        <v>2663</v>
      </c>
      <c r="K965" t="s">
        <v>4239</v>
      </c>
      <c r="L965">
        <v>245</v>
      </c>
      <c r="M965" t="s">
        <v>26</v>
      </c>
      <c r="N965" t="s">
        <v>27</v>
      </c>
      <c r="O965" t="s">
        <v>476</v>
      </c>
      <c r="P965">
        <v>50000000</v>
      </c>
      <c r="Q965">
        <v>2009</v>
      </c>
      <c r="R965">
        <v>5.8</v>
      </c>
      <c r="S965">
        <v>0</v>
      </c>
      <c r="T965">
        <f>Table_IMDB_Movies[[#This Row],[gross]]-Table_IMDB_Movies[[#This Row],[budget]]</f>
        <v>-29511421</v>
      </c>
      <c r="V965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966" spans="1:22" x14ac:dyDescent="0.3">
      <c r="A966" t="s">
        <v>4240</v>
      </c>
      <c r="B966">
        <v>231</v>
      </c>
      <c r="C966">
        <v>124</v>
      </c>
      <c r="D966" t="s">
        <v>4241</v>
      </c>
      <c r="E966">
        <v>19445217</v>
      </c>
      <c r="F966" t="s">
        <v>553</v>
      </c>
      <c r="G966" t="s">
        <v>4242</v>
      </c>
      <c r="H966" t="s">
        <v>4243</v>
      </c>
      <c r="I966">
        <v>67796</v>
      </c>
      <c r="J966" t="s">
        <v>4244</v>
      </c>
      <c r="K966" t="s">
        <v>4245</v>
      </c>
      <c r="L966">
        <v>258</v>
      </c>
      <c r="M966" t="s">
        <v>26</v>
      </c>
      <c r="N966" t="s">
        <v>27</v>
      </c>
      <c r="O966" t="s">
        <v>28</v>
      </c>
      <c r="P966">
        <v>60000000</v>
      </c>
      <c r="Q966">
        <v>2013</v>
      </c>
      <c r="R966">
        <v>6.2</v>
      </c>
      <c r="S966">
        <v>14000</v>
      </c>
      <c r="T966">
        <f>Table_IMDB_Movies[[#This Row],[gross]]-Table_IMDB_Movies[[#This Row],[budget]]</f>
        <v>-40554783</v>
      </c>
      <c r="V966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967" spans="1:22" x14ac:dyDescent="0.3">
      <c r="A967" t="s">
        <v>4246</v>
      </c>
      <c r="B967">
        <v>105</v>
      </c>
      <c r="C967">
        <v>109</v>
      </c>
      <c r="D967" t="s">
        <v>1215</v>
      </c>
      <c r="E967">
        <v>8355815</v>
      </c>
      <c r="F967" t="s">
        <v>4133</v>
      </c>
      <c r="G967" t="s">
        <v>655</v>
      </c>
      <c r="H967" t="s">
        <v>4247</v>
      </c>
      <c r="I967">
        <v>34730</v>
      </c>
      <c r="J967" t="s">
        <v>1184</v>
      </c>
      <c r="K967" t="s">
        <v>4248</v>
      </c>
      <c r="L967">
        <v>341</v>
      </c>
      <c r="M967" t="s">
        <v>26</v>
      </c>
      <c r="N967" t="s">
        <v>41</v>
      </c>
      <c r="O967" t="s">
        <v>476</v>
      </c>
      <c r="P967">
        <v>55000000</v>
      </c>
      <c r="Q967">
        <v>2002</v>
      </c>
      <c r="R967">
        <v>6.4</v>
      </c>
      <c r="S967">
        <v>0</v>
      </c>
      <c r="T967">
        <f>Table_IMDB_Movies[[#This Row],[gross]]-Table_IMDB_Movies[[#This Row],[budget]]</f>
        <v>-46644185</v>
      </c>
      <c r="V967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968" spans="1:22" x14ac:dyDescent="0.3">
      <c r="A968" t="s">
        <v>1694</v>
      </c>
      <c r="B968">
        <v>226</v>
      </c>
      <c r="C968">
        <v>102</v>
      </c>
      <c r="D968" t="s">
        <v>1009</v>
      </c>
      <c r="E968">
        <v>28837115</v>
      </c>
      <c r="F968" t="s">
        <v>1334</v>
      </c>
      <c r="G968" t="s">
        <v>1581</v>
      </c>
      <c r="H968" t="s">
        <v>4249</v>
      </c>
      <c r="I968">
        <v>34964</v>
      </c>
      <c r="J968" t="s">
        <v>1110</v>
      </c>
      <c r="K968" t="s">
        <v>4250</v>
      </c>
      <c r="L968">
        <v>150</v>
      </c>
      <c r="M968" t="s">
        <v>26</v>
      </c>
      <c r="N968" t="s">
        <v>27</v>
      </c>
      <c r="O968" t="s">
        <v>28</v>
      </c>
      <c r="P968">
        <v>50000000</v>
      </c>
      <c r="Q968">
        <v>2016</v>
      </c>
      <c r="R968">
        <v>4.8</v>
      </c>
      <c r="S968">
        <v>28000</v>
      </c>
      <c r="T968">
        <f>Table_IMDB_Movies[[#This Row],[gross]]-Table_IMDB_Movies[[#This Row],[budget]]</f>
        <v>-21162885</v>
      </c>
      <c r="V968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969" spans="1:22" x14ac:dyDescent="0.3">
      <c r="A969" t="s">
        <v>4251</v>
      </c>
      <c r="B969">
        <v>75</v>
      </c>
      <c r="C969">
        <v>88</v>
      </c>
      <c r="D969" t="s">
        <v>4252</v>
      </c>
      <c r="E969">
        <v>6471394</v>
      </c>
      <c r="F969" t="s">
        <v>819</v>
      </c>
      <c r="G969" t="s">
        <v>381</v>
      </c>
      <c r="H969" t="s">
        <v>4253</v>
      </c>
      <c r="I969">
        <v>15880</v>
      </c>
      <c r="J969" t="s">
        <v>4254</v>
      </c>
      <c r="K969" t="s">
        <v>4255</v>
      </c>
      <c r="L969">
        <v>93</v>
      </c>
      <c r="M969" t="s">
        <v>26</v>
      </c>
      <c r="N969" t="s">
        <v>27</v>
      </c>
      <c r="O969" t="s">
        <v>28</v>
      </c>
      <c r="P969">
        <v>50000000</v>
      </c>
      <c r="Q969">
        <v>2004</v>
      </c>
      <c r="R969">
        <v>4.9000000000000004</v>
      </c>
      <c r="S969">
        <v>288</v>
      </c>
      <c r="T969">
        <f>Table_IMDB_Movies[[#This Row],[gross]]-Table_IMDB_Movies[[#This Row],[budget]]</f>
        <v>-43528606</v>
      </c>
      <c r="V969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970" spans="1:22" x14ac:dyDescent="0.3">
      <c r="A970" t="s">
        <v>2418</v>
      </c>
      <c r="B970">
        <v>82</v>
      </c>
      <c r="C970">
        <v>87</v>
      </c>
      <c r="D970" t="s">
        <v>1666</v>
      </c>
      <c r="E970">
        <v>6291602</v>
      </c>
      <c r="F970" t="s">
        <v>4256</v>
      </c>
      <c r="G970" t="s">
        <v>190</v>
      </c>
      <c r="H970" t="s">
        <v>4257</v>
      </c>
      <c r="I970">
        <v>8070</v>
      </c>
      <c r="J970" t="s">
        <v>452</v>
      </c>
      <c r="K970" t="s">
        <v>4258</v>
      </c>
      <c r="L970">
        <v>91</v>
      </c>
      <c r="M970" t="s">
        <v>26</v>
      </c>
      <c r="N970" t="s">
        <v>27</v>
      </c>
      <c r="O970" t="s">
        <v>476</v>
      </c>
      <c r="P970">
        <v>50000000</v>
      </c>
      <c r="Q970">
        <v>2000</v>
      </c>
      <c r="R970">
        <v>5.6</v>
      </c>
      <c r="S970">
        <v>255</v>
      </c>
      <c r="T970">
        <f>Table_IMDB_Movies[[#This Row],[gross]]-Table_IMDB_Movies[[#This Row],[budget]]</f>
        <v>-43708398</v>
      </c>
      <c r="V970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971" spans="1:22" x14ac:dyDescent="0.3">
      <c r="A971" t="s">
        <v>4259</v>
      </c>
      <c r="B971">
        <v>296</v>
      </c>
      <c r="C971">
        <v>104</v>
      </c>
      <c r="D971" t="s">
        <v>3179</v>
      </c>
      <c r="E971">
        <v>10706786</v>
      </c>
      <c r="F971" t="s">
        <v>1099</v>
      </c>
      <c r="G971" t="s">
        <v>568</v>
      </c>
      <c r="H971" t="s">
        <v>4260</v>
      </c>
      <c r="I971">
        <v>81800</v>
      </c>
      <c r="J971" t="s">
        <v>2076</v>
      </c>
      <c r="K971" t="s">
        <v>4261</v>
      </c>
      <c r="L971">
        <v>211</v>
      </c>
      <c r="M971" t="s">
        <v>26</v>
      </c>
      <c r="N971" t="s">
        <v>27</v>
      </c>
      <c r="O971" t="s">
        <v>476</v>
      </c>
      <c r="P971">
        <v>50000000</v>
      </c>
      <c r="Q971">
        <v>2011</v>
      </c>
      <c r="R971">
        <v>5.5</v>
      </c>
      <c r="S971">
        <v>15000</v>
      </c>
      <c r="T971">
        <f>Table_IMDB_Movies[[#This Row],[gross]]-Table_IMDB_Movies[[#This Row],[budget]]</f>
        <v>-39293214</v>
      </c>
      <c r="V971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972" spans="1:22" x14ac:dyDescent="0.3">
      <c r="A972" t="s">
        <v>2710</v>
      </c>
      <c r="B972">
        <v>103</v>
      </c>
      <c r="C972">
        <v>96</v>
      </c>
      <c r="D972" t="s">
        <v>4262</v>
      </c>
      <c r="E972">
        <v>8742261</v>
      </c>
      <c r="F972" t="s">
        <v>909</v>
      </c>
      <c r="G972" t="s">
        <v>2651</v>
      </c>
      <c r="H972" t="s">
        <v>4263</v>
      </c>
      <c r="I972">
        <v>19824</v>
      </c>
      <c r="J972" t="s">
        <v>4264</v>
      </c>
      <c r="K972" t="s">
        <v>4265</v>
      </c>
      <c r="L972">
        <v>179</v>
      </c>
      <c r="M972" t="s">
        <v>26</v>
      </c>
      <c r="N972" t="s">
        <v>218</v>
      </c>
      <c r="O972" t="s">
        <v>28</v>
      </c>
      <c r="P972">
        <v>18000000</v>
      </c>
      <c r="Q972">
        <v>2009</v>
      </c>
      <c r="R972">
        <v>3.7</v>
      </c>
      <c r="S972">
        <v>0</v>
      </c>
      <c r="T972">
        <f>Table_IMDB_Movies[[#This Row],[gross]]-Table_IMDB_Movies[[#This Row],[budget]]</f>
        <v>-9257739</v>
      </c>
      <c r="V972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973" spans="1:22" x14ac:dyDescent="0.3">
      <c r="A973" t="s">
        <v>4266</v>
      </c>
      <c r="B973">
        <v>98</v>
      </c>
      <c r="C973">
        <v>85</v>
      </c>
      <c r="D973" t="s">
        <v>411</v>
      </c>
      <c r="E973">
        <v>43905746</v>
      </c>
      <c r="F973" t="s">
        <v>2224</v>
      </c>
      <c r="G973" t="s">
        <v>275</v>
      </c>
      <c r="H973" t="s">
        <v>4267</v>
      </c>
      <c r="I973">
        <v>77684</v>
      </c>
      <c r="J973" t="s">
        <v>384</v>
      </c>
      <c r="K973" t="s">
        <v>4268</v>
      </c>
      <c r="L973">
        <v>294</v>
      </c>
      <c r="M973" t="s">
        <v>26</v>
      </c>
      <c r="N973" t="s">
        <v>27</v>
      </c>
      <c r="O973" t="s">
        <v>28</v>
      </c>
      <c r="P973">
        <v>49000000</v>
      </c>
      <c r="Q973">
        <v>2001</v>
      </c>
      <c r="R973">
        <v>5.9</v>
      </c>
      <c r="S973">
        <v>0</v>
      </c>
      <c r="T973">
        <f>Table_IMDB_Movies[[#This Row],[gross]]-Table_IMDB_Movies[[#This Row],[budget]]</f>
        <v>-5094254</v>
      </c>
      <c r="V973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974" spans="1:22" x14ac:dyDescent="0.3">
      <c r="A974" t="s">
        <v>1657</v>
      </c>
      <c r="B974">
        <v>48</v>
      </c>
      <c r="C974">
        <v>104</v>
      </c>
      <c r="D974" t="s">
        <v>4270</v>
      </c>
      <c r="E974">
        <v>21413502</v>
      </c>
      <c r="F974" t="s">
        <v>4271</v>
      </c>
      <c r="G974" t="s">
        <v>3739</v>
      </c>
      <c r="H974" t="s">
        <v>4272</v>
      </c>
      <c r="I974">
        <v>14429</v>
      </c>
      <c r="J974" t="s">
        <v>4273</v>
      </c>
      <c r="K974" t="s">
        <v>4274</v>
      </c>
      <c r="L974">
        <v>113</v>
      </c>
      <c r="M974" t="s">
        <v>26</v>
      </c>
      <c r="N974" t="s">
        <v>27</v>
      </c>
      <c r="O974" t="s">
        <v>476</v>
      </c>
      <c r="P974">
        <v>40000000</v>
      </c>
      <c r="Q974">
        <v>1990</v>
      </c>
      <c r="R974">
        <v>6.3</v>
      </c>
      <c r="S974">
        <v>2000</v>
      </c>
      <c r="T974">
        <f>Table_IMDB_Movies[[#This Row],[gross]]-Table_IMDB_Movies[[#This Row],[budget]]</f>
        <v>-18586498</v>
      </c>
      <c r="V974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975" spans="1:22" x14ac:dyDescent="0.3">
      <c r="A975" t="s">
        <v>1222</v>
      </c>
      <c r="B975">
        <v>223</v>
      </c>
      <c r="C975">
        <v>190</v>
      </c>
      <c r="D975" t="s">
        <v>4277</v>
      </c>
      <c r="E975">
        <v>124107476</v>
      </c>
      <c r="F975" t="s">
        <v>1705</v>
      </c>
      <c r="G975" t="s">
        <v>609</v>
      </c>
      <c r="H975" t="s">
        <v>4278</v>
      </c>
      <c r="I975">
        <v>170684</v>
      </c>
      <c r="J975" t="s">
        <v>4279</v>
      </c>
      <c r="K975" t="s">
        <v>4280</v>
      </c>
      <c r="L975">
        <v>867</v>
      </c>
      <c r="M975" t="s">
        <v>26</v>
      </c>
      <c r="N975" t="s">
        <v>27</v>
      </c>
      <c r="O975" t="s">
        <v>476</v>
      </c>
      <c r="P975">
        <v>48000000</v>
      </c>
      <c r="Q975">
        <v>2000</v>
      </c>
      <c r="R975">
        <v>7.6</v>
      </c>
      <c r="S975">
        <v>0</v>
      </c>
      <c r="T975">
        <f>Table_IMDB_Movies[[#This Row],[gross]]-Table_IMDB_Movies[[#This Row],[budget]]</f>
        <v>76107476</v>
      </c>
      <c r="V975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976" spans="1:22" x14ac:dyDescent="0.3">
      <c r="A976" t="s">
        <v>320</v>
      </c>
      <c r="B976">
        <v>149</v>
      </c>
      <c r="C976">
        <v>127</v>
      </c>
      <c r="D976" t="s">
        <v>775</v>
      </c>
      <c r="E976">
        <v>197171806</v>
      </c>
      <c r="F976" t="s">
        <v>31</v>
      </c>
      <c r="G976" t="s">
        <v>322</v>
      </c>
      <c r="H976" t="s">
        <v>4281</v>
      </c>
      <c r="I976">
        <v>515306</v>
      </c>
      <c r="J976" t="s">
        <v>4282</v>
      </c>
      <c r="K976" t="s">
        <v>4283</v>
      </c>
      <c r="L976">
        <v>477</v>
      </c>
      <c r="M976" t="s">
        <v>26</v>
      </c>
      <c r="N976" t="s">
        <v>27</v>
      </c>
      <c r="O976" t="s">
        <v>28</v>
      </c>
      <c r="P976">
        <v>48000000</v>
      </c>
      <c r="Q976">
        <v>1989</v>
      </c>
      <c r="R976">
        <v>8.3000000000000007</v>
      </c>
      <c r="S976">
        <v>0</v>
      </c>
      <c r="T976">
        <f>Table_IMDB_Movies[[#This Row],[gross]]-Table_IMDB_Movies[[#This Row],[budget]]</f>
        <v>149171806</v>
      </c>
      <c r="V976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977" spans="1:22" x14ac:dyDescent="0.3">
      <c r="A977" t="s">
        <v>1119</v>
      </c>
      <c r="B977">
        <v>371</v>
      </c>
      <c r="C977">
        <v>120</v>
      </c>
      <c r="D977" t="s">
        <v>462</v>
      </c>
      <c r="E977">
        <v>31569268</v>
      </c>
      <c r="F977" t="s">
        <v>4284</v>
      </c>
      <c r="G977" t="s">
        <v>214</v>
      </c>
      <c r="H977" t="s">
        <v>4285</v>
      </c>
      <c r="I977">
        <v>172965</v>
      </c>
      <c r="J977" t="s">
        <v>2177</v>
      </c>
      <c r="K977" t="s">
        <v>4286</v>
      </c>
      <c r="L977">
        <v>627</v>
      </c>
      <c r="M977" t="s">
        <v>26</v>
      </c>
      <c r="N977" t="s">
        <v>27</v>
      </c>
      <c r="O977" t="s">
        <v>476</v>
      </c>
      <c r="P977">
        <v>49000000</v>
      </c>
      <c r="Q977">
        <v>2015</v>
      </c>
      <c r="R977">
        <v>6.9</v>
      </c>
      <c r="S977">
        <v>67000</v>
      </c>
      <c r="T977">
        <f>Table_IMDB_Movies[[#This Row],[gross]]-Table_IMDB_Movies[[#This Row],[budget]]</f>
        <v>-17430732</v>
      </c>
      <c r="V977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978" spans="1:22" x14ac:dyDescent="0.3">
      <c r="A978" t="s">
        <v>969</v>
      </c>
      <c r="B978">
        <v>75</v>
      </c>
      <c r="C978">
        <v>118</v>
      </c>
      <c r="D978" t="s">
        <v>464</v>
      </c>
      <c r="E978">
        <v>66488090</v>
      </c>
      <c r="F978" t="s">
        <v>1719</v>
      </c>
      <c r="G978" t="s">
        <v>1377</v>
      </c>
      <c r="H978" t="s">
        <v>4287</v>
      </c>
      <c r="I978">
        <v>120202</v>
      </c>
      <c r="J978" t="s">
        <v>4288</v>
      </c>
      <c r="K978" t="s">
        <v>4289</v>
      </c>
      <c r="L978">
        <v>397</v>
      </c>
      <c r="M978" t="s">
        <v>26</v>
      </c>
      <c r="N978" t="s">
        <v>27</v>
      </c>
      <c r="O978" t="s">
        <v>476</v>
      </c>
      <c r="P978">
        <v>48000000</v>
      </c>
      <c r="Q978">
        <v>1999</v>
      </c>
      <c r="R978">
        <v>6.7</v>
      </c>
      <c r="S978">
        <v>0</v>
      </c>
      <c r="T978">
        <f>Table_IMDB_Movies[[#This Row],[gross]]-Table_IMDB_Movies[[#This Row],[budget]]</f>
        <v>18488090</v>
      </c>
      <c r="V978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979" spans="1:22" x14ac:dyDescent="0.3">
      <c r="A979" t="s">
        <v>551</v>
      </c>
      <c r="B979">
        <v>233</v>
      </c>
      <c r="C979">
        <v>112</v>
      </c>
      <c r="D979" t="s">
        <v>4290</v>
      </c>
      <c r="E979">
        <v>95308367</v>
      </c>
      <c r="F979" t="s">
        <v>1705</v>
      </c>
      <c r="G979" t="s">
        <v>457</v>
      </c>
      <c r="H979" t="s">
        <v>4291</v>
      </c>
      <c r="I979">
        <v>206104</v>
      </c>
      <c r="J979" t="s">
        <v>4292</v>
      </c>
      <c r="K979" t="s">
        <v>4293</v>
      </c>
      <c r="L979">
        <v>850</v>
      </c>
      <c r="M979" t="s">
        <v>26</v>
      </c>
      <c r="N979" t="s">
        <v>27</v>
      </c>
      <c r="O979" t="s">
        <v>476</v>
      </c>
      <c r="P979">
        <v>48000000</v>
      </c>
      <c r="Q979">
        <v>2002</v>
      </c>
      <c r="R979">
        <v>6.8</v>
      </c>
      <c r="S979">
        <v>0</v>
      </c>
      <c r="T979">
        <f>Table_IMDB_Movies[[#This Row],[gross]]-Table_IMDB_Movies[[#This Row],[budget]]</f>
        <v>47308367</v>
      </c>
      <c r="V979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980" spans="1:22" x14ac:dyDescent="0.3">
      <c r="A980" t="s">
        <v>3266</v>
      </c>
      <c r="B980">
        <v>150</v>
      </c>
      <c r="C980">
        <v>114</v>
      </c>
      <c r="D980" t="s">
        <v>1513</v>
      </c>
      <c r="E980">
        <v>60652036</v>
      </c>
      <c r="F980" t="s">
        <v>4297</v>
      </c>
      <c r="G980" t="s">
        <v>190</v>
      </c>
      <c r="H980" t="s">
        <v>4298</v>
      </c>
      <c r="I980">
        <v>137854</v>
      </c>
      <c r="J980" t="s">
        <v>4299</v>
      </c>
      <c r="K980" t="s">
        <v>4300</v>
      </c>
      <c r="L980">
        <v>560</v>
      </c>
      <c r="M980" t="s">
        <v>26</v>
      </c>
      <c r="N980" t="s">
        <v>27</v>
      </c>
      <c r="O980" t="s">
        <v>476</v>
      </c>
      <c r="P980">
        <v>48000000</v>
      </c>
      <c r="Q980">
        <v>1999</v>
      </c>
      <c r="R980">
        <v>7.1</v>
      </c>
      <c r="S980">
        <v>3000</v>
      </c>
      <c r="T980">
        <f>Table_IMDB_Movies[[#This Row],[gross]]-Table_IMDB_Movies[[#This Row],[budget]]</f>
        <v>12652036</v>
      </c>
      <c r="V98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981" spans="1:22" x14ac:dyDescent="0.3">
      <c r="A981" t="s">
        <v>1886</v>
      </c>
      <c r="B981">
        <v>172</v>
      </c>
      <c r="C981">
        <v>137</v>
      </c>
      <c r="D981" t="s">
        <v>4301</v>
      </c>
      <c r="E981">
        <v>1206135</v>
      </c>
      <c r="F981" t="s">
        <v>1705</v>
      </c>
      <c r="G981" t="s">
        <v>45</v>
      </c>
      <c r="H981" t="s">
        <v>4302</v>
      </c>
      <c r="I981">
        <v>40568</v>
      </c>
      <c r="J981" t="s">
        <v>4303</v>
      </c>
      <c r="K981" t="s">
        <v>4304</v>
      </c>
      <c r="L981">
        <v>185</v>
      </c>
      <c r="M981" t="s">
        <v>26</v>
      </c>
      <c r="N981" t="s">
        <v>4305</v>
      </c>
      <c r="O981" t="s">
        <v>476</v>
      </c>
      <c r="P981">
        <v>50000000</v>
      </c>
      <c r="Q981">
        <v>2015</v>
      </c>
      <c r="R981">
        <v>6.4</v>
      </c>
      <c r="S981">
        <v>18000</v>
      </c>
      <c r="T981">
        <f>Table_IMDB_Movies[[#This Row],[gross]]-Table_IMDB_Movies[[#This Row],[budget]]</f>
        <v>-48793865</v>
      </c>
      <c r="V981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982" spans="1:22" x14ac:dyDescent="0.3">
      <c r="A982" t="s">
        <v>2465</v>
      </c>
      <c r="B982">
        <v>103</v>
      </c>
      <c r="C982">
        <v>112</v>
      </c>
      <c r="D982" t="s">
        <v>4306</v>
      </c>
      <c r="E982">
        <v>56607223</v>
      </c>
      <c r="F982" t="s">
        <v>3309</v>
      </c>
      <c r="G982" t="s">
        <v>4307</v>
      </c>
      <c r="H982" t="s">
        <v>4308</v>
      </c>
      <c r="I982">
        <v>93367</v>
      </c>
      <c r="J982" t="s">
        <v>4309</v>
      </c>
      <c r="K982" t="s">
        <v>4310</v>
      </c>
      <c r="L982">
        <v>497</v>
      </c>
      <c r="M982" t="s">
        <v>26</v>
      </c>
      <c r="N982" t="s">
        <v>218</v>
      </c>
      <c r="O982" t="s">
        <v>28</v>
      </c>
      <c r="P982">
        <v>48000000</v>
      </c>
      <c r="Q982">
        <v>2001</v>
      </c>
      <c r="R982">
        <v>6.4</v>
      </c>
      <c r="S982">
        <v>0</v>
      </c>
      <c r="T982">
        <f>Table_IMDB_Movies[[#This Row],[gross]]-Table_IMDB_Movies[[#This Row],[budget]]</f>
        <v>8607223</v>
      </c>
      <c r="V982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983" spans="1:22" x14ac:dyDescent="0.3">
      <c r="A983" t="s">
        <v>3442</v>
      </c>
      <c r="B983">
        <v>140</v>
      </c>
      <c r="C983">
        <v>120</v>
      </c>
      <c r="D983" t="s">
        <v>246</v>
      </c>
      <c r="E983">
        <v>50173190</v>
      </c>
      <c r="F983" t="s">
        <v>4311</v>
      </c>
      <c r="G983" t="s">
        <v>94</v>
      </c>
      <c r="H983" t="s">
        <v>4312</v>
      </c>
      <c r="I983">
        <v>148490</v>
      </c>
      <c r="J983" t="s">
        <v>997</v>
      </c>
      <c r="K983" t="s">
        <v>4313</v>
      </c>
      <c r="L983">
        <v>537</v>
      </c>
      <c r="M983" t="s">
        <v>26</v>
      </c>
      <c r="N983" t="s">
        <v>27</v>
      </c>
      <c r="O983" t="s">
        <v>28</v>
      </c>
      <c r="P983">
        <v>48000000</v>
      </c>
      <c r="Q983">
        <v>2001</v>
      </c>
      <c r="R983">
        <v>7.4</v>
      </c>
      <c r="S983">
        <v>0</v>
      </c>
      <c r="T983">
        <f>Table_IMDB_Movies[[#This Row],[gross]]-Table_IMDB_Movies[[#This Row],[budget]]</f>
        <v>2173190</v>
      </c>
      <c r="V983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984" spans="1:22" x14ac:dyDescent="0.3">
      <c r="A984" t="s">
        <v>1146</v>
      </c>
      <c r="B984">
        <v>125</v>
      </c>
      <c r="C984">
        <v>123</v>
      </c>
      <c r="D984" t="s">
        <v>2946</v>
      </c>
      <c r="E984">
        <v>47095453</v>
      </c>
      <c r="F984" t="s">
        <v>2852</v>
      </c>
      <c r="G984" t="s">
        <v>214</v>
      </c>
      <c r="H984" t="s">
        <v>4314</v>
      </c>
      <c r="I984">
        <v>64595</v>
      </c>
      <c r="J984" t="s">
        <v>4315</v>
      </c>
      <c r="K984" t="s">
        <v>4316</v>
      </c>
      <c r="L984">
        <v>316</v>
      </c>
      <c r="M984" t="s">
        <v>26</v>
      </c>
      <c r="N984" t="s">
        <v>27</v>
      </c>
      <c r="O984" t="s">
        <v>28</v>
      </c>
      <c r="P984">
        <v>48000000</v>
      </c>
      <c r="Q984">
        <v>2001</v>
      </c>
      <c r="R984">
        <v>6.4</v>
      </c>
      <c r="S984">
        <v>0</v>
      </c>
      <c r="T984">
        <f>Table_IMDB_Movies[[#This Row],[gross]]-Table_IMDB_Movies[[#This Row],[budget]]</f>
        <v>-904547</v>
      </c>
      <c r="V984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985" spans="1:22" x14ac:dyDescent="0.3">
      <c r="A985" t="s">
        <v>3308</v>
      </c>
      <c r="B985">
        <v>125</v>
      </c>
      <c r="C985">
        <v>93</v>
      </c>
      <c r="D985" t="s">
        <v>2981</v>
      </c>
      <c r="E985">
        <v>37879996</v>
      </c>
      <c r="F985" t="s">
        <v>2852</v>
      </c>
      <c r="G985" t="s">
        <v>409</v>
      </c>
      <c r="H985" t="s">
        <v>4317</v>
      </c>
      <c r="I985">
        <v>81888</v>
      </c>
      <c r="J985" t="s">
        <v>4318</v>
      </c>
      <c r="K985" t="s">
        <v>4319</v>
      </c>
      <c r="L985">
        <v>254</v>
      </c>
      <c r="M985" t="s">
        <v>26</v>
      </c>
      <c r="N985" t="s">
        <v>27</v>
      </c>
      <c r="O985" t="s">
        <v>28</v>
      </c>
      <c r="P985">
        <v>48000000</v>
      </c>
      <c r="Q985">
        <v>2000</v>
      </c>
      <c r="R985">
        <v>6</v>
      </c>
      <c r="S985">
        <v>0</v>
      </c>
      <c r="T985">
        <f>Table_IMDB_Movies[[#This Row],[gross]]-Table_IMDB_Movies[[#This Row],[budget]]</f>
        <v>-10120004</v>
      </c>
      <c r="V985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986" spans="1:22" x14ac:dyDescent="0.3">
      <c r="A986" t="s">
        <v>3783</v>
      </c>
      <c r="B986">
        <v>36</v>
      </c>
      <c r="C986">
        <v>123</v>
      </c>
      <c r="D986" t="s">
        <v>1921</v>
      </c>
      <c r="E986">
        <v>25900000</v>
      </c>
      <c r="F986" t="s">
        <v>4320</v>
      </c>
      <c r="G986" t="s">
        <v>568</v>
      </c>
      <c r="H986" t="s">
        <v>4321</v>
      </c>
      <c r="I986">
        <v>12771</v>
      </c>
      <c r="J986" t="s">
        <v>4322</v>
      </c>
      <c r="K986" t="s">
        <v>4323</v>
      </c>
      <c r="L986">
        <v>84</v>
      </c>
      <c r="M986" t="s">
        <v>26</v>
      </c>
      <c r="N986" t="s">
        <v>27</v>
      </c>
      <c r="O986" t="s">
        <v>476</v>
      </c>
      <c r="P986">
        <v>58000000</v>
      </c>
      <c r="Q986">
        <v>1984</v>
      </c>
      <c r="R986">
        <v>6.5</v>
      </c>
      <c r="S986">
        <v>828</v>
      </c>
      <c r="T986">
        <f>Table_IMDB_Movies[[#This Row],[gross]]-Table_IMDB_Movies[[#This Row],[budget]]</f>
        <v>-32100000</v>
      </c>
      <c r="V986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987" spans="1:22" x14ac:dyDescent="0.3">
      <c r="A987" t="s">
        <v>1146</v>
      </c>
      <c r="B987">
        <v>295</v>
      </c>
      <c r="C987">
        <v>122</v>
      </c>
      <c r="D987" t="s">
        <v>977</v>
      </c>
      <c r="E987">
        <v>53574088</v>
      </c>
      <c r="F987" t="s">
        <v>4324</v>
      </c>
      <c r="G987" t="s">
        <v>43</v>
      </c>
      <c r="H987" t="s">
        <v>4325</v>
      </c>
      <c r="I987">
        <v>237872</v>
      </c>
      <c r="J987" t="s">
        <v>4326</v>
      </c>
      <c r="K987" t="s">
        <v>4327</v>
      </c>
      <c r="L987">
        <v>560</v>
      </c>
      <c r="M987" t="s">
        <v>26</v>
      </c>
      <c r="N987" t="s">
        <v>27</v>
      </c>
      <c r="O987" t="s">
        <v>476</v>
      </c>
      <c r="P987">
        <v>55000000</v>
      </c>
      <c r="Q987">
        <v>2007</v>
      </c>
      <c r="R987">
        <v>7.8</v>
      </c>
      <c r="S987">
        <v>0</v>
      </c>
      <c r="T987">
        <f>Table_IMDB_Movies[[#This Row],[gross]]-Table_IMDB_Movies[[#This Row],[budget]]</f>
        <v>-1425912</v>
      </c>
      <c r="V987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988" spans="1:22" x14ac:dyDescent="0.3">
      <c r="A988" t="s">
        <v>4328</v>
      </c>
      <c r="B988">
        <v>222</v>
      </c>
      <c r="C988">
        <v>115</v>
      </c>
      <c r="D988" t="s">
        <v>1080</v>
      </c>
      <c r="E988">
        <v>89253340</v>
      </c>
      <c r="F988" t="s">
        <v>44</v>
      </c>
      <c r="G988" t="s">
        <v>185</v>
      </c>
      <c r="H988" t="s">
        <v>4329</v>
      </c>
      <c r="I988">
        <v>133436</v>
      </c>
      <c r="J988" t="s">
        <v>4330</v>
      </c>
      <c r="K988" t="s">
        <v>4331</v>
      </c>
      <c r="L988">
        <v>323</v>
      </c>
      <c r="M988" t="s">
        <v>26</v>
      </c>
      <c r="N988" t="s">
        <v>1175</v>
      </c>
      <c r="O988" t="s">
        <v>28</v>
      </c>
      <c r="P988">
        <v>48000000</v>
      </c>
      <c r="Q988">
        <v>2014</v>
      </c>
      <c r="R988">
        <v>6</v>
      </c>
      <c r="S988">
        <v>38000</v>
      </c>
      <c r="T988">
        <f>Table_IMDB_Movies[[#This Row],[gross]]-Table_IMDB_Movies[[#This Row],[budget]]</f>
        <v>41253340</v>
      </c>
      <c r="V988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989" spans="1:22" x14ac:dyDescent="0.3">
      <c r="A989" t="s">
        <v>1222</v>
      </c>
      <c r="B989">
        <v>158</v>
      </c>
      <c r="C989">
        <v>123</v>
      </c>
      <c r="D989" t="s">
        <v>2345</v>
      </c>
      <c r="E989">
        <v>37339525</v>
      </c>
      <c r="F989" t="s">
        <v>4104</v>
      </c>
      <c r="G989" t="s">
        <v>205</v>
      </c>
      <c r="H989" t="s">
        <v>4332</v>
      </c>
      <c r="I989">
        <v>71708</v>
      </c>
      <c r="J989" t="s">
        <v>4333</v>
      </c>
      <c r="K989" t="s">
        <v>4334</v>
      </c>
      <c r="L989">
        <v>307</v>
      </c>
      <c r="M989" t="s">
        <v>26</v>
      </c>
      <c r="N989" t="s">
        <v>27</v>
      </c>
      <c r="O989" t="s">
        <v>476</v>
      </c>
      <c r="P989">
        <v>48000000</v>
      </c>
      <c r="Q989">
        <v>1998</v>
      </c>
      <c r="R989">
        <v>7</v>
      </c>
      <c r="S989">
        <v>0</v>
      </c>
      <c r="T989">
        <f>Table_IMDB_Movies[[#This Row],[gross]]-Table_IMDB_Movies[[#This Row],[budget]]</f>
        <v>-10660475</v>
      </c>
      <c r="V989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990" spans="1:22" x14ac:dyDescent="0.3">
      <c r="A990" t="s">
        <v>1694</v>
      </c>
      <c r="B990">
        <v>72</v>
      </c>
      <c r="C990">
        <v>96</v>
      </c>
      <c r="D990" t="s">
        <v>640</v>
      </c>
      <c r="E990">
        <v>60154431</v>
      </c>
      <c r="F990" t="s">
        <v>4335</v>
      </c>
      <c r="G990" t="s">
        <v>731</v>
      </c>
      <c r="H990" t="s">
        <v>4336</v>
      </c>
      <c r="I990">
        <v>122347</v>
      </c>
      <c r="J990" t="s">
        <v>4337</v>
      </c>
      <c r="K990" t="s">
        <v>4338</v>
      </c>
      <c r="L990">
        <v>345</v>
      </c>
      <c r="M990" t="s">
        <v>26</v>
      </c>
      <c r="N990" t="s">
        <v>27</v>
      </c>
      <c r="O990" t="s">
        <v>28</v>
      </c>
      <c r="P990">
        <v>47000000</v>
      </c>
      <c r="Q990">
        <v>1996</v>
      </c>
      <c r="R990">
        <v>6</v>
      </c>
      <c r="S990">
        <v>0</v>
      </c>
      <c r="T990">
        <f>Table_IMDB_Movies[[#This Row],[gross]]-Table_IMDB_Movies[[#This Row],[budget]]</f>
        <v>13154431</v>
      </c>
      <c r="V990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991" spans="1:22" x14ac:dyDescent="0.3">
      <c r="A991" t="s">
        <v>1339</v>
      </c>
      <c r="B991">
        <v>72</v>
      </c>
      <c r="C991">
        <v>105</v>
      </c>
      <c r="D991" t="s">
        <v>1339</v>
      </c>
      <c r="E991">
        <v>103738726</v>
      </c>
      <c r="F991" t="s">
        <v>4343</v>
      </c>
      <c r="G991" t="s">
        <v>4344</v>
      </c>
      <c r="H991" t="s">
        <v>4345</v>
      </c>
      <c r="I991">
        <v>47819</v>
      </c>
      <c r="J991" t="s">
        <v>3704</v>
      </c>
      <c r="K991" t="s">
        <v>4346</v>
      </c>
      <c r="L991">
        <v>164</v>
      </c>
      <c r="M991" t="s">
        <v>26</v>
      </c>
      <c r="N991" t="s">
        <v>27</v>
      </c>
      <c r="O991" t="s">
        <v>72</v>
      </c>
      <c r="P991">
        <v>100000000</v>
      </c>
      <c r="Q991">
        <v>1990</v>
      </c>
      <c r="R991">
        <v>6.1</v>
      </c>
      <c r="S991">
        <v>2000</v>
      </c>
      <c r="T991">
        <f>Table_IMDB_Movies[[#This Row],[gross]]-Table_IMDB_Movies[[#This Row],[budget]]</f>
        <v>3738726</v>
      </c>
      <c r="V991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992" spans="1:22" x14ac:dyDescent="0.3">
      <c r="A992" t="s">
        <v>1055</v>
      </c>
      <c r="B992">
        <v>152</v>
      </c>
      <c r="C992">
        <v>113</v>
      </c>
      <c r="D992" t="s">
        <v>4347</v>
      </c>
      <c r="E992">
        <v>69304264</v>
      </c>
      <c r="F992" t="s">
        <v>4348</v>
      </c>
      <c r="G992" t="s">
        <v>1455</v>
      </c>
      <c r="H992" t="s">
        <v>4349</v>
      </c>
      <c r="I992">
        <v>73068</v>
      </c>
      <c r="J992" t="s">
        <v>1690</v>
      </c>
      <c r="K992" t="s">
        <v>4350</v>
      </c>
      <c r="L992">
        <v>419</v>
      </c>
      <c r="M992" t="s">
        <v>26</v>
      </c>
      <c r="N992" t="s">
        <v>27</v>
      </c>
      <c r="O992" t="s">
        <v>476</v>
      </c>
      <c r="P992">
        <v>48000000</v>
      </c>
      <c r="Q992">
        <v>1999</v>
      </c>
      <c r="R992">
        <v>6.8</v>
      </c>
      <c r="S992">
        <v>0</v>
      </c>
      <c r="T992">
        <f>Table_IMDB_Movies[[#This Row],[gross]]-Table_IMDB_Movies[[#This Row],[budget]]</f>
        <v>21304264</v>
      </c>
      <c r="V992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993" spans="1:22" x14ac:dyDescent="0.3">
      <c r="A993" t="s">
        <v>4351</v>
      </c>
      <c r="B993">
        <v>89</v>
      </c>
      <c r="C993">
        <v>132</v>
      </c>
      <c r="D993" t="s">
        <v>4352</v>
      </c>
      <c r="E993">
        <v>29781453</v>
      </c>
      <c r="F993" t="s">
        <v>3267</v>
      </c>
      <c r="G993" t="s">
        <v>1591</v>
      </c>
      <c r="H993" t="s">
        <v>4353</v>
      </c>
      <c r="I993">
        <v>22447</v>
      </c>
      <c r="J993" t="s">
        <v>4354</v>
      </c>
      <c r="K993" t="s">
        <v>4355</v>
      </c>
      <c r="L993">
        <v>210</v>
      </c>
      <c r="M993" t="s">
        <v>26</v>
      </c>
      <c r="N993" t="s">
        <v>27</v>
      </c>
      <c r="O993" t="s">
        <v>28</v>
      </c>
      <c r="P993">
        <v>48000000</v>
      </c>
      <c r="Q993">
        <v>2001</v>
      </c>
      <c r="R993">
        <v>6.4</v>
      </c>
      <c r="S993">
        <v>0</v>
      </c>
      <c r="T993">
        <f>Table_IMDB_Movies[[#This Row],[gross]]-Table_IMDB_Movies[[#This Row],[budget]]</f>
        <v>-18218547</v>
      </c>
      <c r="V993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994" spans="1:22" x14ac:dyDescent="0.3">
      <c r="A994" t="s">
        <v>4357</v>
      </c>
      <c r="B994">
        <v>93</v>
      </c>
      <c r="C994">
        <v>75</v>
      </c>
      <c r="D994" t="s">
        <v>2601</v>
      </c>
      <c r="E994">
        <v>15519841</v>
      </c>
      <c r="F994" t="s">
        <v>221</v>
      </c>
      <c r="G994" t="s">
        <v>1982</v>
      </c>
      <c r="H994" t="s">
        <v>4358</v>
      </c>
      <c r="I994">
        <v>8693</v>
      </c>
      <c r="J994" t="s">
        <v>3887</v>
      </c>
      <c r="K994" t="s">
        <v>4359</v>
      </c>
      <c r="L994">
        <v>71</v>
      </c>
      <c r="M994" t="s">
        <v>26</v>
      </c>
      <c r="N994" t="s">
        <v>27</v>
      </c>
      <c r="O994" t="s">
        <v>72</v>
      </c>
      <c r="P994">
        <v>47000000</v>
      </c>
      <c r="Q994">
        <v>2006</v>
      </c>
      <c r="R994">
        <v>4.5</v>
      </c>
      <c r="S994">
        <v>261</v>
      </c>
      <c r="T994">
        <f>Table_IMDB_Movies[[#This Row],[gross]]-Table_IMDB_Movies[[#This Row],[budget]]</f>
        <v>-31480159</v>
      </c>
      <c r="V994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995" spans="1:22" x14ac:dyDescent="0.3">
      <c r="A995" t="s">
        <v>4360</v>
      </c>
      <c r="B995">
        <v>46</v>
      </c>
      <c r="C995">
        <v>108</v>
      </c>
      <c r="D995" t="s">
        <v>4361</v>
      </c>
      <c r="E995">
        <v>5600000</v>
      </c>
      <c r="F995" t="s">
        <v>2667</v>
      </c>
      <c r="G995" t="s">
        <v>1223</v>
      </c>
      <c r="H995" t="s">
        <v>4362</v>
      </c>
      <c r="I995">
        <v>11913</v>
      </c>
      <c r="J995" t="s">
        <v>4363</v>
      </c>
      <c r="K995" t="s">
        <v>4364</v>
      </c>
      <c r="L995">
        <v>97</v>
      </c>
      <c r="M995" t="s">
        <v>26</v>
      </c>
      <c r="N995" t="s">
        <v>27</v>
      </c>
      <c r="O995" t="s">
        <v>476</v>
      </c>
      <c r="P995">
        <v>47000000</v>
      </c>
      <c r="Q995">
        <v>1996</v>
      </c>
      <c r="R995">
        <v>5.8</v>
      </c>
      <c r="S995">
        <v>616</v>
      </c>
      <c r="T995">
        <f>Table_IMDB_Movies[[#This Row],[gross]]-Table_IMDB_Movies[[#This Row],[budget]]</f>
        <v>-41400000</v>
      </c>
      <c r="V995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996" spans="1:22" x14ac:dyDescent="0.3">
      <c r="A996" t="s">
        <v>4365</v>
      </c>
      <c r="B996">
        <v>84</v>
      </c>
      <c r="C996">
        <v>105</v>
      </c>
      <c r="D996" t="s">
        <v>1658</v>
      </c>
      <c r="E996">
        <v>126805112</v>
      </c>
      <c r="F996" t="s">
        <v>1340</v>
      </c>
      <c r="G996" t="s">
        <v>1223</v>
      </c>
      <c r="H996" t="s">
        <v>4366</v>
      </c>
      <c r="I996">
        <v>98199</v>
      </c>
      <c r="J996" t="s">
        <v>585</v>
      </c>
      <c r="K996" t="s">
        <v>4367</v>
      </c>
      <c r="L996">
        <v>169</v>
      </c>
      <c r="M996" t="s">
        <v>26</v>
      </c>
      <c r="N996" t="s">
        <v>27</v>
      </c>
      <c r="O996" t="s">
        <v>28</v>
      </c>
      <c r="P996">
        <v>46000000</v>
      </c>
      <c r="Q996">
        <v>1997</v>
      </c>
      <c r="R996">
        <v>6.3</v>
      </c>
      <c r="S996">
        <v>0</v>
      </c>
      <c r="T996">
        <f>Table_IMDB_Movies[[#This Row],[gross]]-Table_IMDB_Movies[[#This Row],[budget]]</f>
        <v>80805112</v>
      </c>
      <c r="V99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997" spans="1:22" x14ac:dyDescent="0.3">
      <c r="A997" t="s">
        <v>3982</v>
      </c>
      <c r="B997">
        <v>142</v>
      </c>
      <c r="C997">
        <v>102</v>
      </c>
      <c r="D997" t="s">
        <v>390</v>
      </c>
      <c r="E997">
        <v>93607673</v>
      </c>
      <c r="F997" t="s">
        <v>1340</v>
      </c>
      <c r="G997" t="s">
        <v>1223</v>
      </c>
      <c r="H997" t="s">
        <v>4368</v>
      </c>
      <c r="I997">
        <v>47573</v>
      </c>
      <c r="J997" t="s">
        <v>1769</v>
      </c>
      <c r="K997" t="s">
        <v>4369</v>
      </c>
      <c r="L997">
        <v>343</v>
      </c>
      <c r="M997" t="s">
        <v>26</v>
      </c>
      <c r="N997" t="s">
        <v>27</v>
      </c>
      <c r="O997" t="s">
        <v>28</v>
      </c>
      <c r="P997">
        <v>48000000</v>
      </c>
      <c r="Q997">
        <v>2001</v>
      </c>
      <c r="R997">
        <v>5.7</v>
      </c>
      <c r="S997">
        <v>881</v>
      </c>
      <c r="T997">
        <f>Table_IMDB_Movies[[#This Row],[gross]]-Table_IMDB_Movies[[#This Row],[budget]]</f>
        <v>45607673</v>
      </c>
      <c r="V997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998" spans="1:22" x14ac:dyDescent="0.3">
      <c r="A998" t="s">
        <v>42</v>
      </c>
      <c r="B998">
        <v>185</v>
      </c>
      <c r="C998">
        <v>118</v>
      </c>
      <c r="D998" t="s">
        <v>2952</v>
      </c>
      <c r="E998">
        <v>67263182</v>
      </c>
      <c r="F998" t="s">
        <v>1541</v>
      </c>
      <c r="G998" t="s">
        <v>1908</v>
      </c>
      <c r="H998" t="s">
        <v>4370</v>
      </c>
      <c r="I998">
        <v>218771</v>
      </c>
      <c r="J998" t="s">
        <v>4371</v>
      </c>
      <c r="K998" t="s">
        <v>4372</v>
      </c>
      <c r="L998">
        <v>651</v>
      </c>
      <c r="M998" t="s">
        <v>26</v>
      </c>
      <c r="N998" t="s">
        <v>27</v>
      </c>
      <c r="O998" t="s">
        <v>476</v>
      </c>
      <c r="P998">
        <v>46000000</v>
      </c>
      <c r="Q998">
        <v>2002</v>
      </c>
      <c r="R998">
        <v>7.2</v>
      </c>
      <c r="S998">
        <v>0</v>
      </c>
      <c r="T998">
        <f>Table_IMDB_Movies[[#This Row],[gross]]-Table_IMDB_Movies[[#This Row],[budget]]</f>
        <v>21263182</v>
      </c>
      <c r="V998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999" spans="1:22" x14ac:dyDescent="0.3">
      <c r="A999" t="s">
        <v>2656</v>
      </c>
      <c r="B999">
        <v>143</v>
      </c>
      <c r="C999">
        <v>111</v>
      </c>
      <c r="D999" t="s">
        <v>997</v>
      </c>
      <c r="E999">
        <v>92001027</v>
      </c>
      <c r="F999" t="s">
        <v>4373</v>
      </c>
      <c r="G999" t="s">
        <v>2657</v>
      </c>
      <c r="H999" t="s">
        <v>4374</v>
      </c>
      <c r="I999">
        <v>97838</v>
      </c>
      <c r="J999" t="s">
        <v>2656</v>
      </c>
      <c r="K999" t="s">
        <v>4375</v>
      </c>
      <c r="L999">
        <v>286</v>
      </c>
      <c r="M999" t="s">
        <v>26</v>
      </c>
      <c r="N999" t="s">
        <v>27</v>
      </c>
      <c r="O999" t="s">
        <v>28</v>
      </c>
      <c r="P999">
        <v>45000000</v>
      </c>
      <c r="Q999">
        <v>1996</v>
      </c>
      <c r="R999">
        <v>7.6</v>
      </c>
      <c r="S999">
        <v>3000</v>
      </c>
      <c r="T999">
        <f>Table_IMDB_Movies[[#This Row],[gross]]-Table_IMDB_Movies[[#This Row],[budget]]</f>
        <v>47001027</v>
      </c>
      <c r="V999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000" spans="1:22" x14ac:dyDescent="0.3">
      <c r="A1000" t="s">
        <v>3661</v>
      </c>
      <c r="B1000">
        <v>178</v>
      </c>
      <c r="C1000">
        <v>81</v>
      </c>
      <c r="D1000" t="s">
        <v>4376</v>
      </c>
      <c r="E1000">
        <v>10539414</v>
      </c>
      <c r="F1000" t="s">
        <v>4377</v>
      </c>
      <c r="G1000" t="s">
        <v>374</v>
      </c>
      <c r="H1000" t="s">
        <v>4378</v>
      </c>
      <c r="I1000">
        <v>45729</v>
      </c>
      <c r="J1000" t="s">
        <v>4379</v>
      </c>
      <c r="K1000" t="s">
        <v>4380</v>
      </c>
      <c r="L1000">
        <v>176</v>
      </c>
      <c r="M1000" t="s">
        <v>26</v>
      </c>
      <c r="N1000" t="s">
        <v>27</v>
      </c>
      <c r="O1000" t="s">
        <v>28</v>
      </c>
      <c r="P1000">
        <v>47000000</v>
      </c>
      <c r="Q1000">
        <v>2010</v>
      </c>
      <c r="R1000">
        <v>4.7</v>
      </c>
      <c r="S1000">
        <v>0</v>
      </c>
      <c r="T1000">
        <f>Table_IMDB_Movies[[#This Row],[gross]]-Table_IMDB_Movies[[#This Row],[budget]]</f>
        <v>-36460586</v>
      </c>
      <c r="V100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001" spans="1:22" x14ac:dyDescent="0.3">
      <c r="A1001" t="s">
        <v>824</v>
      </c>
      <c r="B1001">
        <v>65</v>
      </c>
      <c r="C1001">
        <v>116</v>
      </c>
      <c r="D1001" t="s">
        <v>936</v>
      </c>
      <c r="E1001">
        <v>58918501</v>
      </c>
      <c r="F1001" t="s">
        <v>4381</v>
      </c>
      <c r="G1001" t="s">
        <v>1377</v>
      </c>
      <c r="H1001" t="s">
        <v>4382</v>
      </c>
      <c r="I1001">
        <v>40126</v>
      </c>
      <c r="J1001" t="s">
        <v>1062</v>
      </c>
      <c r="K1001" t="s">
        <v>4383</v>
      </c>
      <c r="L1001">
        <v>107</v>
      </c>
      <c r="M1001" t="s">
        <v>26</v>
      </c>
      <c r="N1001" t="s">
        <v>27</v>
      </c>
      <c r="O1001" t="s">
        <v>476</v>
      </c>
      <c r="P1001">
        <v>46000000</v>
      </c>
      <c r="Q1001">
        <v>1996</v>
      </c>
      <c r="R1001">
        <v>6.6</v>
      </c>
      <c r="S1001">
        <v>975</v>
      </c>
      <c r="T1001">
        <f>Table_IMDB_Movies[[#This Row],[gross]]-Table_IMDB_Movies[[#This Row],[budget]]</f>
        <v>12918501</v>
      </c>
      <c r="V1001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002" spans="1:22" x14ac:dyDescent="0.3">
      <c r="A1002" t="s">
        <v>421</v>
      </c>
      <c r="B1002">
        <v>73</v>
      </c>
      <c r="C1002">
        <v>86</v>
      </c>
      <c r="D1002" t="s">
        <v>4384</v>
      </c>
      <c r="E1002">
        <v>181395380</v>
      </c>
      <c r="F1002" t="s">
        <v>2852</v>
      </c>
      <c r="G1002" t="s">
        <v>2952</v>
      </c>
      <c r="H1002" t="s">
        <v>4385</v>
      </c>
      <c r="I1002">
        <v>220392</v>
      </c>
      <c r="J1002" t="s">
        <v>4386</v>
      </c>
      <c r="K1002" t="s">
        <v>4387</v>
      </c>
      <c r="L1002">
        <v>243</v>
      </c>
      <c r="M1002" t="s">
        <v>26</v>
      </c>
      <c r="N1002" t="s">
        <v>27</v>
      </c>
      <c r="O1002" t="s">
        <v>28</v>
      </c>
      <c r="P1002">
        <v>45000000</v>
      </c>
      <c r="Q1002">
        <v>1997</v>
      </c>
      <c r="R1002">
        <v>6.8</v>
      </c>
      <c r="S1002">
        <v>0</v>
      </c>
      <c r="T1002">
        <f>Table_IMDB_Movies[[#This Row],[gross]]-Table_IMDB_Movies[[#This Row],[budget]]</f>
        <v>136395380</v>
      </c>
      <c r="V1002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003" spans="1:22" x14ac:dyDescent="0.3">
      <c r="A1003" t="s">
        <v>4388</v>
      </c>
      <c r="B1003">
        <v>72</v>
      </c>
      <c r="C1003">
        <v>127</v>
      </c>
      <c r="D1003" t="s">
        <v>4389</v>
      </c>
      <c r="E1003">
        <v>14946229</v>
      </c>
      <c r="F1003" t="s">
        <v>4390</v>
      </c>
      <c r="G1003" t="s">
        <v>2271</v>
      </c>
      <c r="H1003" t="s">
        <v>4391</v>
      </c>
      <c r="I1003">
        <v>2581</v>
      </c>
      <c r="J1003" t="s">
        <v>4392</v>
      </c>
      <c r="K1003" t="s">
        <v>4393</v>
      </c>
      <c r="L1003">
        <v>29</v>
      </c>
      <c r="M1003" t="s">
        <v>26</v>
      </c>
      <c r="N1003" t="s">
        <v>41</v>
      </c>
      <c r="O1003" t="s">
        <v>476</v>
      </c>
      <c r="P1003">
        <v>25000000</v>
      </c>
      <c r="Q1003">
        <v>2016</v>
      </c>
      <c r="R1003">
        <v>7.3</v>
      </c>
      <c r="S1003">
        <v>0</v>
      </c>
      <c r="T1003">
        <f>Table_IMDB_Movies[[#This Row],[gross]]-Table_IMDB_Movies[[#This Row],[budget]]</f>
        <v>-10053771</v>
      </c>
      <c r="V1003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1004" spans="1:22" x14ac:dyDescent="0.3">
      <c r="A1004" t="s">
        <v>3221</v>
      </c>
      <c r="B1004">
        <v>35</v>
      </c>
      <c r="C1004">
        <v>91</v>
      </c>
      <c r="D1004" t="s">
        <v>3076</v>
      </c>
      <c r="E1004">
        <v>130512915</v>
      </c>
      <c r="F1004" t="s">
        <v>422</v>
      </c>
      <c r="G1004" t="s">
        <v>2339</v>
      </c>
      <c r="H1004" t="s">
        <v>4397</v>
      </c>
      <c r="I1004">
        <v>60884</v>
      </c>
      <c r="J1004" t="s">
        <v>3222</v>
      </c>
      <c r="K1004" t="s">
        <v>4398</v>
      </c>
      <c r="L1004">
        <v>85</v>
      </c>
      <c r="M1004" t="s">
        <v>26</v>
      </c>
      <c r="N1004" t="s">
        <v>27</v>
      </c>
      <c r="O1004" t="s">
        <v>72</v>
      </c>
      <c r="P1004">
        <v>45000000</v>
      </c>
      <c r="Q1004">
        <v>1994</v>
      </c>
      <c r="R1004">
        <v>4.8</v>
      </c>
      <c r="S1004">
        <v>0</v>
      </c>
      <c r="T1004">
        <f>Table_IMDB_Movies[[#This Row],[gross]]-Table_IMDB_Movies[[#This Row],[budget]]</f>
        <v>85512915</v>
      </c>
      <c r="V1004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005" spans="1:22" x14ac:dyDescent="0.3">
      <c r="A1005" t="s">
        <v>4328</v>
      </c>
      <c r="B1005">
        <v>358</v>
      </c>
      <c r="C1005">
        <v>98</v>
      </c>
      <c r="D1005" t="s">
        <v>4399</v>
      </c>
      <c r="E1005">
        <v>139852971</v>
      </c>
      <c r="F1005" t="s">
        <v>274</v>
      </c>
      <c r="G1005" t="s">
        <v>185</v>
      </c>
      <c r="H1005" t="s">
        <v>4400</v>
      </c>
      <c r="I1005">
        <v>238671</v>
      </c>
      <c r="J1005" t="s">
        <v>995</v>
      </c>
      <c r="K1005" t="s">
        <v>4401</v>
      </c>
      <c r="L1005">
        <v>461</v>
      </c>
      <c r="M1005" t="s">
        <v>26</v>
      </c>
      <c r="N1005" t="s">
        <v>1175</v>
      </c>
      <c r="O1005" t="s">
        <v>28</v>
      </c>
      <c r="P1005">
        <v>45000000</v>
      </c>
      <c r="Q1005">
        <v>2012</v>
      </c>
      <c r="R1005">
        <v>6.3</v>
      </c>
      <c r="S1005">
        <v>63000</v>
      </c>
      <c r="T1005">
        <f>Table_IMDB_Movies[[#This Row],[gross]]-Table_IMDB_Movies[[#This Row],[budget]]</f>
        <v>94852971</v>
      </c>
      <c r="V1005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006" spans="1:22" x14ac:dyDescent="0.3">
      <c r="A1006" t="s">
        <v>4402</v>
      </c>
      <c r="B1006">
        <v>151</v>
      </c>
      <c r="C1006">
        <v>84</v>
      </c>
      <c r="D1006" t="s">
        <v>4403</v>
      </c>
      <c r="E1006">
        <v>110000082</v>
      </c>
      <c r="F1006" t="s">
        <v>1334</v>
      </c>
      <c r="G1006" t="s">
        <v>4404</v>
      </c>
      <c r="H1006" t="s">
        <v>4405</v>
      </c>
      <c r="I1006">
        <v>111526</v>
      </c>
      <c r="J1006" t="s">
        <v>4406</v>
      </c>
      <c r="K1006" t="s">
        <v>4407</v>
      </c>
      <c r="L1006">
        <v>347</v>
      </c>
      <c r="M1006" t="s">
        <v>26</v>
      </c>
      <c r="N1006" t="s">
        <v>27</v>
      </c>
      <c r="O1006" t="s">
        <v>28</v>
      </c>
      <c r="P1006">
        <v>48000000</v>
      </c>
      <c r="Q1006">
        <v>2003</v>
      </c>
      <c r="R1006">
        <v>5.5</v>
      </c>
      <c r="S1006">
        <v>0</v>
      </c>
      <c r="T1006">
        <f>Table_IMDB_Movies[[#This Row],[gross]]-Table_IMDB_Movies[[#This Row],[budget]]</f>
        <v>62000082</v>
      </c>
      <c r="V100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007" spans="1:22" x14ac:dyDescent="0.3">
      <c r="A1007" t="s">
        <v>3323</v>
      </c>
      <c r="B1007">
        <v>140</v>
      </c>
      <c r="C1007">
        <v>109</v>
      </c>
      <c r="D1007" t="s">
        <v>4408</v>
      </c>
      <c r="E1007">
        <v>106807667</v>
      </c>
      <c r="F1007" t="s">
        <v>4409</v>
      </c>
      <c r="G1007" t="s">
        <v>4410</v>
      </c>
      <c r="H1007" t="s">
        <v>4411</v>
      </c>
      <c r="I1007">
        <v>137377</v>
      </c>
      <c r="J1007" t="s">
        <v>4412</v>
      </c>
      <c r="K1007" t="s">
        <v>4413</v>
      </c>
      <c r="L1007">
        <v>370</v>
      </c>
      <c r="M1007" t="s">
        <v>26</v>
      </c>
      <c r="N1007" t="s">
        <v>27</v>
      </c>
      <c r="O1007" t="s">
        <v>28</v>
      </c>
      <c r="P1007">
        <v>45000000</v>
      </c>
      <c r="Q1007">
        <v>2000</v>
      </c>
      <c r="R1007">
        <v>6.2</v>
      </c>
      <c r="S1007">
        <v>0</v>
      </c>
      <c r="T1007">
        <f>Table_IMDB_Movies[[#This Row],[gross]]-Table_IMDB_Movies[[#This Row],[budget]]</f>
        <v>61807667</v>
      </c>
      <c r="V1007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008" spans="1:22" x14ac:dyDescent="0.3">
      <c r="A1008" t="s">
        <v>2153</v>
      </c>
      <c r="B1008">
        <v>201</v>
      </c>
      <c r="C1008">
        <v>93</v>
      </c>
      <c r="D1008" t="s">
        <v>409</v>
      </c>
      <c r="E1008">
        <v>101702060</v>
      </c>
      <c r="F1008" t="s">
        <v>4414</v>
      </c>
      <c r="G1008" t="s">
        <v>564</v>
      </c>
      <c r="H1008" t="s">
        <v>4415</v>
      </c>
      <c r="I1008">
        <v>85323</v>
      </c>
      <c r="J1008" t="s">
        <v>4416</v>
      </c>
      <c r="K1008" t="s">
        <v>4417</v>
      </c>
      <c r="L1008">
        <v>212</v>
      </c>
      <c r="M1008" t="s">
        <v>26</v>
      </c>
      <c r="N1008" t="s">
        <v>27</v>
      </c>
      <c r="O1008" t="s">
        <v>72</v>
      </c>
      <c r="P1008">
        <v>45000000</v>
      </c>
      <c r="Q1008">
        <v>2008</v>
      </c>
      <c r="R1008">
        <v>5.8</v>
      </c>
      <c r="S1008">
        <v>0</v>
      </c>
      <c r="T1008">
        <f>Table_IMDB_Movies[[#This Row],[gross]]-Table_IMDB_Movies[[#This Row],[budget]]</f>
        <v>56702060</v>
      </c>
      <c r="V1008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009" spans="1:22" x14ac:dyDescent="0.3">
      <c r="A1009" t="s">
        <v>2603</v>
      </c>
      <c r="B1009">
        <v>77</v>
      </c>
      <c r="C1009">
        <v>113</v>
      </c>
      <c r="D1009" t="s">
        <v>2546</v>
      </c>
      <c r="E1009">
        <v>95149435</v>
      </c>
      <c r="F1009" t="s">
        <v>2165</v>
      </c>
      <c r="G1009" t="s">
        <v>209</v>
      </c>
      <c r="H1009" t="s">
        <v>4418</v>
      </c>
      <c r="I1009">
        <v>53687</v>
      </c>
      <c r="J1009" t="s">
        <v>2605</v>
      </c>
      <c r="K1009" t="s">
        <v>4419</v>
      </c>
      <c r="L1009">
        <v>152</v>
      </c>
      <c r="M1009" t="s">
        <v>26</v>
      </c>
      <c r="N1009" t="s">
        <v>27</v>
      </c>
      <c r="O1009" t="s">
        <v>226</v>
      </c>
      <c r="P1009">
        <v>40000000</v>
      </c>
      <c r="Q1009">
        <v>2004</v>
      </c>
      <c r="R1009">
        <v>5.7</v>
      </c>
      <c r="S1009">
        <v>1000</v>
      </c>
      <c r="T1009">
        <f>Table_IMDB_Movies[[#This Row],[gross]]-Table_IMDB_Movies[[#This Row],[budget]]</f>
        <v>55149435</v>
      </c>
      <c r="V1009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010" spans="1:22" x14ac:dyDescent="0.3">
      <c r="A1010" t="s">
        <v>1819</v>
      </c>
      <c r="B1010">
        <v>43</v>
      </c>
      <c r="C1010">
        <v>141</v>
      </c>
      <c r="D1010" t="s">
        <v>1223</v>
      </c>
      <c r="E1010">
        <v>100768056</v>
      </c>
      <c r="F1010" t="s">
        <v>1719</v>
      </c>
      <c r="G1010" t="s">
        <v>1377</v>
      </c>
      <c r="H1010" t="s">
        <v>4420</v>
      </c>
      <c r="I1010">
        <v>59569</v>
      </c>
      <c r="J1010" t="s">
        <v>825</v>
      </c>
      <c r="K1010" t="s">
        <v>4421</v>
      </c>
      <c r="L1010">
        <v>89</v>
      </c>
      <c r="M1010" t="s">
        <v>26</v>
      </c>
      <c r="N1010" t="s">
        <v>27</v>
      </c>
      <c r="O1010" t="s">
        <v>28</v>
      </c>
      <c r="P1010">
        <v>45000000</v>
      </c>
      <c r="Q1010">
        <v>1993</v>
      </c>
      <c r="R1010">
        <v>6.5</v>
      </c>
      <c r="S1010">
        <v>0</v>
      </c>
      <c r="T1010">
        <f>Table_IMDB_Movies[[#This Row],[gross]]-Table_IMDB_Movies[[#This Row],[budget]]</f>
        <v>55768056</v>
      </c>
      <c r="V1010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1011" spans="1:22" x14ac:dyDescent="0.3">
      <c r="A1011" t="s">
        <v>1066</v>
      </c>
      <c r="B1011">
        <v>39</v>
      </c>
      <c r="C1011">
        <v>119</v>
      </c>
      <c r="D1011" t="s">
        <v>1484</v>
      </c>
      <c r="E1011">
        <v>92115211</v>
      </c>
      <c r="F1011" t="s">
        <v>1719</v>
      </c>
      <c r="G1011" t="s">
        <v>4315</v>
      </c>
      <c r="H1011" t="s">
        <v>4422</v>
      </c>
      <c r="I1011">
        <v>45798</v>
      </c>
      <c r="J1011" t="s">
        <v>4423</v>
      </c>
      <c r="K1011" t="s">
        <v>4424</v>
      </c>
      <c r="L1011">
        <v>94</v>
      </c>
      <c r="M1011" t="s">
        <v>26</v>
      </c>
      <c r="N1011" t="s">
        <v>27</v>
      </c>
      <c r="O1011" t="s">
        <v>28</v>
      </c>
      <c r="P1011">
        <v>45000000</v>
      </c>
      <c r="Q1011">
        <v>1994</v>
      </c>
      <c r="R1011">
        <v>6.7</v>
      </c>
      <c r="S1011">
        <v>1000</v>
      </c>
      <c r="T1011">
        <f>Table_IMDB_Movies[[#This Row],[gross]]-Table_IMDB_Movies[[#This Row],[budget]]</f>
        <v>47115211</v>
      </c>
      <c r="V1011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1012" spans="1:22" x14ac:dyDescent="0.3">
      <c r="A1012" t="s">
        <v>3054</v>
      </c>
      <c r="B1012">
        <v>207</v>
      </c>
      <c r="C1012">
        <v>97</v>
      </c>
      <c r="D1012" t="s">
        <v>4425</v>
      </c>
      <c r="E1012">
        <v>93452056</v>
      </c>
      <c r="F1012" t="s">
        <v>4182</v>
      </c>
      <c r="G1012" t="s">
        <v>381</v>
      </c>
      <c r="H1012" t="s">
        <v>4426</v>
      </c>
      <c r="I1012">
        <v>184795</v>
      </c>
      <c r="J1012" t="s">
        <v>224</v>
      </c>
      <c r="K1012" t="s">
        <v>4427</v>
      </c>
      <c r="L1012">
        <v>310</v>
      </c>
      <c r="M1012" t="s">
        <v>26</v>
      </c>
      <c r="N1012" t="s">
        <v>27</v>
      </c>
      <c r="O1012" t="s">
        <v>28</v>
      </c>
      <c r="P1012">
        <v>45000000</v>
      </c>
      <c r="Q1012">
        <v>2007</v>
      </c>
      <c r="R1012">
        <v>7.4</v>
      </c>
      <c r="S1012">
        <v>22000</v>
      </c>
      <c r="T1012">
        <f>Table_IMDB_Movies[[#This Row],[gross]]-Table_IMDB_Movies[[#This Row],[budget]]</f>
        <v>48452056</v>
      </c>
      <c r="V1012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013" spans="1:22" x14ac:dyDescent="0.3">
      <c r="A1013" t="s">
        <v>969</v>
      </c>
      <c r="B1013">
        <v>47</v>
      </c>
      <c r="C1013">
        <v>117</v>
      </c>
      <c r="D1013" t="s">
        <v>56</v>
      </c>
      <c r="E1013">
        <v>83287363</v>
      </c>
      <c r="F1013" t="s">
        <v>44</v>
      </c>
      <c r="G1013" t="s">
        <v>322</v>
      </c>
      <c r="H1013" t="s">
        <v>4428</v>
      </c>
      <c r="I1013">
        <v>81442</v>
      </c>
      <c r="J1013" t="s">
        <v>4429</v>
      </c>
      <c r="K1013" t="s">
        <v>4430</v>
      </c>
      <c r="L1013">
        <v>137</v>
      </c>
      <c r="M1013" t="s">
        <v>26</v>
      </c>
      <c r="N1013" t="s">
        <v>27</v>
      </c>
      <c r="O1013" t="s">
        <v>476</v>
      </c>
      <c r="P1013">
        <v>45000000</v>
      </c>
      <c r="Q1013">
        <v>1992</v>
      </c>
      <c r="R1013">
        <v>6.9</v>
      </c>
      <c r="S1013">
        <v>0</v>
      </c>
      <c r="T1013">
        <f>Table_IMDB_Movies[[#This Row],[gross]]-Table_IMDB_Movies[[#This Row],[budget]]</f>
        <v>38287363</v>
      </c>
      <c r="V1013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014" spans="1:22" x14ac:dyDescent="0.3">
      <c r="A1014" t="s">
        <v>2443</v>
      </c>
      <c r="B1014">
        <v>132</v>
      </c>
      <c r="C1014">
        <v>101</v>
      </c>
      <c r="D1014" t="s">
        <v>4431</v>
      </c>
      <c r="E1014">
        <v>82931301</v>
      </c>
      <c r="F1014" t="s">
        <v>1340</v>
      </c>
      <c r="G1014" t="s">
        <v>1236</v>
      </c>
      <c r="H1014" t="s">
        <v>4432</v>
      </c>
      <c r="I1014">
        <v>43358</v>
      </c>
      <c r="J1014" t="s">
        <v>3235</v>
      </c>
      <c r="K1014" t="s">
        <v>4433</v>
      </c>
      <c r="L1014">
        <v>228</v>
      </c>
      <c r="M1014" t="s">
        <v>26</v>
      </c>
      <c r="N1014" t="s">
        <v>619</v>
      </c>
      <c r="O1014" t="s">
        <v>28</v>
      </c>
      <c r="P1014">
        <v>60000000</v>
      </c>
      <c r="Q1014">
        <v>2005</v>
      </c>
      <c r="R1014">
        <v>5.5</v>
      </c>
      <c r="S1014">
        <v>0</v>
      </c>
      <c r="T1014">
        <f>Table_IMDB_Movies[[#This Row],[gross]]-Table_IMDB_Movies[[#This Row],[budget]]</f>
        <v>22931301</v>
      </c>
      <c r="V1014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015" spans="1:22" x14ac:dyDescent="0.3">
      <c r="A1015" t="s">
        <v>4434</v>
      </c>
      <c r="B1015">
        <v>454</v>
      </c>
      <c r="C1015">
        <v>153</v>
      </c>
      <c r="D1015" t="s">
        <v>307</v>
      </c>
      <c r="E1015">
        <v>60962878</v>
      </c>
      <c r="F1015" t="s">
        <v>1719</v>
      </c>
      <c r="G1015" t="s">
        <v>214</v>
      </c>
      <c r="H1015" t="s">
        <v>4435</v>
      </c>
      <c r="I1015">
        <v>383591</v>
      </c>
      <c r="J1015" t="s">
        <v>3484</v>
      </c>
      <c r="K1015" t="s">
        <v>4436</v>
      </c>
      <c r="L1015">
        <v>620</v>
      </c>
      <c r="M1015" t="s">
        <v>26</v>
      </c>
      <c r="N1015" t="s">
        <v>27</v>
      </c>
      <c r="O1015" t="s">
        <v>476</v>
      </c>
      <c r="P1015">
        <v>46000000</v>
      </c>
      <c r="Q1015">
        <v>2013</v>
      </c>
      <c r="R1015">
        <v>8.1</v>
      </c>
      <c r="S1015">
        <v>86000</v>
      </c>
      <c r="T1015">
        <f>Table_IMDB_Movies[[#This Row],[gross]]-Table_IMDB_Movies[[#This Row],[budget]]</f>
        <v>14962878</v>
      </c>
      <c r="V1015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1016" spans="1:22" x14ac:dyDescent="0.3">
      <c r="A1016" t="s">
        <v>2440</v>
      </c>
      <c r="B1016">
        <v>109</v>
      </c>
      <c r="C1016">
        <v>122</v>
      </c>
      <c r="D1016" t="s">
        <v>922</v>
      </c>
      <c r="E1016">
        <v>76261036</v>
      </c>
      <c r="F1016" t="s">
        <v>1705</v>
      </c>
      <c r="G1016" t="s">
        <v>1377</v>
      </c>
      <c r="H1016" t="s">
        <v>4437</v>
      </c>
      <c r="I1016">
        <v>305929</v>
      </c>
      <c r="J1016" t="s">
        <v>3771</v>
      </c>
      <c r="K1016" t="s">
        <v>4438</v>
      </c>
      <c r="L1016">
        <v>633</v>
      </c>
      <c r="M1016" t="s">
        <v>26</v>
      </c>
      <c r="N1016" t="s">
        <v>27</v>
      </c>
      <c r="O1016" t="s">
        <v>476</v>
      </c>
      <c r="P1016">
        <v>45000000</v>
      </c>
      <c r="Q1016">
        <v>2001</v>
      </c>
      <c r="R1016">
        <v>7.7</v>
      </c>
      <c r="S1016">
        <v>0</v>
      </c>
      <c r="T1016">
        <f>Table_IMDB_Movies[[#This Row],[gross]]-Table_IMDB_Movies[[#This Row],[budget]]</f>
        <v>31261036</v>
      </c>
      <c r="V1016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1017" spans="1:22" x14ac:dyDescent="0.3">
      <c r="A1017" t="s">
        <v>817</v>
      </c>
      <c r="B1017">
        <v>213</v>
      </c>
      <c r="C1017">
        <v>102</v>
      </c>
      <c r="D1017" t="s">
        <v>4439</v>
      </c>
      <c r="E1017">
        <v>71423726</v>
      </c>
      <c r="F1017" t="s">
        <v>1500</v>
      </c>
      <c r="G1017" t="s">
        <v>82</v>
      </c>
      <c r="H1017" t="s">
        <v>4440</v>
      </c>
      <c r="I1017">
        <v>123558</v>
      </c>
      <c r="J1017" t="s">
        <v>4441</v>
      </c>
      <c r="K1017" t="s">
        <v>4442</v>
      </c>
      <c r="L1017">
        <v>609</v>
      </c>
      <c r="M1017" t="s">
        <v>26</v>
      </c>
      <c r="N1017" t="s">
        <v>27</v>
      </c>
      <c r="O1017" t="s">
        <v>72</v>
      </c>
      <c r="P1017">
        <v>45000000</v>
      </c>
      <c r="Q1017">
        <v>1999</v>
      </c>
      <c r="R1017">
        <v>7.3</v>
      </c>
      <c r="S1017">
        <v>19000</v>
      </c>
      <c r="T1017">
        <f>Table_IMDB_Movies[[#This Row],[gross]]-Table_IMDB_Movies[[#This Row],[budget]]</f>
        <v>26423726</v>
      </c>
      <c r="V1017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018" spans="1:22" x14ac:dyDescent="0.3">
      <c r="A1018" t="s">
        <v>3045</v>
      </c>
      <c r="B1018">
        <v>127</v>
      </c>
      <c r="C1018">
        <v>83</v>
      </c>
      <c r="D1018" t="s">
        <v>2332</v>
      </c>
      <c r="E1018">
        <v>71277420</v>
      </c>
      <c r="F1018" t="s">
        <v>1334</v>
      </c>
      <c r="G1018" t="s">
        <v>2946</v>
      </c>
      <c r="H1018" t="s">
        <v>4443</v>
      </c>
      <c r="I1018">
        <v>119590</v>
      </c>
      <c r="J1018" t="s">
        <v>932</v>
      </c>
      <c r="K1018" t="s">
        <v>4444</v>
      </c>
      <c r="L1018">
        <v>548</v>
      </c>
      <c r="M1018" t="s">
        <v>26</v>
      </c>
      <c r="N1018" t="s">
        <v>27</v>
      </c>
      <c r="O1018" t="s">
        <v>476</v>
      </c>
      <c r="P1018">
        <v>45000000</v>
      </c>
      <c r="Q1018">
        <v>2001</v>
      </c>
      <c r="R1018">
        <v>5.2</v>
      </c>
      <c r="S1018">
        <v>0</v>
      </c>
      <c r="T1018">
        <f>Table_IMDB_Movies[[#This Row],[gross]]-Table_IMDB_Movies[[#This Row],[budget]]</f>
        <v>26277420</v>
      </c>
      <c r="V1018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019" spans="1:22" x14ac:dyDescent="0.3">
      <c r="A1019" t="s">
        <v>578</v>
      </c>
      <c r="B1019">
        <v>398</v>
      </c>
      <c r="C1019">
        <v>103</v>
      </c>
      <c r="D1019" t="s">
        <v>4445</v>
      </c>
      <c r="E1019">
        <v>88625922</v>
      </c>
      <c r="F1019" t="s">
        <v>4446</v>
      </c>
      <c r="G1019" t="s">
        <v>3007</v>
      </c>
      <c r="H1019" t="s">
        <v>4447</v>
      </c>
      <c r="I1019">
        <v>75176</v>
      </c>
      <c r="J1019" t="s">
        <v>4448</v>
      </c>
      <c r="K1019" t="s">
        <v>4449</v>
      </c>
      <c r="L1019">
        <v>252</v>
      </c>
      <c r="M1019" t="s">
        <v>26</v>
      </c>
      <c r="N1019" t="s">
        <v>27</v>
      </c>
      <c r="O1019" t="s">
        <v>72</v>
      </c>
      <c r="P1019">
        <v>45000000</v>
      </c>
      <c r="Q1019">
        <v>2011</v>
      </c>
      <c r="R1019">
        <v>7.1</v>
      </c>
      <c r="S1019">
        <v>26000</v>
      </c>
      <c r="T1019">
        <f>Table_IMDB_Movies[[#This Row],[gross]]-Table_IMDB_Movies[[#This Row],[budget]]</f>
        <v>43625922</v>
      </c>
      <c r="V1019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020" spans="1:22" x14ac:dyDescent="0.3">
      <c r="A1020" t="s">
        <v>2347</v>
      </c>
      <c r="B1020">
        <v>184</v>
      </c>
      <c r="C1020">
        <v>110</v>
      </c>
      <c r="D1020" t="s">
        <v>4450</v>
      </c>
      <c r="E1020">
        <v>70001065</v>
      </c>
      <c r="F1020" t="s">
        <v>4451</v>
      </c>
      <c r="G1020" t="s">
        <v>1792</v>
      </c>
      <c r="H1020" t="s">
        <v>4452</v>
      </c>
      <c r="I1020">
        <v>191437</v>
      </c>
      <c r="J1020" t="s">
        <v>1458</v>
      </c>
      <c r="K1020" t="s">
        <v>4453</v>
      </c>
      <c r="L1020">
        <v>582</v>
      </c>
      <c r="M1020" t="s">
        <v>26</v>
      </c>
      <c r="N1020" t="s">
        <v>27</v>
      </c>
      <c r="O1020" t="s">
        <v>476</v>
      </c>
      <c r="P1020">
        <v>45000000</v>
      </c>
      <c r="Q1020">
        <v>1998</v>
      </c>
      <c r="R1020">
        <v>7.1</v>
      </c>
      <c r="S1020">
        <v>0</v>
      </c>
      <c r="T1020">
        <f>Table_IMDB_Movies[[#This Row],[gross]]-Table_IMDB_Movies[[#This Row],[budget]]</f>
        <v>25001065</v>
      </c>
      <c r="V102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021" spans="1:22" x14ac:dyDescent="0.3">
      <c r="A1021" t="s">
        <v>4454</v>
      </c>
      <c r="B1021">
        <v>127</v>
      </c>
      <c r="C1021">
        <v>136</v>
      </c>
      <c r="D1021" t="s">
        <v>959</v>
      </c>
      <c r="E1021">
        <v>67253092</v>
      </c>
      <c r="F1021" t="s">
        <v>2978</v>
      </c>
      <c r="G1021" t="s">
        <v>363</v>
      </c>
      <c r="H1021" t="s">
        <v>4455</v>
      </c>
      <c r="I1021">
        <v>92702</v>
      </c>
      <c r="J1021" t="s">
        <v>4456</v>
      </c>
      <c r="K1021" t="s">
        <v>4457</v>
      </c>
      <c r="L1021">
        <v>209</v>
      </c>
      <c r="M1021" t="s">
        <v>26</v>
      </c>
      <c r="N1021" t="s">
        <v>27</v>
      </c>
      <c r="O1021" t="s">
        <v>28</v>
      </c>
      <c r="P1021">
        <v>30000000</v>
      </c>
      <c r="Q1021">
        <v>2005</v>
      </c>
      <c r="R1021">
        <v>7.2</v>
      </c>
      <c r="S1021">
        <v>0</v>
      </c>
      <c r="T1021">
        <f>Table_IMDB_Movies[[#This Row],[gross]]-Table_IMDB_Movies[[#This Row],[budget]]</f>
        <v>37253092</v>
      </c>
      <c r="V1021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022" spans="1:22" x14ac:dyDescent="0.3">
      <c r="A1022" t="s">
        <v>4458</v>
      </c>
      <c r="B1022">
        <v>167</v>
      </c>
      <c r="C1022">
        <v>91</v>
      </c>
      <c r="D1022" t="s">
        <v>4459</v>
      </c>
      <c r="E1022">
        <v>66790248</v>
      </c>
      <c r="F1022" t="s">
        <v>3196</v>
      </c>
      <c r="G1022" t="s">
        <v>1776</v>
      </c>
      <c r="H1022" t="s">
        <v>4460</v>
      </c>
      <c r="I1022">
        <v>57281</v>
      </c>
      <c r="J1022" t="s">
        <v>4461</v>
      </c>
      <c r="K1022" t="s">
        <v>4462</v>
      </c>
      <c r="L1022">
        <v>350</v>
      </c>
      <c r="M1022" t="s">
        <v>26</v>
      </c>
      <c r="N1022" t="s">
        <v>27</v>
      </c>
      <c r="O1022" t="s">
        <v>476</v>
      </c>
      <c r="P1022">
        <v>45000000</v>
      </c>
      <c r="Q1022">
        <v>2002</v>
      </c>
      <c r="R1022">
        <v>6.5</v>
      </c>
      <c r="S1022">
        <v>0</v>
      </c>
      <c r="T1022">
        <f>Table_IMDB_Movies[[#This Row],[gross]]-Table_IMDB_Movies[[#This Row],[budget]]</f>
        <v>21790248</v>
      </c>
      <c r="V1022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023" spans="1:22" x14ac:dyDescent="0.3">
      <c r="A1023" t="s">
        <v>4463</v>
      </c>
      <c r="B1023">
        <v>119</v>
      </c>
      <c r="C1023">
        <v>89</v>
      </c>
      <c r="D1023" t="s">
        <v>4464</v>
      </c>
      <c r="E1023">
        <v>65557989</v>
      </c>
      <c r="F1023" t="s">
        <v>4465</v>
      </c>
      <c r="G1023" t="s">
        <v>1593</v>
      </c>
      <c r="H1023" t="s">
        <v>4466</v>
      </c>
      <c r="I1023">
        <v>73539</v>
      </c>
      <c r="J1023" t="s">
        <v>4467</v>
      </c>
      <c r="K1023" t="s">
        <v>4468</v>
      </c>
      <c r="L1023">
        <v>271</v>
      </c>
      <c r="M1023" t="s">
        <v>26</v>
      </c>
      <c r="N1023" t="s">
        <v>27</v>
      </c>
      <c r="O1023" t="s">
        <v>28</v>
      </c>
      <c r="P1023">
        <v>45000000</v>
      </c>
      <c r="Q1023">
        <v>1997</v>
      </c>
      <c r="R1023">
        <v>4.5999999999999996</v>
      </c>
      <c r="S1023">
        <v>0</v>
      </c>
      <c r="T1023">
        <f>Table_IMDB_Movies[[#This Row],[gross]]-Table_IMDB_Movies[[#This Row],[budget]]</f>
        <v>20557989</v>
      </c>
      <c r="V1023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024" spans="1:22" x14ac:dyDescent="0.3">
      <c r="A1024" t="s">
        <v>3200</v>
      </c>
      <c r="B1024">
        <v>155</v>
      </c>
      <c r="C1024">
        <v>107</v>
      </c>
      <c r="D1024" t="s">
        <v>4469</v>
      </c>
      <c r="E1024">
        <v>60786269</v>
      </c>
      <c r="F1024" t="s">
        <v>4470</v>
      </c>
      <c r="G1024" t="s">
        <v>4352</v>
      </c>
      <c r="H1024" t="s">
        <v>4471</v>
      </c>
      <c r="I1024">
        <v>90539</v>
      </c>
      <c r="J1024" t="s">
        <v>4472</v>
      </c>
      <c r="K1024" t="s">
        <v>4473</v>
      </c>
      <c r="L1024">
        <v>379</v>
      </c>
      <c r="M1024" t="s">
        <v>26</v>
      </c>
      <c r="N1024" t="s">
        <v>27</v>
      </c>
      <c r="O1024" t="s">
        <v>28</v>
      </c>
      <c r="P1024">
        <v>45000000</v>
      </c>
      <c r="Q1024">
        <v>2000</v>
      </c>
      <c r="R1024">
        <v>5.6</v>
      </c>
      <c r="S1024">
        <v>0</v>
      </c>
      <c r="T1024">
        <f>Table_IMDB_Movies[[#This Row],[gross]]-Table_IMDB_Movies[[#This Row],[budget]]</f>
        <v>15786269</v>
      </c>
      <c r="V1024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025" spans="1:22" x14ac:dyDescent="0.3">
      <c r="A1025" t="s">
        <v>4275</v>
      </c>
      <c r="B1025">
        <v>218</v>
      </c>
      <c r="C1025">
        <v>129</v>
      </c>
      <c r="D1025" t="s">
        <v>185</v>
      </c>
      <c r="E1025">
        <v>59365105</v>
      </c>
      <c r="F1025" t="s">
        <v>1141</v>
      </c>
      <c r="G1025" t="s">
        <v>356</v>
      </c>
      <c r="H1025" t="s">
        <v>4474</v>
      </c>
      <c r="I1025">
        <v>318634</v>
      </c>
      <c r="J1025" t="s">
        <v>4475</v>
      </c>
      <c r="K1025" t="s">
        <v>4476</v>
      </c>
      <c r="L1025">
        <v>1004</v>
      </c>
      <c r="M1025" t="s">
        <v>26</v>
      </c>
      <c r="N1025" t="s">
        <v>41</v>
      </c>
      <c r="O1025" t="s">
        <v>476</v>
      </c>
      <c r="P1025">
        <v>45000000</v>
      </c>
      <c r="Q1025">
        <v>2003</v>
      </c>
      <c r="R1025">
        <v>7.7</v>
      </c>
      <c r="S1025">
        <v>52000</v>
      </c>
      <c r="T1025">
        <f>Table_IMDB_Movies[[#This Row],[gross]]-Table_IMDB_Movies[[#This Row],[budget]]</f>
        <v>14365105</v>
      </c>
      <c r="V1025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026" spans="1:22" x14ac:dyDescent="0.3">
      <c r="A1026" t="s">
        <v>250</v>
      </c>
      <c r="B1026">
        <v>117</v>
      </c>
      <c r="C1026">
        <v>95</v>
      </c>
      <c r="D1026" t="s">
        <v>4477</v>
      </c>
      <c r="E1026">
        <v>162792677</v>
      </c>
      <c r="F1026" t="s">
        <v>221</v>
      </c>
      <c r="G1026" t="s">
        <v>94</v>
      </c>
      <c r="H1026" t="s">
        <v>4478</v>
      </c>
      <c r="I1026">
        <v>211226</v>
      </c>
      <c r="J1026" t="s">
        <v>263</v>
      </c>
      <c r="K1026" t="s">
        <v>4479</v>
      </c>
      <c r="L1026">
        <v>317</v>
      </c>
      <c r="M1026" t="s">
        <v>26</v>
      </c>
      <c r="N1026" t="s">
        <v>27</v>
      </c>
      <c r="O1026" t="s">
        <v>226</v>
      </c>
      <c r="P1026">
        <v>120000000</v>
      </c>
      <c r="Q1026">
        <v>1998</v>
      </c>
      <c r="R1026">
        <v>7.2</v>
      </c>
      <c r="S1026">
        <v>0</v>
      </c>
      <c r="T1026">
        <f>Table_IMDB_Movies[[#This Row],[gross]]-Table_IMDB_Movies[[#This Row],[budget]]</f>
        <v>42792677</v>
      </c>
      <c r="V1026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027" spans="1:22" x14ac:dyDescent="0.3">
      <c r="A1027" t="s">
        <v>2111</v>
      </c>
      <c r="B1027">
        <v>208</v>
      </c>
      <c r="C1027">
        <v>122</v>
      </c>
      <c r="D1027" t="s">
        <v>552</v>
      </c>
      <c r="E1027">
        <v>31598308</v>
      </c>
      <c r="F1027" t="s">
        <v>2394</v>
      </c>
      <c r="G1027" t="s">
        <v>32</v>
      </c>
      <c r="H1027" t="s">
        <v>4480</v>
      </c>
      <c r="I1027">
        <v>124765</v>
      </c>
      <c r="J1027" t="s">
        <v>4481</v>
      </c>
      <c r="K1027" t="s">
        <v>4482</v>
      </c>
      <c r="L1027">
        <v>541</v>
      </c>
      <c r="M1027" t="s">
        <v>26</v>
      </c>
      <c r="N1027" t="s">
        <v>27</v>
      </c>
      <c r="O1027" t="s">
        <v>476</v>
      </c>
      <c r="P1027">
        <v>35000000</v>
      </c>
      <c r="Q1027">
        <v>2001</v>
      </c>
      <c r="R1027">
        <v>6.8</v>
      </c>
      <c r="S1027">
        <v>0</v>
      </c>
      <c r="T1027">
        <f>Table_IMDB_Movies[[#This Row],[gross]]-Table_IMDB_Movies[[#This Row],[budget]]</f>
        <v>-3401692</v>
      </c>
      <c r="V1027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1028" spans="1:22" x14ac:dyDescent="0.3">
      <c r="A1028" t="s">
        <v>4463</v>
      </c>
      <c r="B1028">
        <v>38</v>
      </c>
      <c r="C1028">
        <v>110</v>
      </c>
      <c r="D1028" t="s">
        <v>4483</v>
      </c>
      <c r="E1028">
        <v>57362581</v>
      </c>
      <c r="F1028" t="s">
        <v>4484</v>
      </c>
      <c r="G1028" t="s">
        <v>1425</v>
      </c>
      <c r="H1028" t="s">
        <v>4485</v>
      </c>
      <c r="I1028">
        <v>50148</v>
      </c>
      <c r="J1028" t="s">
        <v>4486</v>
      </c>
      <c r="K1028" t="s">
        <v>4487</v>
      </c>
      <c r="L1028">
        <v>116</v>
      </c>
      <c r="M1028" t="s">
        <v>26</v>
      </c>
      <c r="N1028" t="s">
        <v>4488</v>
      </c>
      <c r="O1028" t="s">
        <v>476</v>
      </c>
      <c r="P1028">
        <v>45000000</v>
      </c>
      <c r="Q1028">
        <v>1994</v>
      </c>
      <c r="R1028">
        <v>5.4</v>
      </c>
      <c r="S1028">
        <v>0</v>
      </c>
      <c r="T1028">
        <f>Table_IMDB_Movies[[#This Row],[gross]]-Table_IMDB_Movies[[#This Row],[budget]]</f>
        <v>12362581</v>
      </c>
      <c r="V1028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029" spans="1:22" x14ac:dyDescent="0.3">
      <c r="A1029" t="s">
        <v>2490</v>
      </c>
      <c r="B1029">
        <v>48</v>
      </c>
      <c r="C1029">
        <v>135</v>
      </c>
      <c r="D1029" t="s">
        <v>2599</v>
      </c>
      <c r="E1029">
        <v>53854588</v>
      </c>
      <c r="F1029" t="s">
        <v>3504</v>
      </c>
      <c r="G1029" t="s">
        <v>910</v>
      </c>
      <c r="H1029" t="s">
        <v>4489</v>
      </c>
      <c r="I1029">
        <v>37911</v>
      </c>
      <c r="J1029" t="s">
        <v>860</v>
      </c>
      <c r="K1029" t="s">
        <v>4490</v>
      </c>
      <c r="L1029">
        <v>73</v>
      </c>
      <c r="M1029" t="s">
        <v>26</v>
      </c>
      <c r="N1029" t="s">
        <v>27</v>
      </c>
      <c r="O1029" t="s">
        <v>476</v>
      </c>
      <c r="P1029">
        <v>45000000</v>
      </c>
      <c r="Q1029">
        <v>1996</v>
      </c>
      <c r="R1029">
        <v>6.3</v>
      </c>
      <c r="S1029">
        <v>1000</v>
      </c>
      <c r="T1029">
        <f>Table_IMDB_Movies[[#This Row],[gross]]-Table_IMDB_Movies[[#This Row],[budget]]</f>
        <v>8854588</v>
      </c>
      <c r="V1029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030" spans="1:22" x14ac:dyDescent="0.3">
      <c r="A1030" t="s">
        <v>3591</v>
      </c>
      <c r="B1030">
        <v>94</v>
      </c>
      <c r="C1030">
        <v>95</v>
      </c>
      <c r="D1030" t="s">
        <v>1009</v>
      </c>
      <c r="E1030">
        <v>52580895</v>
      </c>
      <c r="F1030" t="s">
        <v>4492</v>
      </c>
      <c r="G1030" t="s">
        <v>564</v>
      </c>
      <c r="H1030" t="s">
        <v>4493</v>
      </c>
      <c r="I1030">
        <v>30255</v>
      </c>
      <c r="J1030" t="s">
        <v>1347</v>
      </c>
      <c r="K1030" t="s">
        <v>4494</v>
      </c>
      <c r="L1030">
        <v>118</v>
      </c>
      <c r="M1030" t="s">
        <v>26</v>
      </c>
      <c r="N1030" t="s">
        <v>27</v>
      </c>
      <c r="O1030" t="s">
        <v>72</v>
      </c>
      <c r="P1030">
        <v>45000000</v>
      </c>
      <c r="Q1030">
        <v>2005</v>
      </c>
      <c r="R1030">
        <v>5.6</v>
      </c>
      <c r="S1030">
        <v>743</v>
      </c>
      <c r="T1030">
        <f>Table_IMDB_Movies[[#This Row],[gross]]-Table_IMDB_Movies[[#This Row],[budget]]</f>
        <v>7580895</v>
      </c>
      <c r="V1030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031" spans="1:22" x14ac:dyDescent="0.3">
      <c r="A1031" t="s">
        <v>4495</v>
      </c>
      <c r="B1031">
        <v>276</v>
      </c>
      <c r="C1031">
        <v>109</v>
      </c>
      <c r="D1031" t="s">
        <v>328</v>
      </c>
      <c r="E1031">
        <v>51019112</v>
      </c>
      <c r="F1031" t="s">
        <v>1500</v>
      </c>
      <c r="G1031" t="s">
        <v>1561</v>
      </c>
      <c r="H1031" t="s">
        <v>4496</v>
      </c>
      <c r="I1031">
        <v>155745</v>
      </c>
      <c r="J1031" t="s">
        <v>3930</v>
      </c>
      <c r="K1031" t="s">
        <v>4497</v>
      </c>
      <c r="L1031">
        <v>1053</v>
      </c>
      <c r="M1031" t="s">
        <v>26</v>
      </c>
      <c r="N1031" t="s">
        <v>27</v>
      </c>
      <c r="O1031" t="s">
        <v>72</v>
      </c>
      <c r="P1031">
        <v>50000000</v>
      </c>
      <c r="Q1031">
        <v>2005</v>
      </c>
      <c r="R1031">
        <v>6.8</v>
      </c>
      <c r="S1031">
        <v>10000</v>
      </c>
      <c r="T1031">
        <f>Table_IMDB_Movies[[#This Row],[gross]]-Table_IMDB_Movies[[#This Row],[budget]]</f>
        <v>1019112</v>
      </c>
      <c r="V1031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032" spans="1:22" x14ac:dyDescent="0.3">
      <c r="A1032" t="s">
        <v>4498</v>
      </c>
      <c r="B1032">
        <v>59</v>
      </c>
      <c r="C1032">
        <v>93</v>
      </c>
      <c r="D1032" t="s">
        <v>4499</v>
      </c>
      <c r="E1032">
        <v>48114556</v>
      </c>
      <c r="F1032" t="s">
        <v>2086</v>
      </c>
      <c r="G1032" t="s">
        <v>4070</v>
      </c>
      <c r="H1032" t="s">
        <v>4500</v>
      </c>
      <c r="I1032">
        <v>9380</v>
      </c>
      <c r="J1032" t="s">
        <v>3853</v>
      </c>
      <c r="K1032" t="s">
        <v>4501</v>
      </c>
      <c r="L1032">
        <v>91</v>
      </c>
      <c r="M1032" t="s">
        <v>26</v>
      </c>
      <c r="N1032" t="s">
        <v>27</v>
      </c>
      <c r="O1032" t="s">
        <v>72</v>
      </c>
      <c r="P1032">
        <v>26000000</v>
      </c>
      <c r="Q1032">
        <v>2004</v>
      </c>
      <c r="R1032">
        <v>4.3</v>
      </c>
      <c r="S1032">
        <v>531</v>
      </c>
      <c r="T1032">
        <f>Table_IMDB_Movies[[#This Row],[gross]]-Table_IMDB_Movies[[#This Row],[budget]]</f>
        <v>22114556</v>
      </c>
      <c r="V1032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033" spans="1:22" x14ac:dyDescent="0.3">
      <c r="A1033" t="s">
        <v>4502</v>
      </c>
      <c r="B1033">
        <v>216</v>
      </c>
      <c r="C1033">
        <v>94</v>
      </c>
      <c r="D1033" t="s">
        <v>4097</v>
      </c>
      <c r="E1033">
        <v>50648679</v>
      </c>
      <c r="F1033" t="s">
        <v>1772</v>
      </c>
      <c r="G1033" t="s">
        <v>1581</v>
      </c>
      <c r="H1033" t="s">
        <v>4503</v>
      </c>
      <c r="I1033">
        <v>149549</v>
      </c>
      <c r="J1033" t="s">
        <v>4504</v>
      </c>
      <c r="K1033" t="s">
        <v>4505</v>
      </c>
      <c r="L1033">
        <v>348</v>
      </c>
      <c r="M1033" t="s">
        <v>26</v>
      </c>
      <c r="N1033" t="s">
        <v>1175</v>
      </c>
      <c r="O1033" t="s">
        <v>476</v>
      </c>
      <c r="P1033">
        <v>45000000</v>
      </c>
      <c r="Q1033">
        <v>2007</v>
      </c>
      <c r="R1033">
        <v>6.3</v>
      </c>
      <c r="S1033">
        <v>0</v>
      </c>
      <c r="T1033">
        <f>Table_IMDB_Movies[[#This Row],[gross]]-Table_IMDB_Movies[[#This Row],[budget]]</f>
        <v>5648679</v>
      </c>
      <c r="V1033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034" spans="1:22" x14ac:dyDescent="0.3">
      <c r="A1034" t="s">
        <v>1299</v>
      </c>
      <c r="B1034">
        <v>173</v>
      </c>
      <c r="C1034">
        <v>117</v>
      </c>
      <c r="D1034" t="s">
        <v>1749</v>
      </c>
      <c r="E1034">
        <v>46280507</v>
      </c>
      <c r="F1034" t="s">
        <v>1340</v>
      </c>
      <c r="G1034" t="s">
        <v>1740</v>
      </c>
      <c r="H1034" t="s">
        <v>4506</v>
      </c>
      <c r="I1034">
        <v>87165</v>
      </c>
      <c r="J1034" t="s">
        <v>4507</v>
      </c>
      <c r="K1034" t="s">
        <v>4508</v>
      </c>
      <c r="L1034">
        <v>184</v>
      </c>
      <c r="M1034" t="s">
        <v>26</v>
      </c>
      <c r="N1034" t="s">
        <v>27</v>
      </c>
      <c r="O1034" t="s">
        <v>28</v>
      </c>
      <c r="P1034">
        <v>40000000</v>
      </c>
      <c r="Q1034">
        <v>2014</v>
      </c>
      <c r="R1034">
        <v>6.5</v>
      </c>
      <c r="S1034">
        <v>12000</v>
      </c>
      <c r="T1034">
        <f>Table_IMDB_Movies[[#This Row],[gross]]-Table_IMDB_Movies[[#This Row],[budget]]</f>
        <v>6280507</v>
      </c>
      <c r="V1034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035" spans="1:22" x14ac:dyDescent="0.3">
      <c r="A1035" t="s">
        <v>3608</v>
      </c>
      <c r="B1035">
        <v>99</v>
      </c>
      <c r="C1035">
        <v>112</v>
      </c>
      <c r="D1035" t="s">
        <v>3137</v>
      </c>
      <c r="E1035">
        <v>38360195</v>
      </c>
      <c r="F1035" t="s">
        <v>4182</v>
      </c>
      <c r="G1035" t="s">
        <v>1700</v>
      </c>
      <c r="H1035" t="s">
        <v>4509</v>
      </c>
      <c r="I1035">
        <v>21215</v>
      </c>
      <c r="J1035" t="s">
        <v>3109</v>
      </c>
      <c r="K1035" t="s">
        <v>4510</v>
      </c>
      <c r="L1035">
        <v>116</v>
      </c>
      <c r="M1035" t="s">
        <v>26</v>
      </c>
      <c r="N1035" t="s">
        <v>27</v>
      </c>
      <c r="O1035" t="s">
        <v>28</v>
      </c>
      <c r="P1035">
        <v>45000000</v>
      </c>
      <c r="Q1035">
        <v>2006</v>
      </c>
      <c r="R1035">
        <v>6.4</v>
      </c>
      <c r="S1035">
        <v>0</v>
      </c>
      <c r="T1035">
        <f>Table_IMDB_Movies[[#This Row],[gross]]-Table_IMDB_Movies[[#This Row],[budget]]</f>
        <v>-6639805</v>
      </c>
      <c r="V1035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036" spans="1:22" x14ac:dyDescent="0.3">
      <c r="A1036" t="s">
        <v>3832</v>
      </c>
      <c r="B1036">
        <v>42</v>
      </c>
      <c r="C1036">
        <v>111</v>
      </c>
      <c r="D1036" t="s">
        <v>229</v>
      </c>
      <c r="E1036">
        <v>46815748</v>
      </c>
      <c r="F1036" t="s">
        <v>2629</v>
      </c>
      <c r="G1036" t="s">
        <v>1904</v>
      </c>
      <c r="H1036" t="s">
        <v>4511</v>
      </c>
      <c r="I1036">
        <v>32544</v>
      </c>
      <c r="J1036" t="s">
        <v>4512</v>
      </c>
      <c r="K1036" t="s">
        <v>4513</v>
      </c>
      <c r="L1036">
        <v>69</v>
      </c>
      <c r="M1036" t="s">
        <v>26</v>
      </c>
      <c r="N1036" t="s">
        <v>27</v>
      </c>
      <c r="O1036" t="s">
        <v>28</v>
      </c>
      <c r="P1036">
        <v>45000000</v>
      </c>
      <c r="Q1036">
        <v>1994</v>
      </c>
      <c r="R1036">
        <v>6.3</v>
      </c>
      <c r="S1036">
        <v>0</v>
      </c>
      <c r="T1036">
        <f>Table_IMDB_Movies[[#This Row],[gross]]-Table_IMDB_Movies[[#This Row],[budget]]</f>
        <v>1815748</v>
      </c>
      <c r="V1036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037" spans="1:22" x14ac:dyDescent="0.3">
      <c r="A1037" t="s">
        <v>1566</v>
      </c>
      <c r="B1037">
        <v>25</v>
      </c>
      <c r="C1037">
        <v>96</v>
      </c>
      <c r="D1037" t="s">
        <v>4514</v>
      </c>
      <c r="E1037">
        <v>35617599</v>
      </c>
      <c r="F1037" t="s">
        <v>4515</v>
      </c>
      <c r="G1037" t="s">
        <v>657</v>
      </c>
      <c r="H1037" t="s">
        <v>4516</v>
      </c>
      <c r="I1037">
        <v>20688</v>
      </c>
      <c r="J1037" t="s">
        <v>3052</v>
      </c>
      <c r="K1037" t="s">
        <v>4517</v>
      </c>
      <c r="L1037">
        <v>47</v>
      </c>
      <c r="M1037" t="s">
        <v>26</v>
      </c>
      <c r="N1037" t="s">
        <v>27</v>
      </c>
      <c r="O1037" t="s">
        <v>72</v>
      </c>
      <c r="P1037">
        <v>45000000</v>
      </c>
      <c r="Q1037">
        <v>1995</v>
      </c>
      <c r="R1037">
        <v>5.9</v>
      </c>
      <c r="S1037">
        <v>0</v>
      </c>
      <c r="T1037">
        <f>Table_IMDB_Movies[[#This Row],[gross]]-Table_IMDB_Movies[[#This Row],[budget]]</f>
        <v>-9382401</v>
      </c>
      <c r="V1037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038" spans="1:22" x14ac:dyDescent="0.3">
      <c r="A1038" t="s">
        <v>613</v>
      </c>
      <c r="B1038">
        <v>339</v>
      </c>
      <c r="C1038">
        <v>141</v>
      </c>
      <c r="D1038" t="s">
        <v>4518</v>
      </c>
      <c r="E1038">
        <v>47307550</v>
      </c>
      <c r="F1038" t="s">
        <v>1705</v>
      </c>
      <c r="G1038" t="s">
        <v>4519</v>
      </c>
      <c r="H1038" t="s">
        <v>4520</v>
      </c>
      <c r="I1038">
        <v>104301</v>
      </c>
      <c r="J1038" t="s">
        <v>4521</v>
      </c>
      <c r="K1038" t="s">
        <v>4522</v>
      </c>
      <c r="L1038">
        <v>269</v>
      </c>
      <c r="M1038" t="s">
        <v>26</v>
      </c>
      <c r="N1038" t="s">
        <v>27</v>
      </c>
      <c r="O1038" t="s">
        <v>476</v>
      </c>
      <c r="P1038">
        <v>45000000</v>
      </c>
      <c r="Q1038">
        <v>2012</v>
      </c>
      <c r="R1038">
        <v>6.5</v>
      </c>
      <c r="S1038">
        <v>28000</v>
      </c>
      <c r="T1038">
        <f>Table_IMDB_Movies[[#This Row],[gross]]-Table_IMDB_Movies[[#This Row],[budget]]</f>
        <v>2307550</v>
      </c>
      <c r="V1038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1039" spans="1:22" x14ac:dyDescent="0.3">
      <c r="A1039" t="s">
        <v>4523</v>
      </c>
      <c r="B1039">
        <v>127</v>
      </c>
      <c r="C1039">
        <v>94</v>
      </c>
      <c r="D1039" t="s">
        <v>4524</v>
      </c>
      <c r="E1039">
        <v>32003620</v>
      </c>
      <c r="F1039" t="s">
        <v>274</v>
      </c>
      <c r="G1039" t="s">
        <v>818</v>
      </c>
      <c r="H1039" t="s">
        <v>4525</v>
      </c>
      <c r="I1039">
        <v>79141</v>
      </c>
      <c r="J1039" t="s">
        <v>4526</v>
      </c>
      <c r="K1039" t="s">
        <v>4527</v>
      </c>
      <c r="L1039">
        <v>355</v>
      </c>
      <c r="M1039" t="s">
        <v>26</v>
      </c>
      <c r="N1039" t="s">
        <v>27</v>
      </c>
      <c r="O1039" t="s">
        <v>28</v>
      </c>
      <c r="P1039">
        <v>25000000</v>
      </c>
      <c r="Q1039">
        <v>2004</v>
      </c>
      <c r="R1039">
        <v>6.5</v>
      </c>
      <c r="S1039">
        <v>2000</v>
      </c>
      <c r="T1039">
        <f>Table_IMDB_Movies[[#This Row],[gross]]-Table_IMDB_Movies[[#This Row],[budget]]</f>
        <v>7003620</v>
      </c>
      <c r="V1039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040" spans="1:22" x14ac:dyDescent="0.3">
      <c r="A1040" t="s">
        <v>4528</v>
      </c>
      <c r="B1040">
        <v>122</v>
      </c>
      <c r="C1040">
        <v>87</v>
      </c>
      <c r="D1040" t="s">
        <v>4529</v>
      </c>
      <c r="E1040">
        <v>27972410</v>
      </c>
      <c r="F1040" t="s">
        <v>1300</v>
      </c>
      <c r="G1040" t="s">
        <v>2831</v>
      </c>
      <c r="H1040" t="s">
        <v>4530</v>
      </c>
      <c r="I1040">
        <v>114692</v>
      </c>
      <c r="J1040" t="s">
        <v>4531</v>
      </c>
      <c r="K1040" t="s">
        <v>4532</v>
      </c>
      <c r="L1040">
        <v>285</v>
      </c>
      <c r="M1040" t="s">
        <v>26</v>
      </c>
      <c r="N1040" t="s">
        <v>41</v>
      </c>
      <c r="O1040" t="s">
        <v>72</v>
      </c>
      <c r="P1040">
        <v>35000000</v>
      </c>
      <c r="Q1040">
        <v>2003</v>
      </c>
      <c r="R1040">
        <v>6.1</v>
      </c>
      <c r="S1040">
        <v>2000</v>
      </c>
      <c r="T1040">
        <f>Table_IMDB_Movies[[#This Row],[gross]]-Table_IMDB_Movies[[#This Row],[budget]]</f>
        <v>-7027590</v>
      </c>
      <c r="V104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041" spans="1:22" x14ac:dyDescent="0.3">
      <c r="A1041" t="s">
        <v>4533</v>
      </c>
      <c r="B1041">
        <v>105</v>
      </c>
      <c r="C1041">
        <v>88</v>
      </c>
      <c r="D1041" t="s">
        <v>1904</v>
      </c>
      <c r="E1041">
        <v>28133159</v>
      </c>
      <c r="F1041" t="s">
        <v>221</v>
      </c>
      <c r="G1041" t="s">
        <v>568</v>
      </c>
      <c r="H1041" t="s">
        <v>4534</v>
      </c>
      <c r="I1041">
        <v>30055</v>
      </c>
      <c r="J1041" t="s">
        <v>1223</v>
      </c>
      <c r="K1041" t="s">
        <v>4535</v>
      </c>
      <c r="L1041">
        <v>70</v>
      </c>
      <c r="M1041" t="s">
        <v>26</v>
      </c>
      <c r="N1041" t="s">
        <v>27</v>
      </c>
      <c r="O1041" t="s">
        <v>72</v>
      </c>
      <c r="P1041">
        <v>50000000</v>
      </c>
      <c r="Q1041">
        <v>2006</v>
      </c>
      <c r="R1041">
        <v>5.9</v>
      </c>
      <c r="S1041">
        <v>593</v>
      </c>
      <c r="T1041">
        <f>Table_IMDB_Movies[[#This Row],[gross]]-Table_IMDB_Movies[[#This Row],[budget]]</f>
        <v>-21866841</v>
      </c>
      <c r="V1041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042" spans="1:22" x14ac:dyDescent="0.3">
      <c r="A1042" t="s">
        <v>4536</v>
      </c>
      <c r="B1042">
        <v>144</v>
      </c>
      <c r="C1042">
        <v>177</v>
      </c>
      <c r="D1042" t="s">
        <v>1026</v>
      </c>
      <c r="E1042">
        <v>27400000</v>
      </c>
      <c r="F1042" t="s">
        <v>53</v>
      </c>
      <c r="G1042" t="s">
        <v>2123</v>
      </c>
      <c r="H1042" t="s">
        <v>4537</v>
      </c>
      <c r="I1042">
        <v>97087</v>
      </c>
      <c r="J1042" t="s">
        <v>4538</v>
      </c>
      <c r="K1042" t="s">
        <v>4539</v>
      </c>
      <c r="L1042">
        <v>569</v>
      </c>
      <c r="M1042" t="s">
        <v>26</v>
      </c>
      <c r="N1042" t="s">
        <v>27</v>
      </c>
      <c r="O1042" t="s">
        <v>28</v>
      </c>
      <c r="P1042">
        <v>40000000</v>
      </c>
      <c r="Q1042">
        <v>1984</v>
      </c>
      <c r="R1042">
        <v>6.6</v>
      </c>
      <c r="S1042">
        <v>11000</v>
      </c>
      <c r="T1042">
        <f>Table_IMDB_Movies[[#This Row],[gross]]-Table_IMDB_Movies[[#This Row],[budget]]</f>
        <v>-12600000</v>
      </c>
      <c r="V1042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043" spans="1:22" x14ac:dyDescent="0.3">
      <c r="A1043" t="s">
        <v>4540</v>
      </c>
      <c r="B1043">
        <v>156</v>
      </c>
      <c r="C1043">
        <v>133</v>
      </c>
      <c r="D1043" t="s">
        <v>4541</v>
      </c>
      <c r="E1043">
        <v>24343673</v>
      </c>
      <c r="F1043" t="s">
        <v>4542</v>
      </c>
      <c r="G1043" t="s">
        <v>1478</v>
      </c>
      <c r="H1043" t="s">
        <v>4543</v>
      </c>
      <c r="I1043">
        <v>91860</v>
      </c>
      <c r="J1043" t="s">
        <v>4544</v>
      </c>
      <c r="K1043" t="s">
        <v>4545</v>
      </c>
      <c r="L1043">
        <v>524</v>
      </c>
      <c r="M1043" t="s">
        <v>26</v>
      </c>
      <c r="N1043" t="s">
        <v>27</v>
      </c>
      <c r="O1043" t="s">
        <v>28</v>
      </c>
      <c r="P1043">
        <v>45000000</v>
      </c>
      <c r="Q1043">
        <v>2007</v>
      </c>
      <c r="R1043">
        <v>7.4</v>
      </c>
      <c r="S1043">
        <v>14000</v>
      </c>
      <c r="T1043">
        <f>Table_IMDB_Movies[[#This Row],[gross]]-Table_IMDB_Movies[[#This Row],[budget]]</f>
        <v>-20656327</v>
      </c>
      <c r="V1043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044" spans="1:22" x14ac:dyDescent="0.3">
      <c r="A1044" t="s">
        <v>34</v>
      </c>
      <c r="B1044">
        <v>323</v>
      </c>
      <c r="C1044">
        <v>119</v>
      </c>
      <c r="D1044" t="s">
        <v>172</v>
      </c>
      <c r="E1044">
        <v>22877808</v>
      </c>
      <c r="F1044" t="s">
        <v>173</v>
      </c>
      <c r="G1044" t="s">
        <v>174</v>
      </c>
      <c r="H1044" t="s">
        <v>4546</v>
      </c>
      <c r="I1044">
        <v>152591</v>
      </c>
      <c r="J1044" t="s">
        <v>4547</v>
      </c>
      <c r="K1044" t="s">
        <v>4548</v>
      </c>
      <c r="L1044">
        <v>414</v>
      </c>
      <c r="M1044" t="s">
        <v>26</v>
      </c>
      <c r="N1044" t="s">
        <v>27</v>
      </c>
      <c r="O1044" t="s">
        <v>476</v>
      </c>
      <c r="P1044">
        <v>35000000</v>
      </c>
      <c r="Q1044">
        <v>2008</v>
      </c>
      <c r="R1044">
        <v>7.3</v>
      </c>
      <c r="S1044">
        <v>0</v>
      </c>
      <c r="T1044">
        <f>Table_IMDB_Movies[[#This Row],[gross]]-Table_IMDB_Movies[[#This Row],[budget]]</f>
        <v>-12122192</v>
      </c>
      <c r="V1044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045" spans="1:22" x14ac:dyDescent="0.3">
      <c r="A1045" t="s">
        <v>859</v>
      </c>
      <c r="B1045">
        <v>199</v>
      </c>
      <c r="C1045">
        <v>102</v>
      </c>
      <c r="D1045" t="s">
        <v>2935</v>
      </c>
      <c r="E1045">
        <v>36883539</v>
      </c>
      <c r="F1045" t="s">
        <v>379</v>
      </c>
      <c r="G1045" t="s">
        <v>793</v>
      </c>
      <c r="H1045" t="s">
        <v>4549</v>
      </c>
      <c r="I1045">
        <v>112769</v>
      </c>
      <c r="J1045" t="s">
        <v>2297</v>
      </c>
      <c r="K1045" t="s">
        <v>4550</v>
      </c>
      <c r="L1045">
        <v>305</v>
      </c>
      <c r="M1045" t="s">
        <v>26</v>
      </c>
      <c r="N1045" t="s">
        <v>619</v>
      </c>
      <c r="O1045" t="s">
        <v>28</v>
      </c>
      <c r="P1045">
        <v>52000000</v>
      </c>
      <c r="Q1045">
        <v>2006</v>
      </c>
      <c r="R1045">
        <v>6.6</v>
      </c>
      <c r="S1045">
        <v>0</v>
      </c>
      <c r="T1045">
        <f>Table_IMDB_Movies[[#This Row],[gross]]-Table_IMDB_Movies[[#This Row],[budget]]</f>
        <v>-15116461</v>
      </c>
      <c r="V1045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046" spans="1:22" x14ac:dyDescent="0.3">
      <c r="A1046" t="s">
        <v>4551</v>
      </c>
      <c r="B1046">
        <v>164</v>
      </c>
      <c r="C1046">
        <v>101</v>
      </c>
      <c r="D1046" t="s">
        <v>2768</v>
      </c>
      <c r="E1046">
        <v>22531698</v>
      </c>
      <c r="F1046" t="s">
        <v>184</v>
      </c>
      <c r="G1046" t="s">
        <v>277</v>
      </c>
      <c r="H1046" t="s">
        <v>4552</v>
      </c>
      <c r="I1046">
        <v>81523</v>
      </c>
      <c r="J1046" t="s">
        <v>4553</v>
      </c>
      <c r="K1046" t="s">
        <v>4554</v>
      </c>
      <c r="L1046">
        <v>214</v>
      </c>
      <c r="M1046" t="s">
        <v>26</v>
      </c>
      <c r="N1046" t="s">
        <v>1175</v>
      </c>
      <c r="O1046" t="s">
        <v>28</v>
      </c>
      <c r="P1046">
        <v>70000000</v>
      </c>
      <c r="Q1046">
        <v>2008</v>
      </c>
      <c r="R1046">
        <v>5.6</v>
      </c>
      <c r="S1046">
        <v>0</v>
      </c>
      <c r="T1046">
        <f>Table_IMDB_Movies[[#This Row],[gross]]-Table_IMDB_Movies[[#This Row],[budget]]</f>
        <v>-47468302</v>
      </c>
      <c r="V1046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047" spans="1:22" x14ac:dyDescent="0.3">
      <c r="A1047" t="s">
        <v>4555</v>
      </c>
      <c r="B1047">
        <v>39</v>
      </c>
      <c r="C1047">
        <v>91</v>
      </c>
      <c r="D1047" t="s">
        <v>1086</v>
      </c>
      <c r="E1047">
        <v>20400913</v>
      </c>
      <c r="F1047" t="s">
        <v>2797</v>
      </c>
      <c r="G1047" t="s">
        <v>4556</v>
      </c>
      <c r="H1047" t="s">
        <v>4557</v>
      </c>
      <c r="I1047">
        <v>15455</v>
      </c>
      <c r="J1047" t="s">
        <v>3045</v>
      </c>
      <c r="K1047" t="s">
        <v>4558</v>
      </c>
      <c r="L1047">
        <v>80</v>
      </c>
      <c r="M1047" t="s">
        <v>26</v>
      </c>
      <c r="N1047" t="s">
        <v>27</v>
      </c>
      <c r="O1047" t="s">
        <v>476</v>
      </c>
      <c r="P1047">
        <v>45000000</v>
      </c>
      <c r="Q1047">
        <v>1996</v>
      </c>
      <c r="R1047">
        <v>5.3</v>
      </c>
      <c r="S1047">
        <v>451</v>
      </c>
      <c r="T1047">
        <f>Table_IMDB_Movies[[#This Row],[gross]]-Table_IMDB_Movies[[#This Row],[budget]]</f>
        <v>-24599087</v>
      </c>
      <c r="V1047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048" spans="1:22" x14ac:dyDescent="0.3">
      <c r="A1048" t="s">
        <v>3308</v>
      </c>
      <c r="B1048">
        <v>43</v>
      </c>
      <c r="C1048">
        <v>117</v>
      </c>
      <c r="D1048" t="s">
        <v>4318</v>
      </c>
      <c r="E1048">
        <v>20101861</v>
      </c>
      <c r="F1048" t="s">
        <v>1975</v>
      </c>
      <c r="G1048" t="s">
        <v>4559</v>
      </c>
      <c r="H1048" t="s">
        <v>4560</v>
      </c>
      <c r="I1048">
        <v>24757</v>
      </c>
      <c r="J1048" t="s">
        <v>4561</v>
      </c>
      <c r="K1048" t="s">
        <v>4562</v>
      </c>
      <c r="L1048">
        <v>81</v>
      </c>
      <c r="M1048" t="s">
        <v>26</v>
      </c>
      <c r="N1048" t="s">
        <v>27</v>
      </c>
      <c r="O1048" t="s">
        <v>28</v>
      </c>
      <c r="P1048">
        <v>45000000</v>
      </c>
      <c r="Q1048">
        <v>1996</v>
      </c>
      <c r="R1048">
        <v>6</v>
      </c>
      <c r="S1048">
        <v>0</v>
      </c>
      <c r="T1048">
        <f>Table_IMDB_Movies[[#This Row],[gross]]-Table_IMDB_Movies[[#This Row],[budget]]</f>
        <v>-24898139</v>
      </c>
      <c r="V1048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049" spans="1:22" x14ac:dyDescent="0.3">
      <c r="A1049" t="s">
        <v>4563</v>
      </c>
      <c r="B1049">
        <v>82</v>
      </c>
      <c r="C1049">
        <v>86</v>
      </c>
      <c r="D1049" t="s">
        <v>4564</v>
      </c>
      <c r="E1049">
        <v>25200412</v>
      </c>
      <c r="F1049" t="s">
        <v>4565</v>
      </c>
      <c r="G1049" t="s">
        <v>4566</v>
      </c>
      <c r="H1049" t="s">
        <v>4567</v>
      </c>
      <c r="I1049">
        <v>16580</v>
      </c>
      <c r="J1049" t="s">
        <v>2322</v>
      </c>
      <c r="K1049" t="s">
        <v>4568</v>
      </c>
      <c r="L1049">
        <v>55</v>
      </c>
      <c r="M1049" t="s">
        <v>26</v>
      </c>
      <c r="N1049" t="s">
        <v>27</v>
      </c>
      <c r="O1049" t="s">
        <v>72</v>
      </c>
      <c r="P1049">
        <v>45000000</v>
      </c>
      <c r="Q1049">
        <v>2009</v>
      </c>
      <c r="R1049">
        <v>5.4</v>
      </c>
      <c r="S1049">
        <v>916</v>
      </c>
      <c r="T1049">
        <f>Table_IMDB_Movies[[#This Row],[gross]]-Table_IMDB_Movies[[#This Row],[budget]]</f>
        <v>-19799588</v>
      </c>
      <c r="V1049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050" spans="1:22" x14ac:dyDescent="0.3">
      <c r="A1050" t="s">
        <v>4569</v>
      </c>
      <c r="B1050">
        <v>150</v>
      </c>
      <c r="C1050">
        <v>124</v>
      </c>
      <c r="D1050" t="s">
        <v>4570</v>
      </c>
      <c r="E1050">
        <v>19719930</v>
      </c>
      <c r="F1050" t="s">
        <v>1719</v>
      </c>
      <c r="G1050" t="s">
        <v>4571</v>
      </c>
      <c r="H1050" t="s">
        <v>4572</v>
      </c>
      <c r="I1050">
        <v>42621</v>
      </c>
      <c r="J1050" t="s">
        <v>4573</v>
      </c>
      <c r="K1050" t="s">
        <v>4574</v>
      </c>
      <c r="L1050">
        <v>531</v>
      </c>
      <c r="M1050" t="s">
        <v>26</v>
      </c>
      <c r="N1050" t="s">
        <v>27</v>
      </c>
      <c r="O1050" t="s">
        <v>476</v>
      </c>
      <c r="P1050">
        <v>45000000</v>
      </c>
      <c r="Q1050">
        <v>2001</v>
      </c>
      <c r="R1050">
        <v>6.8</v>
      </c>
      <c r="S1050">
        <v>0</v>
      </c>
      <c r="T1050">
        <f>Table_IMDB_Movies[[#This Row],[gross]]-Table_IMDB_Movies[[#This Row],[budget]]</f>
        <v>-25280070</v>
      </c>
      <c r="V1050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1051" spans="1:22" x14ac:dyDescent="0.3">
      <c r="A1051" t="s">
        <v>4575</v>
      </c>
      <c r="B1051">
        <v>168</v>
      </c>
      <c r="C1051">
        <v>134</v>
      </c>
      <c r="D1051" t="s">
        <v>1009</v>
      </c>
      <c r="E1051">
        <v>19377727</v>
      </c>
      <c r="F1051" t="s">
        <v>4576</v>
      </c>
      <c r="G1051" t="s">
        <v>1568</v>
      </c>
      <c r="H1051" t="s">
        <v>4577</v>
      </c>
      <c r="I1051">
        <v>35140</v>
      </c>
      <c r="J1051" t="s">
        <v>731</v>
      </c>
      <c r="K1051" t="s">
        <v>4578</v>
      </c>
      <c r="L1051">
        <v>409</v>
      </c>
      <c r="M1051" t="s">
        <v>26</v>
      </c>
      <c r="N1051" t="s">
        <v>27</v>
      </c>
      <c r="O1051" t="s">
        <v>28</v>
      </c>
      <c r="P1051">
        <v>45000000</v>
      </c>
      <c r="Q1051">
        <v>2005</v>
      </c>
      <c r="R1051">
        <v>6.4</v>
      </c>
      <c r="S1051">
        <v>0</v>
      </c>
      <c r="T1051">
        <f>Table_IMDB_Movies[[#This Row],[gross]]-Table_IMDB_Movies[[#This Row],[budget]]</f>
        <v>-25622273</v>
      </c>
      <c r="V1051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052" spans="1:22" x14ac:dyDescent="0.3">
      <c r="A1052" t="s">
        <v>1986</v>
      </c>
      <c r="B1052">
        <v>432</v>
      </c>
      <c r="C1052">
        <v>95</v>
      </c>
      <c r="D1052" t="s">
        <v>1987</v>
      </c>
      <c r="E1052">
        <v>13401683</v>
      </c>
      <c r="F1052" t="s">
        <v>529</v>
      </c>
      <c r="G1052" t="s">
        <v>1988</v>
      </c>
      <c r="H1052" t="s">
        <v>1989</v>
      </c>
      <c r="I1052">
        <v>203461</v>
      </c>
      <c r="J1052" t="s">
        <v>1990</v>
      </c>
      <c r="K1052" t="s">
        <v>1991</v>
      </c>
      <c r="L1052">
        <v>588</v>
      </c>
      <c r="M1052" t="s">
        <v>26</v>
      </c>
      <c r="N1052" t="s">
        <v>41</v>
      </c>
      <c r="O1052" t="s">
        <v>476</v>
      </c>
      <c r="P1052">
        <v>35000000</v>
      </c>
      <c r="Q1052">
        <v>2012</v>
      </c>
      <c r="R1052">
        <v>7.1</v>
      </c>
      <c r="S1052">
        <v>46000</v>
      </c>
      <c r="T1052">
        <f>Table_IMDB_Movies[[#This Row],[gross]]-Table_IMDB_Movies[[#This Row],[budget]]</f>
        <v>-21598317</v>
      </c>
      <c r="V1052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053" spans="1:22" x14ac:dyDescent="0.3">
      <c r="A1053" t="s">
        <v>4579</v>
      </c>
      <c r="B1053">
        <v>60</v>
      </c>
      <c r="C1053">
        <v>100</v>
      </c>
      <c r="D1053" t="s">
        <v>3299</v>
      </c>
      <c r="E1053">
        <v>17300889</v>
      </c>
      <c r="F1053" t="s">
        <v>1928</v>
      </c>
      <c r="G1053" t="s">
        <v>478</v>
      </c>
      <c r="H1053" t="s">
        <v>4580</v>
      </c>
      <c r="I1053">
        <v>27648</v>
      </c>
      <c r="J1053" t="s">
        <v>4581</v>
      </c>
      <c r="K1053" t="s">
        <v>4582</v>
      </c>
      <c r="L1053">
        <v>148</v>
      </c>
      <c r="M1053" t="s">
        <v>26</v>
      </c>
      <c r="N1053" t="s">
        <v>304</v>
      </c>
      <c r="O1053" t="s">
        <v>72</v>
      </c>
      <c r="P1053">
        <v>45000000</v>
      </c>
      <c r="Q1053">
        <v>1996</v>
      </c>
      <c r="R1053">
        <v>4.9000000000000004</v>
      </c>
      <c r="S1053">
        <v>0</v>
      </c>
      <c r="T1053">
        <f>Table_IMDB_Movies[[#This Row],[gross]]-Table_IMDB_Movies[[#This Row],[budget]]</f>
        <v>-27699111</v>
      </c>
      <c r="V1053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054" spans="1:22" x14ac:dyDescent="0.3">
      <c r="A1054" t="s">
        <v>4583</v>
      </c>
      <c r="B1054">
        <v>85</v>
      </c>
      <c r="C1054">
        <v>220</v>
      </c>
      <c r="D1054" t="s">
        <v>4584</v>
      </c>
      <c r="E1054">
        <v>15527125</v>
      </c>
      <c r="F1054" t="s">
        <v>3170</v>
      </c>
      <c r="G1054" t="s">
        <v>936</v>
      </c>
      <c r="H1054" t="s">
        <v>4585</v>
      </c>
      <c r="I1054">
        <v>11388</v>
      </c>
      <c r="J1054" t="s">
        <v>849</v>
      </c>
      <c r="K1054" t="s">
        <v>4586</v>
      </c>
      <c r="L1054">
        <v>183</v>
      </c>
      <c r="M1054" t="s">
        <v>26</v>
      </c>
      <c r="N1054" t="s">
        <v>27</v>
      </c>
      <c r="O1054" t="s">
        <v>28</v>
      </c>
      <c r="P1054">
        <v>57000000</v>
      </c>
      <c r="Q1054">
        <v>2000</v>
      </c>
      <c r="R1054">
        <v>5.8</v>
      </c>
      <c r="S1054">
        <v>652</v>
      </c>
      <c r="T1054">
        <f>Table_IMDB_Movies[[#This Row],[gross]]-Table_IMDB_Movies[[#This Row],[budget]]</f>
        <v>-41472875</v>
      </c>
      <c r="V1054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055" spans="1:22" x14ac:dyDescent="0.3">
      <c r="A1055" t="s">
        <v>613</v>
      </c>
      <c r="B1055">
        <v>83</v>
      </c>
      <c r="C1055">
        <v>212</v>
      </c>
      <c r="D1055" t="s">
        <v>1921</v>
      </c>
      <c r="E1055">
        <v>13560960</v>
      </c>
      <c r="F1055" t="s">
        <v>4587</v>
      </c>
      <c r="G1055" t="s">
        <v>615</v>
      </c>
      <c r="H1055" t="s">
        <v>4588</v>
      </c>
      <c r="I1055">
        <v>23996</v>
      </c>
      <c r="J1055" t="s">
        <v>1862</v>
      </c>
      <c r="K1055" t="s">
        <v>4589</v>
      </c>
      <c r="L1055">
        <v>161</v>
      </c>
      <c r="M1055" t="s">
        <v>26</v>
      </c>
      <c r="N1055" t="s">
        <v>27</v>
      </c>
      <c r="O1055" t="s">
        <v>476</v>
      </c>
      <c r="P1055">
        <v>50000000</v>
      </c>
      <c r="Q1055">
        <v>1995</v>
      </c>
      <c r="R1055">
        <v>7.1</v>
      </c>
      <c r="S1055">
        <v>915</v>
      </c>
      <c r="T1055">
        <f>Table_IMDB_Movies[[#This Row],[gross]]-Table_IMDB_Movies[[#This Row],[budget]]</f>
        <v>-36439040</v>
      </c>
      <c r="V1055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1056" spans="1:22" x14ac:dyDescent="0.3">
      <c r="A1056" t="s">
        <v>2994</v>
      </c>
      <c r="B1056">
        <v>343</v>
      </c>
      <c r="C1056">
        <v>128</v>
      </c>
      <c r="D1056" t="s">
        <v>1619</v>
      </c>
      <c r="E1056">
        <v>15523168</v>
      </c>
      <c r="F1056" t="s">
        <v>689</v>
      </c>
      <c r="G1056" t="s">
        <v>2757</v>
      </c>
      <c r="H1056" t="s">
        <v>4590</v>
      </c>
      <c r="I1056">
        <v>132423</v>
      </c>
      <c r="J1056" t="s">
        <v>3109</v>
      </c>
      <c r="K1056" t="s">
        <v>4591</v>
      </c>
      <c r="L1056">
        <v>349</v>
      </c>
      <c r="M1056" t="s">
        <v>26</v>
      </c>
      <c r="N1056" t="s">
        <v>1175</v>
      </c>
      <c r="O1056" t="s">
        <v>28</v>
      </c>
      <c r="P1056">
        <v>45000000</v>
      </c>
      <c r="Q1056">
        <v>2010</v>
      </c>
      <c r="R1056">
        <v>7.2</v>
      </c>
      <c r="S1056">
        <v>15000</v>
      </c>
      <c r="T1056">
        <f>Table_IMDB_Movies[[#This Row],[gross]]-Table_IMDB_Movies[[#This Row],[budget]]</f>
        <v>-29476832</v>
      </c>
      <c r="V1056" t="str">
        <f>IF(ISNUMBER(SEARCH("|",Table_IMDB_Movies[[#This Row],[genres]])),LEFT(Table_IMDB_Movies[[#This Row],[genres]],SEARCH("|",Table_IMDB_Movies[[#This Row],[genres]])-1),Table_IMDB_Movies[[#This Row],[genres]])</f>
        <v>Mystery</v>
      </c>
    </row>
    <row r="1057" spans="1:22" x14ac:dyDescent="0.3">
      <c r="A1057" t="s">
        <v>439</v>
      </c>
      <c r="B1057">
        <v>106</v>
      </c>
      <c r="C1057">
        <v>106</v>
      </c>
      <c r="D1057" t="s">
        <v>552</v>
      </c>
      <c r="E1057">
        <v>11146409</v>
      </c>
      <c r="F1057" t="s">
        <v>2712</v>
      </c>
      <c r="G1057" t="s">
        <v>537</v>
      </c>
      <c r="H1057" t="s">
        <v>4592</v>
      </c>
      <c r="I1057">
        <v>26551</v>
      </c>
      <c r="J1057" t="s">
        <v>24</v>
      </c>
      <c r="K1057" t="s">
        <v>4593</v>
      </c>
      <c r="L1057">
        <v>273</v>
      </c>
      <c r="M1057" t="s">
        <v>26</v>
      </c>
      <c r="N1057" t="s">
        <v>27</v>
      </c>
      <c r="O1057" t="s">
        <v>476</v>
      </c>
      <c r="P1057">
        <v>45000000</v>
      </c>
      <c r="Q1057">
        <v>1998</v>
      </c>
      <c r="R1057">
        <v>6</v>
      </c>
      <c r="S1057">
        <v>0</v>
      </c>
      <c r="T1057">
        <f>Table_IMDB_Movies[[#This Row],[gross]]-Table_IMDB_Movies[[#This Row],[budget]]</f>
        <v>-33853591</v>
      </c>
      <c r="V1057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058" spans="1:22" x14ac:dyDescent="0.3">
      <c r="A1058" t="s">
        <v>3955</v>
      </c>
      <c r="B1058">
        <v>158</v>
      </c>
      <c r="C1058">
        <v>160</v>
      </c>
      <c r="D1058" t="s">
        <v>4594</v>
      </c>
      <c r="E1058">
        <v>7916887</v>
      </c>
      <c r="F1058" t="s">
        <v>4595</v>
      </c>
      <c r="G1058" t="s">
        <v>47</v>
      </c>
      <c r="H1058" t="s">
        <v>4596</v>
      </c>
      <c r="I1058">
        <v>15697</v>
      </c>
      <c r="J1058" t="s">
        <v>4597</v>
      </c>
      <c r="K1058" t="s">
        <v>4598</v>
      </c>
      <c r="L1058">
        <v>182</v>
      </c>
      <c r="M1058" t="s">
        <v>26</v>
      </c>
      <c r="N1058" t="s">
        <v>27</v>
      </c>
      <c r="O1058" t="s">
        <v>476</v>
      </c>
      <c r="P1058">
        <v>45000000</v>
      </c>
      <c r="Q1058">
        <v>2008</v>
      </c>
      <c r="R1058">
        <v>6</v>
      </c>
      <c r="S1058">
        <v>0</v>
      </c>
      <c r="T1058">
        <f>Table_IMDB_Movies[[#This Row],[gross]]-Table_IMDB_Movies[[#This Row],[budget]]</f>
        <v>-37083113</v>
      </c>
      <c r="V1058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059" spans="1:22" x14ac:dyDescent="0.3">
      <c r="A1059" t="s">
        <v>1553</v>
      </c>
      <c r="B1059">
        <v>189</v>
      </c>
      <c r="C1059">
        <v>114</v>
      </c>
      <c r="D1059" t="s">
        <v>4599</v>
      </c>
      <c r="E1059">
        <v>6565495</v>
      </c>
      <c r="F1059" t="s">
        <v>173</v>
      </c>
      <c r="G1059" t="s">
        <v>1932</v>
      </c>
      <c r="H1059" t="s">
        <v>4600</v>
      </c>
      <c r="I1059">
        <v>36455</v>
      </c>
      <c r="J1059" t="s">
        <v>4601</v>
      </c>
      <c r="K1059" t="s">
        <v>4602</v>
      </c>
      <c r="L1059">
        <v>229</v>
      </c>
      <c r="M1059" t="s">
        <v>1559</v>
      </c>
      <c r="N1059" t="s">
        <v>722</v>
      </c>
      <c r="O1059" t="s">
        <v>476</v>
      </c>
      <c r="P1059">
        <v>45000000</v>
      </c>
      <c r="Q1059">
        <v>2006</v>
      </c>
      <c r="R1059">
        <v>7</v>
      </c>
      <c r="S1059">
        <v>0</v>
      </c>
      <c r="T1059">
        <f>Table_IMDB_Movies[[#This Row],[gross]]-Table_IMDB_Movies[[#This Row],[budget]]</f>
        <v>-38434505</v>
      </c>
      <c r="V1059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060" spans="1:22" x14ac:dyDescent="0.3">
      <c r="A1060" t="s">
        <v>4603</v>
      </c>
      <c r="B1060">
        <v>125</v>
      </c>
      <c r="C1060">
        <v>99</v>
      </c>
      <c r="D1060" t="s">
        <v>4604</v>
      </c>
      <c r="E1060">
        <v>15279680</v>
      </c>
      <c r="F1060" t="s">
        <v>274</v>
      </c>
      <c r="G1060" t="s">
        <v>568</v>
      </c>
      <c r="H1060" t="s">
        <v>4605</v>
      </c>
      <c r="I1060">
        <v>48245</v>
      </c>
      <c r="J1060" t="s">
        <v>4606</v>
      </c>
      <c r="K1060" t="s">
        <v>4607</v>
      </c>
      <c r="L1060">
        <v>154</v>
      </c>
      <c r="M1060" t="s">
        <v>26</v>
      </c>
      <c r="N1060" t="s">
        <v>27</v>
      </c>
      <c r="O1060" t="s">
        <v>476</v>
      </c>
      <c r="P1060">
        <v>40000000</v>
      </c>
      <c r="Q1060">
        <v>2008</v>
      </c>
      <c r="R1060">
        <v>5.4</v>
      </c>
      <c r="S1060">
        <v>0</v>
      </c>
      <c r="T1060">
        <f>Table_IMDB_Movies[[#This Row],[gross]]-Table_IMDB_Movies[[#This Row],[budget]]</f>
        <v>-24720320</v>
      </c>
      <c r="V106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061" spans="1:22" x14ac:dyDescent="0.3">
      <c r="A1061" t="s">
        <v>129</v>
      </c>
      <c r="B1061">
        <v>87</v>
      </c>
      <c r="C1061">
        <v>74</v>
      </c>
      <c r="D1061" t="s">
        <v>640</v>
      </c>
      <c r="E1061">
        <v>7262288</v>
      </c>
      <c r="F1061" t="s">
        <v>4608</v>
      </c>
      <c r="G1061" t="s">
        <v>1561</v>
      </c>
      <c r="H1061" t="s">
        <v>4609</v>
      </c>
      <c r="I1061">
        <v>17307</v>
      </c>
      <c r="J1061" t="s">
        <v>4610</v>
      </c>
      <c r="K1061" t="s">
        <v>4611</v>
      </c>
      <c r="L1061">
        <v>186</v>
      </c>
      <c r="M1061" t="s">
        <v>26</v>
      </c>
      <c r="N1061" t="s">
        <v>27</v>
      </c>
      <c r="O1061" t="s">
        <v>28</v>
      </c>
      <c r="P1061">
        <v>40000000</v>
      </c>
      <c r="Q1061">
        <v>2002</v>
      </c>
      <c r="R1061">
        <v>6.5</v>
      </c>
      <c r="S1061">
        <v>892</v>
      </c>
      <c r="T1061">
        <f>Table_IMDB_Movies[[#This Row],[gross]]-Table_IMDB_Movies[[#This Row],[budget]]</f>
        <v>-32737712</v>
      </c>
      <c r="V1061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062" spans="1:22" x14ac:dyDescent="0.3">
      <c r="A1062" t="s">
        <v>305</v>
      </c>
      <c r="B1062">
        <v>115</v>
      </c>
      <c r="C1062">
        <v>139</v>
      </c>
      <c r="D1062" t="s">
        <v>4612</v>
      </c>
      <c r="E1062">
        <v>4584886</v>
      </c>
      <c r="F1062" t="s">
        <v>173</v>
      </c>
      <c r="G1062" t="s">
        <v>4613</v>
      </c>
      <c r="H1062" t="s">
        <v>4614</v>
      </c>
      <c r="I1062">
        <v>19114</v>
      </c>
      <c r="J1062" t="s">
        <v>4615</v>
      </c>
      <c r="K1062" t="s">
        <v>4616</v>
      </c>
      <c r="L1062">
        <v>115</v>
      </c>
      <c r="M1062" t="s">
        <v>26</v>
      </c>
      <c r="N1062" t="s">
        <v>27</v>
      </c>
      <c r="O1062" t="s">
        <v>476</v>
      </c>
      <c r="P1062">
        <v>45000000</v>
      </c>
      <c r="Q1062">
        <v>2007</v>
      </c>
      <c r="R1062">
        <v>6.4</v>
      </c>
      <c r="S1062">
        <v>0</v>
      </c>
      <c r="T1062">
        <f>Table_IMDB_Movies[[#This Row],[gross]]-Table_IMDB_Movies[[#This Row],[budget]]</f>
        <v>-40415114</v>
      </c>
      <c r="V1062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063" spans="1:22" x14ac:dyDescent="0.3">
      <c r="A1063" t="s">
        <v>4619</v>
      </c>
      <c r="B1063">
        <v>24</v>
      </c>
      <c r="C1063">
        <v>103</v>
      </c>
      <c r="D1063" t="s">
        <v>1542</v>
      </c>
      <c r="E1063">
        <v>2154540</v>
      </c>
      <c r="F1063" t="s">
        <v>44</v>
      </c>
      <c r="G1063" t="s">
        <v>4620</v>
      </c>
      <c r="H1063" t="s">
        <v>4621</v>
      </c>
      <c r="I1063">
        <v>3803</v>
      </c>
      <c r="J1063" t="s">
        <v>2167</v>
      </c>
      <c r="K1063" t="s">
        <v>4622</v>
      </c>
      <c r="L1063">
        <v>41</v>
      </c>
      <c r="M1063" t="s">
        <v>26</v>
      </c>
      <c r="N1063" t="s">
        <v>27</v>
      </c>
      <c r="O1063" t="s">
        <v>476</v>
      </c>
      <c r="P1063">
        <v>45000000</v>
      </c>
      <c r="Q1063">
        <v>1997</v>
      </c>
      <c r="R1063">
        <v>4.9000000000000004</v>
      </c>
      <c r="S1063">
        <v>68</v>
      </c>
      <c r="T1063">
        <f>Table_IMDB_Movies[[#This Row],[gross]]-Table_IMDB_Movies[[#This Row],[budget]]</f>
        <v>-42845460</v>
      </c>
      <c r="V1063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064" spans="1:22" x14ac:dyDescent="0.3">
      <c r="A1064" t="s">
        <v>4623</v>
      </c>
      <c r="B1064">
        <v>152</v>
      </c>
      <c r="C1064">
        <v>101</v>
      </c>
      <c r="D1064" t="s">
        <v>4624</v>
      </c>
      <c r="E1064">
        <v>8129455</v>
      </c>
      <c r="F1064" t="s">
        <v>1107</v>
      </c>
      <c r="G1064" t="s">
        <v>4625</v>
      </c>
      <c r="H1064" t="s">
        <v>4626</v>
      </c>
      <c r="I1064">
        <v>89568</v>
      </c>
      <c r="J1064" t="s">
        <v>4627</v>
      </c>
      <c r="K1064" t="s">
        <v>4628</v>
      </c>
      <c r="L1064">
        <v>142</v>
      </c>
      <c r="M1064" t="s">
        <v>26</v>
      </c>
      <c r="N1064" t="s">
        <v>27</v>
      </c>
      <c r="O1064" t="s">
        <v>72</v>
      </c>
      <c r="P1064">
        <v>45000000</v>
      </c>
      <c r="Q1064">
        <v>2011</v>
      </c>
      <c r="R1064">
        <v>6.3</v>
      </c>
      <c r="S1064">
        <v>17000</v>
      </c>
      <c r="T1064">
        <f>Table_IMDB_Movies[[#This Row],[gross]]-Table_IMDB_Movies[[#This Row],[budget]]</f>
        <v>-36870545</v>
      </c>
      <c r="V1064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065" spans="1:22" x14ac:dyDescent="0.3">
      <c r="A1065" t="s">
        <v>4629</v>
      </c>
      <c r="B1065">
        <v>656</v>
      </c>
      <c r="C1065">
        <v>130</v>
      </c>
      <c r="D1065" t="s">
        <v>3992</v>
      </c>
      <c r="E1065">
        <v>136019448</v>
      </c>
      <c r="F1065" t="s">
        <v>4630</v>
      </c>
      <c r="G1065" t="s">
        <v>4631</v>
      </c>
      <c r="H1065" t="s">
        <v>4632</v>
      </c>
      <c r="I1065">
        <v>452465</v>
      </c>
      <c r="J1065" t="s">
        <v>3280</v>
      </c>
      <c r="K1065" t="s">
        <v>4633</v>
      </c>
      <c r="L1065">
        <v>695</v>
      </c>
      <c r="M1065" t="s">
        <v>26</v>
      </c>
      <c r="N1065" t="s">
        <v>27</v>
      </c>
      <c r="O1065" t="s">
        <v>476</v>
      </c>
      <c r="P1065">
        <v>44500000</v>
      </c>
      <c r="Q1065">
        <v>2012</v>
      </c>
      <c r="R1065">
        <v>7.7</v>
      </c>
      <c r="S1065">
        <v>89000</v>
      </c>
      <c r="T1065">
        <f>Table_IMDB_Movies[[#This Row],[gross]]-Table_IMDB_Movies[[#This Row],[budget]]</f>
        <v>91519448</v>
      </c>
      <c r="V1065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1066" spans="1:22" x14ac:dyDescent="0.3">
      <c r="A1066" t="s">
        <v>1949</v>
      </c>
      <c r="B1066">
        <v>119</v>
      </c>
      <c r="C1066">
        <v>130</v>
      </c>
      <c r="D1066" t="s">
        <v>4634</v>
      </c>
      <c r="E1066">
        <v>183875760</v>
      </c>
      <c r="F1066" t="s">
        <v>4635</v>
      </c>
      <c r="G1066" t="s">
        <v>322</v>
      </c>
      <c r="H1066" t="s">
        <v>4636</v>
      </c>
      <c r="I1066">
        <v>213668</v>
      </c>
      <c r="J1066" t="s">
        <v>517</v>
      </c>
      <c r="K1066" t="s">
        <v>4637</v>
      </c>
      <c r="L1066">
        <v>270</v>
      </c>
      <c r="M1066" t="s">
        <v>26</v>
      </c>
      <c r="N1066" t="s">
        <v>27</v>
      </c>
      <c r="O1066" t="s">
        <v>28</v>
      </c>
      <c r="P1066">
        <v>44000000</v>
      </c>
      <c r="Q1066">
        <v>1993</v>
      </c>
      <c r="R1066">
        <v>7.8</v>
      </c>
      <c r="S1066">
        <v>0</v>
      </c>
      <c r="T1066">
        <f>Table_IMDB_Movies[[#This Row],[gross]]-Table_IMDB_Movies[[#This Row],[budget]]</f>
        <v>139875760</v>
      </c>
      <c r="V1066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067" spans="1:22" x14ac:dyDescent="0.3">
      <c r="A1067" t="s">
        <v>2471</v>
      </c>
      <c r="B1067">
        <v>161</v>
      </c>
      <c r="C1067">
        <v>110</v>
      </c>
      <c r="D1067" t="s">
        <v>2175</v>
      </c>
      <c r="E1067">
        <v>67061228</v>
      </c>
      <c r="F1067" t="s">
        <v>1148</v>
      </c>
      <c r="G1067" t="s">
        <v>524</v>
      </c>
      <c r="H1067" t="s">
        <v>4638</v>
      </c>
      <c r="I1067">
        <v>96565</v>
      </c>
      <c r="J1067" t="s">
        <v>3258</v>
      </c>
      <c r="K1067" t="s">
        <v>4639</v>
      </c>
      <c r="L1067">
        <v>135</v>
      </c>
      <c r="M1067" t="s">
        <v>26</v>
      </c>
      <c r="N1067" t="s">
        <v>27</v>
      </c>
      <c r="O1067" t="s">
        <v>28</v>
      </c>
      <c r="P1067">
        <v>40000000</v>
      </c>
      <c r="Q1067">
        <v>2010</v>
      </c>
      <c r="R1067">
        <v>5.5</v>
      </c>
      <c r="S1067">
        <v>0</v>
      </c>
      <c r="T1067">
        <f>Table_IMDB_Movies[[#This Row],[gross]]-Table_IMDB_Movies[[#This Row],[budget]]</f>
        <v>27061228</v>
      </c>
      <c r="V1067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068" spans="1:22" x14ac:dyDescent="0.3">
      <c r="A1068" t="s">
        <v>2459</v>
      </c>
      <c r="B1068">
        <v>73</v>
      </c>
      <c r="C1068">
        <v>147</v>
      </c>
      <c r="D1068" t="s">
        <v>279</v>
      </c>
      <c r="E1068">
        <v>53300852</v>
      </c>
      <c r="F1068" t="s">
        <v>1705</v>
      </c>
      <c r="G1068" t="s">
        <v>1393</v>
      </c>
      <c r="H1068" t="s">
        <v>4640</v>
      </c>
      <c r="I1068">
        <v>154487</v>
      </c>
      <c r="J1068" t="s">
        <v>2748</v>
      </c>
      <c r="K1068" t="s">
        <v>4641</v>
      </c>
      <c r="L1068">
        <v>259</v>
      </c>
      <c r="M1068" t="s">
        <v>26</v>
      </c>
      <c r="N1068" t="s">
        <v>27</v>
      </c>
      <c r="O1068" t="s">
        <v>476</v>
      </c>
      <c r="P1068">
        <v>44000000</v>
      </c>
      <c r="Q1068">
        <v>1996</v>
      </c>
      <c r="R1068">
        <v>7.5</v>
      </c>
      <c r="S1068">
        <v>0</v>
      </c>
      <c r="T1068">
        <f>Table_IMDB_Movies[[#This Row],[gross]]-Table_IMDB_Movies[[#This Row],[budget]]</f>
        <v>9300852</v>
      </c>
      <c r="V1068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1069" spans="1:22" x14ac:dyDescent="0.3">
      <c r="A1069" t="s">
        <v>4619</v>
      </c>
      <c r="B1069">
        <v>96</v>
      </c>
      <c r="C1069">
        <v>96</v>
      </c>
      <c r="D1069" t="s">
        <v>4642</v>
      </c>
      <c r="E1069">
        <v>150415432</v>
      </c>
      <c r="F1069" t="s">
        <v>3499</v>
      </c>
      <c r="G1069" t="s">
        <v>1425</v>
      </c>
      <c r="H1069" t="s">
        <v>4643</v>
      </c>
      <c r="I1069">
        <v>117606</v>
      </c>
      <c r="J1069" t="s">
        <v>4644</v>
      </c>
      <c r="K1069" t="s">
        <v>4645</v>
      </c>
      <c r="L1069">
        <v>217</v>
      </c>
      <c r="M1069" t="s">
        <v>26</v>
      </c>
      <c r="N1069" t="s">
        <v>27</v>
      </c>
      <c r="O1069" t="s">
        <v>476</v>
      </c>
      <c r="P1069">
        <v>44000000</v>
      </c>
      <c r="Q1069">
        <v>1985</v>
      </c>
      <c r="R1069">
        <v>6.4</v>
      </c>
      <c r="S1069">
        <v>0</v>
      </c>
      <c r="T1069">
        <f>Table_IMDB_Movies[[#This Row],[gross]]-Table_IMDB_Movies[[#This Row],[budget]]</f>
        <v>106415432</v>
      </c>
      <c r="V1069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070" spans="1:22" x14ac:dyDescent="0.3">
      <c r="A1070" t="s">
        <v>4646</v>
      </c>
      <c r="B1070">
        <v>28</v>
      </c>
      <c r="C1070">
        <v>118</v>
      </c>
      <c r="D1070" t="s">
        <v>1108</v>
      </c>
      <c r="E1070">
        <v>44834712</v>
      </c>
      <c r="F1070" t="s">
        <v>3196</v>
      </c>
      <c r="G1070" t="s">
        <v>47</v>
      </c>
      <c r="H1070" t="s">
        <v>4647</v>
      </c>
      <c r="I1070">
        <v>13995</v>
      </c>
      <c r="J1070" t="s">
        <v>1815</v>
      </c>
      <c r="K1070" t="s">
        <v>4648</v>
      </c>
      <c r="L1070">
        <v>62</v>
      </c>
      <c r="M1070" t="s">
        <v>26</v>
      </c>
      <c r="N1070" t="s">
        <v>27</v>
      </c>
      <c r="O1070" t="s">
        <v>476</v>
      </c>
      <c r="P1070">
        <v>44000000</v>
      </c>
      <c r="Q1070">
        <v>1996</v>
      </c>
      <c r="R1070">
        <v>5.6</v>
      </c>
      <c r="S1070">
        <v>353</v>
      </c>
      <c r="T1070">
        <f>Table_IMDB_Movies[[#This Row],[gross]]-Table_IMDB_Movies[[#This Row],[budget]]</f>
        <v>834712</v>
      </c>
      <c r="V1070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071" spans="1:22" x14ac:dyDescent="0.3">
      <c r="A1071" t="s">
        <v>4649</v>
      </c>
      <c r="B1071">
        <v>105</v>
      </c>
      <c r="C1071">
        <v>88</v>
      </c>
      <c r="D1071" t="s">
        <v>4650</v>
      </c>
      <c r="E1071">
        <v>84300000</v>
      </c>
      <c r="F1071" t="s">
        <v>4651</v>
      </c>
      <c r="G1071" t="s">
        <v>4652</v>
      </c>
      <c r="H1071" t="s">
        <v>4653</v>
      </c>
      <c r="I1071">
        <v>90360</v>
      </c>
      <c r="J1071" t="s">
        <v>4654</v>
      </c>
      <c r="K1071" t="s">
        <v>4655</v>
      </c>
      <c r="L1071">
        <v>147</v>
      </c>
      <c r="M1071" t="s">
        <v>26</v>
      </c>
      <c r="N1071" t="s">
        <v>27</v>
      </c>
      <c r="O1071" t="s">
        <v>4656</v>
      </c>
      <c r="P1071">
        <v>2600000</v>
      </c>
      <c r="Q1071">
        <v>1940</v>
      </c>
      <c r="R1071">
        <v>7.5</v>
      </c>
      <c r="S1071">
        <v>0</v>
      </c>
      <c r="T1071">
        <f>Table_IMDB_Movies[[#This Row],[gross]]-Table_IMDB_Movies[[#This Row],[budget]]</f>
        <v>81700000</v>
      </c>
      <c r="V1071" t="str">
        <f>IF(ISNUMBER(SEARCH("|",Table_IMDB_Movies[[#This Row],[genres]])),LEFT(Table_IMDB_Movies[[#This Row],[genres]],SEARCH("|",Table_IMDB_Movies[[#This Row],[genres]])-1),Table_IMDB_Movies[[#This Row],[genres]])</f>
        <v>Animation</v>
      </c>
    </row>
    <row r="1072" spans="1:22" x14ac:dyDescent="0.3">
      <c r="A1072" t="s">
        <v>4657</v>
      </c>
      <c r="B1072">
        <v>102</v>
      </c>
      <c r="C1072">
        <v>325</v>
      </c>
      <c r="D1072" t="s">
        <v>4620</v>
      </c>
      <c r="E1072">
        <v>1500000</v>
      </c>
      <c r="F1072" t="s">
        <v>4658</v>
      </c>
      <c r="G1072" t="s">
        <v>246</v>
      </c>
      <c r="H1072" t="s">
        <v>4659</v>
      </c>
      <c r="I1072">
        <v>9830</v>
      </c>
      <c r="J1072" t="s">
        <v>4660</v>
      </c>
      <c r="K1072" t="s">
        <v>4661</v>
      </c>
      <c r="L1072">
        <v>189</v>
      </c>
      <c r="M1072" t="s">
        <v>26</v>
      </c>
      <c r="N1072" t="s">
        <v>27</v>
      </c>
      <c r="O1072" t="s">
        <v>476</v>
      </c>
      <c r="P1072">
        <v>44000000</v>
      </c>
      <c r="Q1072">
        <v>1980</v>
      </c>
      <c r="R1072">
        <v>6.8</v>
      </c>
      <c r="S1072">
        <v>1000</v>
      </c>
      <c r="T1072">
        <f>Table_IMDB_Movies[[#This Row],[gross]]-Table_IMDB_Movies[[#This Row],[budget]]</f>
        <v>-42500000</v>
      </c>
      <c r="V1072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073" spans="1:22" x14ac:dyDescent="0.3">
      <c r="A1073" t="s">
        <v>1291</v>
      </c>
      <c r="B1073">
        <v>206</v>
      </c>
      <c r="C1073">
        <v>102</v>
      </c>
      <c r="D1073" t="s">
        <v>983</v>
      </c>
      <c r="E1073">
        <v>62318875</v>
      </c>
      <c r="F1073" t="s">
        <v>213</v>
      </c>
      <c r="G1073" t="s">
        <v>233</v>
      </c>
      <c r="H1073" t="s">
        <v>4662</v>
      </c>
      <c r="I1073">
        <v>156225</v>
      </c>
      <c r="J1073" t="s">
        <v>1600</v>
      </c>
      <c r="K1073" t="s">
        <v>4663</v>
      </c>
      <c r="L1073">
        <v>502</v>
      </c>
      <c r="M1073" t="s">
        <v>26</v>
      </c>
      <c r="N1073" t="s">
        <v>27</v>
      </c>
      <c r="O1073" t="s">
        <v>476</v>
      </c>
      <c r="P1073">
        <v>50000000</v>
      </c>
      <c r="Q1073">
        <v>2006</v>
      </c>
      <c r="R1073">
        <v>6.8</v>
      </c>
      <c r="S1073">
        <v>0</v>
      </c>
      <c r="T1073">
        <f>Table_IMDB_Movies[[#This Row],[gross]]-Table_IMDB_Movies[[#This Row],[budget]]</f>
        <v>12318875</v>
      </c>
      <c r="V1073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074" spans="1:22" x14ac:dyDescent="0.3">
      <c r="A1074" t="s">
        <v>4664</v>
      </c>
      <c r="B1074">
        <v>159</v>
      </c>
      <c r="C1074">
        <v>110</v>
      </c>
      <c r="D1074" t="s">
        <v>3542</v>
      </c>
      <c r="E1074">
        <v>5773519</v>
      </c>
      <c r="F1074" t="s">
        <v>2498</v>
      </c>
      <c r="G1074" t="s">
        <v>80</v>
      </c>
      <c r="H1074" t="s">
        <v>4665</v>
      </c>
      <c r="I1074">
        <v>28618</v>
      </c>
      <c r="J1074" t="s">
        <v>4666</v>
      </c>
      <c r="K1074" t="s">
        <v>4667</v>
      </c>
      <c r="L1074">
        <v>91</v>
      </c>
      <c r="M1074" t="s">
        <v>26</v>
      </c>
      <c r="N1074" t="s">
        <v>27</v>
      </c>
      <c r="O1074" t="s">
        <v>28</v>
      </c>
      <c r="P1074">
        <v>40000000</v>
      </c>
      <c r="Q1074">
        <v>2015</v>
      </c>
      <c r="R1074">
        <v>6</v>
      </c>
      <c r="S1074">
        <v>11000</v>
      </c>
      <c r="T1074">
        <f>Table_IMDB_Movies[[#This Row],[gross]]-Table_IMDB_Movies[[#This Row],[budget]]</f>
        <v>-34226481</v>
      </c>
      <c r="V1074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075" spans="1:22" x14ac:dyDescent="0.3">
      <c r="A1075" t="s">
        <v>4668</v>
      </c>
      <c r="B1075">
        <v>137</v>
      </c>
      <c r="C1075">
        <v>136</v>
      </c>
      <c r="D1075" t="s">
        <v>4669</v>
      </c>
      <c r="E1075">
        <v>51768623</v>
      </c>
      <c r="F1075" t="s">
        <v>2682</v>
      </c>
      <c r="G1075" t="s">
        <v>1929</v>
      </c>
      <c r="H1075" t="s">
        <v>4670</v>
      </c>
      <c r="I1075">
        <v>73006</v>
      </c>
      <c r="J1075" t="s">
        <v>4671</v>
      </c>
      <c r="K1075" t="s">
        <v>4672</v>
      </c>
      <c r="L1075">
        <v>297</v>
      </c>
      <c r="M1075" t="s">
        <v>26</v>
      </c>
      <c r="N1075" t="s">
        <v>27</v>
      </c>
      <c r="O1075" t="s">
        <v>28</v>
      </c>
      <c r="P1075">
        <v>43000000</v>
      </c>
      <c r="Q1075">
        <v>2000</v>
      </c>
      <c r="R1075">
        <v>7.3</v>
      </c>
      <c r="S1075">
        <v>0</v>
      </c>
      <c r="T1075">
        <f>Table_IMDB_Movies[[#This Row],[gross]]-Table_IMDB_Movies[[#This Row],[budget]]</f>
        <v>8768623</v>
      </c>
      <c r="V1075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076" spans="1:22" x14ac:dyDescent="0.3">
      <c r="A1076" t="s">
        <v>2585</v>
      </c>
      <c r="B1076">
        <v>116</v>
      </c>
      <c r="C1076">
        <v>103</v>
      </c>
      <c r="D1076" t="s">
        <v>2233</v>
      </c>
      <c r="E1076">
        <v>37035515</v>
      </c>
      <c r="F1076" t="s">
        <v>2021</v>
      </c>
      <c r="G1076" t="s">
        <v>222</v>
      </c>
      <c r="H1076" t="s">
        <v>4673</v>
      </c>
      <c r="I1076">
        <v>34597</v>
      </c>
      <c r="J1076" t="s">
        <v>3076</v>
      </c>
      <c r="K1076" t="s">
        <v>4674</v>
      </c>
      <c r="L1076">
        <v>194</v>
      </c>
      <c r="M1076" t="s">
        <v>26</v>
      </c>
      <c r="N1076" t="s">
        <v>27</v>
      </c>
      <c r="O1076" t="s">
        <v>28</v>
      </c>
      <c r="P1076">
        <v>43000000</v>
      </c>
      <c r="Q1076">
        <v>2000</v>
      </c>
      <c r="R1076">
        <v>6</v>
      </c>
      <c r="S1076">
        <v>0</v>
      </c>
      <c r="T1076">
        <f>Table_IMDB_Movies[[#This Row],[gross]]-Table_IMDB_Movies[[#This Row],[budget]]</f>
        <v>-5964485</v>
      </c>
      <c r="V107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077" spans="1:22" x14ac:dyDescent="0.3">
      <c r="A1077" t="s">
        <v>905</v>
      </c>
      <c r="B1077">
        <v>177</v>
      </c>
      <c r="C1077">
        <v>103</v>
      </c>
      <c r="D1077" t="s">
        <v>411</v>
      </c>
      <c r="E1077">
        <v>24520892</v>
      </c>
      <c r="F1077" t="s">
        <v>379</v>
      </c>
      <c r="G1077" t="s">
        <v>381</v>
      </c>
      <c r="H1077" t="s">
        <v>4675</v>
      </c>
      <c r="I1077">
        <v>85198</v>
      </c>
      <c r="J1077" t="s">
        <v>1921</v>
      </c>
      <c r="K1077" t="s">
        <v>4676</v>
      </c>
      <c r="L1077">
        <v>303</v>
      </c>
      <c r="M1077" t="s">
        <v>26</v>
      </c>
      <c r="N1077" t="s">
        <v>1175</v>
      </c>
      <c r="O1077" t="s">
        <v>476</v>
      </c>
      <c r="P1077">
        <v>45000000</v>
      </c>
      <c r="Q1077">
        <v>2005</v>
      </c>
      <c r="R1077">
        <v>7</v>
      </c>
      <c r="S1077">
        <v>0</v>
      </c>
      <c r="T1077">
        <f>Table_IMDB_Movies[[#This Row],[gross]]-Table_IMDB_Movies[[#This Row],[budget]]</f>
        <v>-20479108</v>
      </c>
      <c r="V1077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078" spans="1:22" x14ac:dyDescent="0.3">
      <c r="A1078" t="s">
        <v>4677</v>
      </c>
      <c r="B1078">
        <v>99</v>
      </c>
      <c r="C1078">
        <v>90</v>
      </c>
      <c r="D1078" t="s">
        <v>4678</v>
      </c>
      <c r="E1078">
        <v>24430272</v>
      </c>
      <c r="F1078" t="s">
        <v>1340</v>
      </c>
      <c r="G1078" t="s">
        <v>4679</v>
      </c>
      <c r="H1078" t="s">
        <v>4680</v>
      </c>
      <c r="I1078">
        <v>46158</v>
      </c>
      <c r="J1078" t="s">
        <v>4681</v>
      </c>
      <c r="K1078" t="s">
        <v>4682</v>
      </c>
      <c r="L1078">
        <v>403</v>
      </c>
      <c r="M1078" t="s">
        <v>26</v>
      </c>
      <c r="N1078" t="s">
        <v>27</v>
      </c>
      <c r="O1078" t="s">
        <v>476</v>
      </c>
      <c r="P1078">
        <v>43000000</v>
      </c>
      <c r="Q1078">
        <v>2002</v>
      </c>
      <c r="R1078">
        <v>5.0999999999999996</v>
      </c>
      <c r="S1078">
        <v>0</v>
      </c>
      <c r="T1078">
        <f>Table_IMDB_Movies[[#This Row],[gross]]-Table_IMDB_Movies[[#This Row],[budget]]</f>
        <v>-18569728</v>
      </c>
      <c r="V1078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079" spans="1:22" x14ac:dyDescent="0.3">
      <c r="A1079" t="s">
        <v>1776</v>
      </c>
      <c r="B1079">
        <v>56</v>
      </c>
      <c r="C1079">
        <v>154</v>
      </c>
      <c r="D1079" t="s">
        <v>1653</v>
      </c>
      <c r="E1079">
        <v>158348400</v>
      </c>
      <c r="F1079" t="s">
        <v>1541</v>
      </c>
      <c r="G1079" t="s">
        <v>429</v>
      </c>
      <c r="H1079" t="s">
        <v>4683</v>
      </c>
      <c r="I1079">
        <v>88844</v>
      </c>
      <c r="J1079" t="s">
        <v>4684</v>
      </c>
      <c r="K1079" t="s">
        <v>4685</v>
      </c>
      <c r="L1079">
        <v>142</v>
      </c>
      <c r="M1079" t="s">
        <v>26</v>
      </c>
      <c r="N1079" t="s">
        <v>27</v>
      </c>
      <c r="O1079" t="s">
        <v>476</v>
      </c>
      <c r="P1079">
        <v>42000000</v>
      </c>
      <c r="Q1079">
        <v>1993</v>
      </c>
      <c r="R1079">
        <v>6.8</v>
      </c>
      <c r="S1079">
        <v>0</v>
      </c>
      <c r="T1079">
        <f>Table_IMDB_Movies[[#This Row],[gross]]-Table_IMDB_Movies[[#This Row],[budget]]</f>
        <v>116348400</v>
      </c>
      <c r="V1079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080" spans="1:22" x14ac:dyDescent="0.3">
      <c r="A1080" t="s">
        <v>4686</v>
      </c>
      <c r="B1080">
        <v>117</v>
      </c>
      <c r="C1080">
        <v>99</v>
      </c>
      <c r="D1080" t="s">
        <v>4687</v>
      </c>
      <c r="E1080">
        <v>31136950</v>
      </c>
      <c r="F1080" t="s">
        <v>553</v>
      </c>
      <c r="G1080" t="s">
        <v>4688</v>
      </c>
      <c r="H1080" t="s">
        <v>4689</v>
      </c>
      <c r="I1080">
        <v>47364</v>
      </c>
      <c r="J1080" t="s">
        <v>4690</v>
      </c>
      <c r="K1080" t="s">
        <v>4691</v>
      </c>
      <c r="L1080">
        <v>75</v>
      </c>
      <c r="M1080" t="s">
        <v>26</v>
      </c>
      <c r="N1080" t="s">
        <v>27</v>
      </c>
      <c r="O1080" t="s">
        <v>28</v>
      </c>
      <c r="P1080">
        <v>44000000</v>
      </c>
      <c r="Q1080">
        <v>2010</v>
      </c>
      <c r="R1080">
        <v>6.5</v>
      </c>
      <c r="S1080">
        <v>0</v>
      </c>
      <c r="T1080">
        <f>Table_IMDB_Movies[[#This Row],[gross]]-Table_IMDB_Movies[[#This Row],[budget]]</f>
        <v>-12863050</v>
      </c>
      <c r="V1080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081" spans="1:22" x14ac:dyDescent="0.3">
      <c r="A1081" t="s">
        <v>1424</v>
      </c>
      <c r="B1081">
        <v>252</v>
      </c>
      <c r="C1081">
        <v>93</v>
      </c>
      <c r="D1081" t="s">
        <v>825</v>
      </c>
      <c r="E1081">
        <v>29113588</v>
      </c>
      <c r="F1081" t="s">
        <v>274</v>
      </c>
      <c r="G1081" t="s">
        <v>275</v>
      </c>
      <c r="H1081" t="s">
        <v>4692</v>
      </c>
      <c r="I1081">
        <v>117999</v>
      </c>
      <c r="J1081" t="s">
        <v>1226</v>
      </c>
      <c r="K1081" t="s">
        <v>4693</v>
      </c>
      <c r="L1081">
        <v>181</v>
      </c>
      <c r="M1081" t="s">
        <v>26</v>
      </c>
      <c r="N1081" t="s">
        <v>27</v>
      </c>
      <c r="O1081" t="s">
        <v>476</v>
      </c>
      <c r="P1081">
        <v>40000000</v>
      </c>
      <c r="Q1081">
        <v>2011</v>
      </c>
      <c r="R1081">
        <v>6.6</v>
      </c>
      <c r="S1081">
        <v>16000</v>
      </c>
      <c r="T1081">
        <f>Table_IMDB_Movies[[#This Row],[gross]]-Table_IMDB_Movies[[#This Row],[budget]]</f>
        <v>-10886412</v>
      </c>
      <c r="V1081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082" spans="1:22" x14ac:dyDescent="0.3">
      <c r="A1082" t="s">
        <v>1683</v>
      </c>
      <c r="B1082">
        <v>375</v>
      </c>
      <c r="C1082">
        <v>109</v>
      </c>
      <c r="D1082" t="s">
        <v>4694</v>
      </c>
      <c r="E1082">
        <v>138447667</v>
      </c>
      <c r="F1082" t="s">
        <v>1398</v>
      </c>
      <c r="G1082" t="s">
        <v>363</v>
      </c>
      <c r="H1082" t="s">
        <v>4695</v>
      </c>
      <c r="I1082">
        <v>408302</v>
      </c>
      <c r="J1082" t="s">
        <v>3516</v>
      </c>
      <c r="K1082" t="s">
        <v>4696</v>
      </c>
      <c r="L1082">
        <v>345</v>
      </c>
      <c r="M1082" t="s">
        <v>26</v>
      </c>
      <c r="N1082" t="s">
        <v>27</v>
      </c>
      <c r="O1082" t="s">
        <v>476</v>
      </c>
      <c r="P1082">
        <v>42000000</v>
      </c>
      <c r="Q1082">
        <v>2012</v>
      </c>
      <c r="R1082">
        <v>7.2</v>
      </c>
      <c r="S1082">
        <v>39000</v>
      </c>
      <c r="T1082">
        <f>Table_IMDB_Movies[[#This Row],[gross]]-Table_IMDB_Movies[[#This Row],[budget]]</f>
        <v>96447667</v>
      </c>
      <c r="V1082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083" spans="1:22" x14ac:dyDescent="0.3">
      <c r="A1083" t="s">
        <v>4458</v>
      </c>
      <c r="B1083">
        <v>150</v>
      </c>
      <c r="C1083">
        <v>124</v>
      </c>
      <c r="D1083" t="s">
        <v>4697</v>
      </c>
      <c r="E1083">
        <v>116006080</v>
      </c>
      <c r="F1083" t="s">
        <v>1141</v>
      </c>
      <c r="G1083" t="s">
        <v>1223</v>
      </c>
      <c r="H1083" t="s">
        <v>4698</v>
      </c>
      <c r="I1083">
        <v>203269</v>
      </c>
      <c r="J1083" t="s">
        <v>4699</v>
      </c>
      <c r="K1083" t="s">
        <v>4700</v>
      </c>
      <c r="L1083">
        <v>602</v>
      </c>
      <c r="M1083" t="s">
        <v>26</v>
      </c>
      <c r="N1083" t="s">
        <v>41</v>
      </c>
      <c r="O1083" t="s">
        <v>28</v>
      </c>
      <c r="P1083">
        <v>42000000</v>
      </c>
      <c r="Q1083">
        <v>1999</v>
      </c>
      <c r="R1083">
        <v>7</v>
      </c>
      <c r="S1083">
        <v>11000</v>
      </c>
      <c r="T1083">
        <f>Table_IMDB_Movies[[#This Row],[gross]]-Table_IMDB_Movies[[#This Row],[budget]]</f>
        <v>74006080</v>
      </c>
      <c r="V1083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084" spans="1:22" x14ac:dyDescent="0.3">
      <c r="A1084" t="s">
        <v>3709</v>
      </c>
      <c r="B1084">
        <v>187</v>
      </c>
      <c r="C1084">
        <v>84</v>
      </c>
      <c r="D1084" t="s">
        <v>3723</v>
      </c>
      <c r="E1084">
        <v>106793915</v>
      </c>
      <c r="F1084" t="s">
        <v>698</v>
      </c>
      <c r="G1084" t="s">
        <v>1942</v>
      </c>
      <c r="H1084" t="s">
        <v>4701</v>
      </c>
      <c r="I1084">
        <v>140499</v>
      </c>
      <c r="J1084" t="s">
        <v>4702</v>
      </c>
      <c r="K1084" t="s">
        <v>4703</v>
      </c>
      <c r="L1084">
        <v>358</v>
      </c>
      <c r="M1084" t="s">
        <v>26</v>
      </c>
      <c r="N1084" t="s">
        <v>41</v>
      </c>
      <c r="O1084" t="s">
        <v>226</v>
      </c>
      <c r="P1084">
        <v>45000000</v>
      </c>
      <c r="Q1084">
        <v>2000</v>
      </c>
      <c r="R1084">
        <v>7</v>
      </c>
      <c r="S1084">
        <v>0</v>
      </c>
      <c r="T1084">
        <f>Table_IMDB_Movies[[#This Row],[gross]]-Table_IMDB_Movies[[#This Row],[budget]]</f>
        <v>61793915</v>
      </c>
      <c r="V1084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085" spans="1:22" x14ac:dyDescent="0.3">
      <c r="A1085" t="s">
        <v>4704</v>
      </c>
      <c r="B1085">
        <v>108</v>
      </c>
      <c r="C1085">
        <v>90</v>
      </c>
      <c r="D1085" t="s">
        <v>4705</v>
      </c>
      <c r="E1085">
        <v>87856565</v>
      </c>
      <c r="F1085" t="s">
        <v>1340</v>
      </c>
      <c r="G1085" t="s">
        <v>561</v>
      </c>
      <c r="H1085" t="s">
        <v>4706</v>
      </c>
      <c r="I1085">
        <v>106909</v>
      </c>
      <c r="J1085" t="s">
        <v>1912</v>
      </c>
      <c r="K1085" t="s">
        <v>4707</v>
      </c>
      <c r="L1085">
        <v>268</v>
      </c>
      <c r="M1085" t="s">
        <v>26</v>
      </c>
      <c r="N1085" t="s">
        <v>27</v>
      </c>
      <c r="O1085" t="s">
        <v>28</v>
      </c>
      <c r="P1085">
        <v>42000000</v>
      </c>
      <c r="Q1085">
        <v>2004</v>
      </c>
      <c r="R1085">
        <v>5.9</v>
      </c>
      <c r="S1085">
        <v>0</v>
      </c>
      <c r="T1085">
        <f>Table_IMDB_Movies[[#This Row],[gross]]-Table_IMDB_Movies[[#This Row],[budget]]</f>
        <v>45856565</v>
      </c>
      <c r="V1085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086" spans="1:22" x14ac:dyDescent="0.3">
      <c r="A1086" t="s">
        <v>4708</v>
      </c>
      <c r="B1086">
        <v>21</v>
      </c>
      <c r="C1086">
        <v>117</v>
      </c>
      <c r="D1086" t="s">
        <v>1420</v>
      </c>
      <c r="E1086">
        <v>70100000</v>
      </c>
      <c r="F1086" t="s">
        <v>1141</v>
      </c>
      <c r="G1086" t="s">
        <v>3048</v>
      </c>
      <c r="H1086" t="s">
        <v>4709</v>
      </c>
      <c r="I1086">
        <v>20183</v>
      </c>
      <c r="J1086" t="s">
        <v>4710</v>
      </c>
      <c r="K1086" t="s">
        <v>4711</v>
      </c>
      <c r="L1086">
        <v>41</v>
      </c>
      <c r="M1086" t="s">
        <v>26</v>
      </c>
      <c r="N1086" t="s">
        <v>27</v>
      </c>
      <c r="O1086" t="s">
        <v>476</v>
      </c>
      <c r="P1086">
        <v>40000000</v>
      </c>
      <c r="Q1086">
        <v>1992</v>
      </c>
      <c r="R1086">
        <v>5.4</v>
      </c>
      <c r="S1086">
        <v>0</v>
      </c>
      <c r="T1086">
        <f>Table_IMDB_Movies[[#This Row],[gross]]-Table_IMDB_Movies[[#This Row],[budget]]</f>
        <v>30100000</v>
      </c>
      <c r="V108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087" spans="1:22" x14ac:dyDescent="0.3">
      <c r="A1087" t="s">
        <v>786</v>
      </c>
      <c r="B1087">
        <v>270</v>
      </c>
      <c r="C1087">
        <v>123</v>
      </c>
      <c r="D1087" t="s">
        <v>4712</v>
      </c>
      <c r="E1087">
        <v>159578352</v>
      </c>
      <c r="F1087" t="s">
        <v>1398</v>
      </c>
      <c r="G1087" t="s">
        <v>2018</v>
      </c>
      <c r="H1087" t="s">
        <v>4713</v>
      </c>
      <c r="I1087">
        <v>133177</v>
      </c>
      <c r="J1087" t="s">
        <v>4519</v>
      </c>
      <c r="K1087" t="s">
        <v>4714</v>
      </c>
      <c r="L1087">
        <v>380</v>
      </c>
      <c r="M1087" t="s">
        <v>26</v>
      </c>
      <c r="N1087" t="s">
        <v>27</v>
      </c>
      <c r="O1087" t="s">
        <v>476</v>
      </c>
      <c r="P1087">
        <v>43000000</v>
      </c>
      <c r="Q1087">
        <v>2013</v>
      </c>
      <c r="R1087">
        <v>6.6</v>
      </c>
      <c r="S1087">
        <v>24000</v>
      </c>
      <c r="T1087">
        <f>Table_IMDB_Movies[[#This Row],[gross]]-Table_IMDB_Movies[[#This Row],[budget]]</f>
        <v>116578352</v>
      </c>
      <c r="V1087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088" spans="1:22" x14ac:dyDescent="0.3">
      <c r="A1088" t="s">
        <v>4715</v>
      </c>
      <c r="B1088">
        <v>72</v>
      </c>
      <c r="C1088">
        <v>251</v>
      </c>
      <c r="D1088" t="s">
        <v>4716</v>
      </c>
      <c r="E1088">
        <v>57750000</v>
      </c>
      <c r="F1088" t="s">
        <v>4717</v>
      </c>
      <c r="G1088" t="s">
        <v>2568</v>
      </c>
      <c r="H1088" t="s">
        <v>4718</v>
      </c>
      <c r="I1088">
        <v>21554</v>
      </c>
      <c r="J1088" t="s">
        <v>4719</v>
      </c>
      <c r="K1088" t="s">
        <v>4720</v>
      </c>
      <c r="L1088">
        <v>192</v>
      </c>
      <c r="M1088" t="s">
        <v>26</v>
      </c>
      <c r="N1088" t="s">
        <v>41</v>
      </c>
      <c r="O1088" t="s">
        <v>4656</v>
      </c>
      <c r="P1088">
        <v>31115000</v>
      </c>
      <c r="Q1088">
        <v>1963</v>
      </c>
      <c r="R1088">
        <v>7</v>
      </c>
      <c r="S1088">
        <v>0</v>
      </c>
      <c r="T1088">
        <f>Table_IMDB_Movies[[#This Row],[gross]]-Table_IMDB_Movies[[#This Row],[budget]]</f>
        <v>26635000</v>
      </c>
      <c r="V1088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1089" spans="1:22" x14ac:dyDescent="0.3">
      <c r="A1089" t="s">
        <v>1299</v>
      </c>
      <c r="B1089">
        <v>154</v>
      </c>
      <c r="C1089">
        <v>105</v>
      </c>
      <c r="D1089" t="s">
        <v>4721</v>
      </c>
      <c r="E1089">
        <v>45290318</v>
      </c>
      <c r="F1089" t="s">
        <v>2541</v>
      </c>
      <c r="G1089" t="s">
        <v>403</v>
      </c>
      <c r="H1089" t="s">
        <v>4722</v>
      </c>
      <c r="I1089">
        <v>74169</v>
      </c>
      <c r="J1089" t="s">
        <v>4723</v>
      </c>
      <c r="K1089" t="s">
        <v>4724</v>
      </c>
      <c r="L1089">
        <v>112</v>
      </c>
      <c r="M1089" t="s">
        <v>26</v>
      </c>
      <c r="N1089" t="s">
        <v>27</v>
      </c>
      <c r="O1089" t="s">
        <v>72</v>
      </c>
      <c r="P1089">
        <v>42000000</v>
      </c>
      <c r="Q1089">
        <v>2012</v>
      </c>
      <c r="R1089">
        <v>6.5</v>
      </c>
      <c r="S1089">
        <v>17000</v>
      </c>
      <c r="T1089">
        <f>Table_IMDB_Movies[[#This Row],[gross]]-Table_IMDB_Movies[[#This Row],[budget]]</f>
        <v>3290318</v>
      </c>
      <c r="V1089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090" spans="1:22" x14ac:dyDescent="0.3">
      <c r="A1090" t="s">
        <v>4103</v>
      </c>
      <c r="B1090">
        <v>114</v>
      </c>
      <c r="C1090">
        <v>115</v>
      </c>
      <c r="D1090" t="s">
        <v>1236</v>
      </c>
      <c r="E1090">
        <v>41543207</v>
      </c>
      <c r="F1090" t="s">
        <v>1719</v>
      </c>
      <c r="G1090" t="s">
        <v>381</v>
      </c>
      <c r="H1090" t="s">
        <v>4725</v>
      </c>
      <c r="I1090">
        <v>30077</v>
      </c>
      <c r="J1090" t="s">
        <v>1035</v>
      </c>
      <c r="K1090" t="s">
        <v>4726</v>
      </c>
      <c r="L1090">
        <v>175</v>
      </c>
      <c r="M1090" t="s">
        <v>26</v>
      </c>
      <c r="N1090" t="s">
        <v>27</v>
      </c>
      <c r="O1090" t="s">
        <v>28</v>
      </c>
      <c r="P1090">
        <v>42000000</v>
      </c>
      <c r="Q1090">
        <v>2002</v>
      </c>
      <c r="R1090">
        <v>6.3</v>
      </c>
      <c r="S1090">
        <v>893</v>
      </c>
      <c r="T1090">
        <f>Table_IMDB_Movies[[#This Row],[gross]]-Table_IMDB_Movies[[#This Row],[budget]]</f>
        <v>-456793</v>
      </c>
      <c r="V1090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1091" spans="1:22" x14ac:dyDescent="0.3">
      <c r="A1091" t="s">
        <v>4727</v>
      </c>
      <c r="B1091">
        <v>27</v>
      </c>
      <c r="C1091">
        <v>122</v>
      </c>
      <c r="D1091" t="s">
        <v>2302</v>
      </c>
      <c r="E1091">
        <v>41252428</v>
      </c>
      <c r="F1091" t="s">
        <v>1141</v>
      </c>
      <c r="G1091" t="s">
        <v>246</v>
      </c>
      <c r="H1091" t="s">
        <v>4728</v>
      </c>
      <c r="I1091">
        <v>11453</v>
      </c>
      <c r="J1091" t="s">
        <v>4729</v>
      </c>
      <c r="K1091" t="s">
        <v>4730</v>
      </c>
      <c r="L1091">
        <v>71</v>
      </c>
      <c r="M1091" t="s">
        <v>26</v>
      </c>
      <c r="N1091" t="s">
        <v>27</v>
      </c>
      <c r="O1091" t="s">
        <v>28</v>
      </c>
      <c r="P1091">
        <v>42000000</v>
      </c>
      <c r="Q1091">
        <v>1996</v>
      </c>
      <c r="R1091">
        <v>6.5</v>
      </c>
      <c r="S1091">
        <v>0</v>
      </c>
      <c r="T1091">
        <f>Table_IMDB_Movies[[#This Row],[gross]]-Table_IMDB_Movies[[#This Row],[budget]]</f>
        <v>-747572</v>
      </c>
      <c r="V1091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092" spans="1:22" x14ac:dyDescent="0.3">
      <c r="A1092" t="s">
        <v>4731</v>
      </c>
      <c r="B1092">
        <v>166</v>
      </c>
      <c r="C1092">
        <v>119</v>
      </c>
      <c r="D1092" t="s">
        <v>795</v>
      </c>
      <c r="E1092">
        <v>35228696</v>
      </c>
      <c r="F1092" t="s">
        <v>4732</v>
      </c>
      <c r="G1092" t="s">
        <v>1912</v>
      </c>
      <c r="H1092" t="s">
        <v>4733</v>
      </c>
      <c r="I1092">
        <v>63677</v>
      </c>
      <c r="J1092" t="s">
        <v>4734</v>
      </c>
      <c r="K1092" t="s">
        <v>4735</v>
      </c>
      <c r="L1092">
        <v>460</v>
      </c>
      <c r="M1092" t="s">
        <v>26</v>
      </c>
      <c r="N1092" t="s">
        <v>27</v>
      </c>
      <c r="O1092" t="s">
        <v>28</v>
      </c>
      <c r="P1092">
        <v>32000000</v>
      </c>
      <c r="Q1092">
        <v>2002</v>
      </c>
      <c r="R1092">
        <v>6.5</v>
      </c>
      <c r="S1092">
        <v>0</v>
      </c>
      <c r="T1092">
        <f>Table_IMDB_Movies[[#This Row],[gross]]-Table_IMDB_Movies[[#This Row],[budget]]</f>
        <v>3228696</v>
      </c>
      <c r="V1092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093" spans="1:22" x14ac:dyDescent="0.3">
      <c r="A1093" t="s">
        <v>2923</v>
      </c>
      <c r="B1093">
        <v>288</v>
      </c>
      <c r="C1093">
        <v>81</v>
      </c>
      <c r="D1093" t="s">
        <v>1595</v>
      </c>
      <c r="E1093">
        <v>59992760</v>
      </c>
      <c r="F1093" t="s">
        <v>1334</v>
      </c>
      <c r="G1093" t="s">
        <v>4736</v>
      </c>
      <c r="H1093" t="s">
        <v>4737</v>
      </c>
      <c r="I1093">
        <v>119622</v>
      </c>
      <c r="J1093" t="s">
        <v>4738</v>
      </c>
      <c r="K1093" t="s">
        <v>4739</v>
      </c>
      <c r="L1093">
        <v>396</v>
      </c>
      <c r="M1093" t="s">
        <v>26</v>
      </c>
      <c r="N1093" t="s">
        <v>27</v>
      </c>
      <c r="O1093" t="s">
        <v>476</v>
      </c>
      <c r="P1093">
        <v>42000000</v>
      </c>
      <c r="Q1093">
        <v>2009</v>
      </c>
      <c r="R1093">
        <v>5.8</v>
      </c>
      <c r="S1093">
        <v>0</v>
      </c>
      <c r="T1093">
        <f>Table_IMDB_Movies[[#This Row],[gross]]-Table_IMDB_Movies[[#This Row],[budget]]</f>
        <v>17992760</v>
      </c>
      <c r="V1093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094" spans="1:22" x14ac:dyDescent="0.3">
      <c r="A1094" t="s">
        <v>4740</v>
      </c>
      <c r="B1094">
        <v>117</v>
      </c>
      <c r="C1094">
        <v>133</v>
      </c>
      <c r="D1094" t="s">
        <v>2743</v>
      </c>
      <c r="E1094">
        <v>34667015</v>
      </c>
      <c r="F1094" t="s">
        <v>36</v>
      </c>
      <c r="G1094" t="s">
        <v>4741</v>
      </c>
      <c r="H1094" t="s">
        <v>4742</v>
      </c>
      <c r="I1094">
        <v>74009</v>
      </c>
      <c r="J1094" t="s">
        <v>4743</v>
      </c>
      <c r="K1094" t="s">
        <v>4744</v>
      </c>
      <c r="L1094">
        <v>317</v>
      </c>
      <c r="M1094" t="s">
        <v>26</v>
      </c>
      <c r="N1094" t="s">
        <v>41</v>
      </c>
      <c r="O1094" t="s">
        <v>28</v>
      </c>
      <c r="P1094">
        <v>32000000</v>
      </c>
      <c r="Q1094">
        <v>1989</v>
      </c>
      <c r="R1094">
        <v>6.6</v>
      </c>
      <c r="S1094">
        <v>0</v>
      </c>
      <c r="T1094">
        <f>Table_IMDB_Movies[[#This Row],[gross]]-Table_IMDB_Movies[[#This Row],[budget]]</f>
        <v>2667015</v>
      </c>
      <c r="V1094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095" spans="1:22" x14ac:dyDescent="0.3">
      <c r="A1095" t="s">
        <v>4745</v>
      </c>
      <c r="B1095">
        <v>291</v>
      </c>
      <c r="C1095">
        <v>100</v>
      </c>
      <c r="D1095" t="s">
        <v>3179</v>
      </c>
      <c r="E1095">
        <v>37652565</v>
      </c>
      <c r="F1095" t="s">
        <v>2121</v>
      </c>
      <c r="G1095" t="s">
        <v>360</v>
      </c>
      <c r="H1095" t="s">
        <v>4746</v>
      </c>
      <c r="I1095">
        <v>91151</v>
      </c>
      <c r="J1095" t="s">
        <v>2123</v>
      </c>
      <c r="K1095" t="s">
        <v>4747</v>
      </c>
      <c r="L1095">
        <v>283</v>
      </c>
      <c r="M1095" t="s">
        <v>26</v>
      </c>
      <c r="N1095" t="s">
        <v>27</v>
      </c>
      <c r="O1095" t="s">
        <v>28</v>
      </c>
      <c r="P1095">
        <v>42000000</v>
      </c>
      <c r="Q1095">
        <v>2011</v>
      </c>
      <c r="R1095">
        <v>5.4</v>
      </c>
      <c r="S1095">
        <v>20000</v>
      </c>
      <c r="T1095">
        <f>Table_IMDB_Movies[[#This Row],[gross]]-Table_IMDB_Movies[[#This Row],[budget]]</f>
        <v>-4347435</v>
      </c>
      <c r="V1095" t="str">
        <f>IF(ISNUMBER(SEARCH("|",Table_IMDB_Movies[[#This Row],[genres]])),LEFT(Table_IMDB_Movies[[#This Row],[genres]],SEARCH("|",Table_IMDB_Movies[[#This Row],[genres]])-1),Table_IMDB_Movies[[#This Row],[genres]])</f>
        <v>Fantasy</v>
      </c>
    </row>
    <row r="1096" spans="1:22" x14ac:dyDescent="0.3">
      <c r="A1096" t="s">
        <v>4748</v>
      </c>
      <c r="B1096">
        <v>151</v>
      </c>
      <c r="C1096">
        <v>120</v>
      </c>
      <c r="D1096" t="s">
        <v>626</v>
      </c>
      <c r="E1096">
        <v>24375436</v>
      </c>
      <c r="F1096" t="s">
        <v>379</v>
      </c>
      <c r="G1096" t="s">
        <v>1393</v>
      </c>
      <c r="H1096" t="s">
        <v>4749</v>
      </c>
      <c r="I1096">
        <v>42547</v>
      </c>
      <c r="J1096" t="s">
        <v>212</v>
      </c>
      <c r="K1096" t="s">
        <v>4750</v>
      </c>
      <c r="L1096">
        <v>265</v>
      </c>
      <c r="M1096" t="s">
        <v>26</v>
      </c>
      <c r="N1096" t="s">
        <v>27</v>
      </c>
      <c r="O1096" t="s">
        <v>476</v>
      </c>
      <c r="P1096">
        <v>42000000</v>
      </c>
      <c r="Q1096">
        <v>2001</v>
      </c>
      <c r="R1096">
        <v>6.1</v>
      </c>
      <c r="S1096">
        <v>748</v>
      </c>
      <c r="T1096">
        <f>Table_IMDB_Movies[[#This Row],[gross]]-Table_IMDB_Movies[[#This Row],[budget]]</f>
        <v>-17624564</v>
      </c>
      <c r="V1096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097" spans="1:22" x14ac:dyDescent="0.3">
      <c r="A1097" t="s">
        <v>4751</v>
      </c>
      <c r="B1097">
        <v>36</v>
      </c>
      <c r="C1097">
        <v>104</v>
      </c>
      <c r="D1097" t="s">
        <v>4752</v>
      </c>
      <c r="E1097">
        <v>20915465</v>
      </c>
      <c r="F1097" t="s">
        <v>4565</v>
      </c>
      <c r="G1097" t="s">
        <v>1921</v>
      </c>
      <c r="H1097" t="s">
        <v>4753</v>
      </c>
      <c r="I1097">
        <v>38203</v>
      </c>
      <c r="J1097" t="s">
        <v>622</v>
      </c>
      <c r="K1097" t="s">
        <v>4754</v>
      </c>
      <c r="L1097">
        <v>290</v>
      </c>
      <c r="M1097" t="s">
        <v>26</v>
      </c>
      <c r="N1097" t="s">
        <v>41</v>
      </c>
      <c r="O1097" t="s">
        <v>72</v>
      </c>
      <c r="P1097">
        <v>42000000</v>
      </c>
      <c r="Q1097">
        <v>1993</v>
      </c>
      <c r="R1097">
        <v>4</v>
      </c>
      <c r="S1097">
        <v>0</v>
      </c>
      <c r="T1097">
        <f>Table_IMDB_Movies[[#This Row],[gross]]-Table_IMDB_Movies[[#This Row],[budget]]</f>
        <v>-21084535</v>
      </c>
      <c r="V1097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098" spans="1:22" x14ac:dyDescent="0.3">
      <c r="A1098" t="s">
        <v>4159</v>
      </c>
      <c r="B1098">
        <v>168</v>
      </c>
      <c r="C1098">
        <v>122</v>
      </c>
      <c r="D1098" t="s">
        <v>4755</v>
      </c>
      <c r="E1098">
        <v>24127895</v>
      </c>
      <c r="F1098" t="s">
        <v>1705</v>
      </c>
      <c r="G1098" t="s">
        <v>568</v>
      </c>
      <c r="H1098" t="s">
        <v>4756</v>
      </c>
      <c r="I1098">
        <v>248123</v>
      </c>
      <c r="J1098" t="s">
        <v>4757</v>
      </c>
      <c r="K1098" t="s">
        <v>4758</v>
      </c>
      <c r="L1098">
        <v>437</v>
      </c>
      <c r="M1098" t="s">
        <v>26</v>
      </c>
      <c r="N1098" t="s">
        <v>27</v>
      </c>
      <c r="O1098" t="s">
        <v>476</v>
      </c>
      <c r="P1098">
        <v>50000000</v>
      </c>
      <c r="Q1098">
        <v>2005</v>
      </c>
      <c r="R1098">
        <v>7.6</v>
      </c>
      <c r="S1098">
        <v>10000</v>
      </c>
      <c r="T1098">
        <f>Table_IMDB_Movies[[#This Row],[gross]]-Table_IMDB_Movies[[#This Row],[budget]]</f>
        <v>-25872105</v>
      </c>
      <c r="V1098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1099" spans="1:22" x14ac:dyDescent="0.3">
      <c r="A1099" t="s">
        <v>1553</v>
      </c>
      <c r="B1099">
        <v>283</v>
      </c>
      <c r="C1099">
        <v>80</v>
      </c>
      <c r="D1099" t="s">
        <v>4759</v>
      </c>
      <c r="E1099">
        <v>84961</v>
      </c>
      <c r="F1099" t="s">
        <v>1057</v>
      </c>
      <c r="G1099" t="s">
        <v>411</v>
      </c>
      <c r="H1099" t="s">
        <v>4760</v>
      </c>
      <c r="I1099">
        <v>149414</v>
      </c>
      <c r="J1099" t="s">
        <v>4761</v>
      </c>
      <c r="K1099" t="s">
        <v>4762</v>
      </c>
      <c r="L1099">
        <v>841</v>
      </c>
      <c r="M1099" t="s">
        <v>1559</v>
      </c>
      <c r="N1099" t="s">
        <v>722</v>
      </c>
      <c r="O1099" t="s">
        <v>28</v>
      </c>
      <c r="P1099">
        <v>31000000</v>
      </c>
      <c r="Q1099">
        <v>2002</v>
      </c>
      <c r="R1099">
        <v>7.9</v>
      </c>
      <c r="S1099">
        <v>0</v>
      </c>
      <c r="T1099">
        <f>Table_IMDB_Movies[[#This Row],[gross]]-Table_IMDB_Movies[[#This Row],[budget]]</f>
        <v>-30915039</v>
      </c>
      <c r="V1099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100" spans="1:22" x14ac:dyDescent="0.3">
      <c r="A1100" t="s">
        <v>4763</v>
      </c>
      <c r="B1100">
        <v>127</v>
      </c>
      <c r="C1100">
        <v>91</v>
      </c>
      <c r="D1100" t="s">
        <v>4764</v>
      </c>
      <c r="E1100">
        <v>26404753</v>
      </c>
      <c r="F1100" t="s">
        <v>1228</v>
      </c>
      <c r="G1100" t="s">
        <v>4752</v>
      </c>
      <c r="H1100" t="s">
        <v>4765</v>
      </c>
      <c r="I1100">
        <v>34203</v>
      </c>
      <c r="J1100" t="s">
        <v>3125</v>
      </c>
      <c r="K1100" t="s">
        <v>4766</v>
      </c>
      <c r="L1100">
        <v>169</v>
      </c>
      <c r="M1100" t="s">
        <v>26</v>
      </c>
      <c r="N1100" t="s">
        <v>27</v>
      </c>
      <c r="O1100" t="s">
        <v>28</v>
      </c>
      <c r="P1100">
        <v>40000000</v>
      </c>
      <c r="Q1100">
        <v>2012</v>
      </c>
      <c r="R1100">
        <v>5.3</v>
      </c>
      <c r="S1100">
        <v>19000</v>
      </c>
      <c r="T1100">
        <f>Table_IMDB_Movies[[#This Row],[gross]]-Table_IMDB_Movies[[#This Row],[budget]]</f>
        <v>-13595247</v>
      </c>
      <c r="V110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101" spans="1:22" x14ac:dyDescent="0.3">
      <c r="A1101" t="s">
        <v>4767</v>
      </c>
      <c r="B1101">
        <v>293</v>
      </c>
      <c r="C1101">
        <v>112</v>
      </c>
      <c r="D1101" t="s">
        <v>4768</v>
      </c>
      <c r="E1101">
        <v>6105175</v>
      </c>
      <c r="F1101" t="s">
        <v>1334</v>
      </c>
      <c r="G1101" t="s">
        <v>59</v>
      </c>
      <c r="H1101" t="s">
        <v>4769</v>
      </c>
      <c r="I1101">
        <v>247020</v>
      </c>
      <c r="J1101" t="s">
        <v>4770</v>
      </c>
      <c r="K1101" t="s">
        <v>4771</v>
      </c>
      <c r="L1101">
        <v>835</v>
      </c>
      <c r="M1101" t="s">
        <v>26</v>
      </c>
      <c r="N1101" t="s">
        <v>27</v>
      </c>
      <c r="O1101" t="s">
        <v>476</v>
      </c>
      <c r="P1101">
        <v>44000000</v>
      </c>
      <c r="Q1101">
        <v>2014</v>
      </c>
      <c r="R1101">
        <v>6.6</v>
      </c>
      <c r="S1101">
        <v>50000</v>
      </c>
      <c r="T1101">
        <f>Table_IMDB_Movies[[#This Row],[gross]]-Table_IMDB_Movies[[#This Row],[budget]]</f>
        <v>-37894825</v>
      </c>
      <c r="V1101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102" spans="1:22" x14ac:dyDescent="0.3">
      <c r="A1102" t="s">
        <v>4772</v>
      </c>
      <c r="B1102">
        <v>95</v>
      </c>
      <c r="C1102">
        <v>100</v>
      </c>
      <c r="D1102" t="s">
        <v>4773</v>
      </c>
      <c r="E1102">
        <v>5664251</v>
      </c>
      <c r="F1102" t="s">
        <v>4774</v>
      </c>
      <c r="G1102" t="s">
        <v>3882</v>
      </c>
      <c r="H1102" t="s">
        <v>4775</v>
      </c>
      <c r="I1102">
        <v>22309</v>
      </c>
      <c r="J1102" t="s">
        <v>4776</v>
      </c>
      <c r="K1102" t="s">
        <v>4777</v>
      </c>
      <c r="L1102">
        <v>102</v>
      </c>
      <c r="M1102" t="s">
        <v>26</v>
      </c>
      <c r="N1102" t="s">
        <v>143</v>
      </c>
      <c r="O1102" t="s">
        <v>476</v>
      </c>
      <c r="P1102">
        <v>45000000</v>
      </c>
      <c r="Q1102">
        <v>2010</v>
      </c>
      <c r="R1102">
        <v>6.3</v>
      </c>
      <c r="S1102">
        <v>0</v>
      </c>
      <c r="T1102">
        <f>Table_IMDB_Movies[[#This Row],[gross]]-Table_IMDB_Movies[[#This Row],[budget]]</f>
        <v>-39335749</v>
      </c>
      <c r="V1102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103" spans="1:22" x14ac:dyDescent="0.3">
      <c r="A1103" t="s">
        <v>3274</v>
      </c>
      <c r="B1103">
        <v>213</v>
      </c>
      <c r="C1103">
        <v>105</v>
      </c>
      <c r="D1103" t="s">
        <v>4780</v>
      </c>
      <c r="E1103">
        <v>1260917</v>
      </c>
      <c r="F1103" t="s">
        <v>1398</v>
      </c>
      <c r="G1103" t="s">
        <v>193</v>
      </c>
      <c r="H1103" t="s">
        <v>4781</v>
      </c>
      <c r="I1103">
        <v>24657</v>
      </c>
      <c r="J1103" t="s">
        <v>3760</v>
      </c>
      <c r="K1103" t="s">
        <v>4782</v>
      </c>
      <c r="L1103">
        <v>71</v>
      </c>
      <c r="M1103" t="s">
        <v>1174</v>
      </c>
      <c r="N1103" t="s">
        <v>1175</v>
      </c>
      <c r="O1103" t="s">
        <v>476</v>
      </c>
      <c r="P1103">
        <v>27000000</v>
      </c>
      <c r="Q1103">
        <v>2009</v>
      </c>
      <c r="R1103">
        <v>7.2</v>
      </c>
      <c r="S1103">
        <v>0</v>
      </c>
      <c r="T1103">
        <f>Table_IMDB_Movies[[#This Row],[gross]]-Table_IMDB_Movies[[#This Row],[budget]]</f>
        <v>-25739083</v>
      </c>
      <c r="V1103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104" spans="1:22" x14ac:dyDescent="0.3">
      <c r="A1104" t="s">
        <v>3832</v>
      </c>
      <c r="B1104">
        <v>119</v>
      </c>
      <c r="C1104">
        <v>110</v>
      </c>
      <c r="D1104" t="s">
        <v>567</v>
      </c>
      <c r="E1104">
        <v>116724075</v>
      </c>
      <c r="F1104" t="s">
        <v>4783</v>
      </c>
      <c r="G1104" t="s">
        <v>1234</v>
      </c>
      <c r="H1104" t="s">
        <v>4784</v>
      </c>
      <c r="I1104">
        <v>187181</v>
      </c>
      <c r="J1104" t="s">
        <v>4785</v>
      </c>
      <c r="K1104" t="s">
        <v>4786</v>
      </c>
      <c r="L1104">
        <v>564</v>
      </c>
      <c r="M1104" t="s">
        <v>26</v>
      </c>
      <c r="N1104" t="s">
        <v>27</v>
      </c>
      <c r="O1104" t="s">
        <v>476</v>
      </c>
      <c r="P1104">
        <v>41000000</v>
      </c>
      <c r="Q1104">
        <v>2002</v>
      </c>
      <c r="R1104">
        <v>7</v>
      </c>
      <c r="S1104">
        <v>0</v>
      </c>
      <c r="T1104">
        <f>Table_IMDB_Movies[[#This Row],[gross]]-Table_IMDB_Movies[[#This Row],[budget]]</f>
        <v>75724075</v>
      </c>
      <c r="V1104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105" spans="1:22" x14ac:dyDescent="0.3">
      <c r="A1105" t="s">
        <v>3959</v>
      </c>
      <c r="B1105">
        <v>167</v>
      </c>
      <c r="C1105">
        <v>144</v>
      </c>
      <c r="D1105" t="s">
        <v>1452</v>
      </c>
      <c r="E1105">
        <v>56083966</v>
      </c>
      <c r="F1105" t="s">
        <v>60</v>
      </c>
      <c r="G1105" t="s">
        <v>378</v>
      </c>
      <c r="H1105" t="s">
        <v>4788</v>
      </c>
      <c r="I1105">
        <v>137003</v>
      </c>
      <c r="J1105" t="s">
        <v>4789</v>
      </c>
      <c r="K1105" t="s">
        <v>4790</v>
      </c>
      <c r="L1105">
        <v>658</v>
      </c>
      <c r="M1105" t="s">
        <v>26</v>
      </c>
      <c r="N1105" t="s">
        <v>27</v>
      </c>
      <c r="O1105" t="s">
        <v>28</v>
      </c>
      <c r="P1105">
        <v>65000000</v>
      </c>
      <c r="Q1105">
        <v>2001</v>
      </c>
      <c r="R1105">
        <v>6.9</v>
      </c>
      <c r="S1105">
        <v>0</v>
      </c>
      <c r="T1105">
        <f>Table_IMDB_Movies[[#This Row],[gross]]-Table_IMDB_Movies[[#This Row],[budget]]</f>
        <v>-8916034</v>
      </c>
      <c r="V1105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106" spans="1:22" x14ac:dyDescent="0.3">
      <c r="A1106" t="s">
        <v>4791</v>
      </c>
      <c r="B1106">
        <v>98</v>
      </c>
      <c r="C1106">
        <v>108</v>
      </c>
      <c r="D1106" t="s">
        <v>4792</v>
      </c>
      <c r="E1106">
        <v>22108977</v>
      </c>
      <c r="F1106" t="s">
        <v>1016</v>
      </c>
      <c r="G1106" t="s">
        <v>4793</v>
      </c>
      <c r="H1106" t="s">
        <v>4794</v>
      </c>
      <c r="I1106">
        <v>29861</v>
      </c>
      <c r="J1106" t="s">
        <v>4795</v>
      </c>
      <c r="K1106" t="s">
        <v>4796</v>
      </c>
      <c r="L1106">
        <v>132</v>
      </c>
      <c r="M1106" t="s">
        <v>26</v>
      </c>
      <c r="N1106" t="s">
        <v>3028</v>
      </c>
      <c r="O1106" t="s">
        <v>28</v>
      </c>
      <c r="P1106">
        <v>41000000</v>
      </c>
      <c r="Q1106">
        <v>2003</v>
      </c>
      <c r="R1106">
        <v>5.2</v>
      </c>
      <c r="S1106">
        <v>505</v>
      </c>
      <c r="T1106">
        <f>Table_IMDB_Movies[[#This Row],[gross]]-Table_IMDB_Movies[[#This Row],[budget]]</f>
        <v>-18891023</v>
      </c>
      <c r="V1106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107" spans="1:22" x14ac:dyDescent="0.3">
      <c r="A1107" t="s">
        <v>739</v>
      </c>
      <c r="B1107">
        <v>234</v>
      </c>
      <c r="C1107">
        <v>107</v>
      </c>
      <c r="D1107" t="s">
        <v>1756</v>
      </c>
      <c r="E1107">
        <v>293501675</v>
      </c>
      <c r="F1107" t="s">
        <v>1541</v>
      </c>
      <c r="G1107" t="s">
        <v>793</v>
      </c>
      <c r="H1107" t="s">
        <v>4797</v>
      </c>
      <c r="I1107">
        <v>704766</v>
      </c>
      <c r="J1107" t="s">
        <v>1619</v>
      </c>
      <c r="K1107" t="s">
        <v>4798</v>
      </c>
      <c r="L1107">
        <v>2073</v>
      </c>
      <c r="M1107" t="s">
        <v>26</v>
      </c>
      <c r="N1107" t="s">
        <v>27</v>
      </c>
      <c r="O1107" t="s">
        <v>28</v>
      </c>
      <c r="P1107">
        <v>40000000</v>
      </c>
      <c r="Q1107">
        <v>1999</v>
      </c>
      <c r="R1107">
        <v>8.1</v>
      </c>
      <c r="S1107">
        <v>14000</v>
      </c>
      <c r="T1107">
        <f>Table_IMDB_Movies[[#This Row],[gross]]-Table_IMDB_Movies[[#This Row],[budget]]</f>
        <v>253501675</v>
      </c>
      <c r="V1107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108" spans="1:22" x14ac:dyDescent="0.3">
      <c r="A1108" t="s">
        <v>4799</v>
      </c>
      <c r="B1108">
        <v>258</v>
      </c>
      <c r="C1108">
        <v>102</v>
      </c>
      <c r="D1108" t="s">
        <v>4800</v>
      </c>
      <c r="E1108">
        <v>18600911</v>
      </c>
      <c r="F1108" t="s">
        <v>274</v>
      </c>
      <c r="G1108" t="s">
        <v>4544</v>
      </c>
      <c r="H1108" t="s">
        <v>4801</v>
      </c>
      <c r="I1108">
        <v>125198</v>
      </c>
      <c r="J1108" t="s">
        <v>4802</v>
      </c>
      <c r="K1108" t="s">
        <v>4803</v>
      </c>
      <c r="L1108">
        <v>153</v>
      </c>
      <c r="M1108" t="s">
        <v>26</v>
      </c>
      <c r="N1108" t="s">
        <v>27</v>
      </c>
      <c r="O1108" t="s">
        <v>28</v>
      </c>
      <c r="P1108">
        <v>42000000</v>
      </c>
      <c r="Q1108">
        <v>2012</v>
      </c>
      <c r="R1108">
        <v>6.6</v>
      </c>
      <c r="S1108">
        <v>11000</v>
      </c>
      <c r="T1108">
        <f>Table_IMDB_Movies[[#This Row],[gross]]-Table_IMDB_Movies[[#This Row],[budget]]</f>
        <v>-23399089</v>
      </c>
      <c r="V1108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109" spans="1:22" x14ac:dyDescent="0.3">
      <c r="A1109" t="s">
        <v>3085</v>
      </c>
      <c r="B1109">
        <v>108</v>
      </c>
      <c r="C1109">
        <v>100</v>
      </c>
      <c r="D1109" t="s">
        <v>2548</v>
      </c>
      <c r="E1109">
        <v>7204138</v>
      </c>
      <c r="F1109" t="s">
        <v>1334</v>
      </c>
      <c r="G1109" t="s">
        <v>4507</v>
      </c>
      <c r="H1109" t="s">
        <v>4804</v>
      </c>
      <c r="I1109">
        <v>34809</v>
      </c>
      <c r="J1109" t="s">
        <v>4805</v>
      </c>
      <c r="K1109" t="s">
        <v>4806</v>
      </c>
      <c r="L1109">
        <v>125</v>
      </c>
      <c r="M1109" t="s">
        <v>26</v>
      </c>
      <c r="N1109" t="s">
        <v>27</v>
      </c>
      <c r="O1109" t="s">
        <v>72</v>
      </c>
      <c r="P1109">
        <v>41000000</v>
      </c>
      <c r="Q1109">
        <v>2011</v>
      </c>
      <c r="R1109">
        <v>6.2</v>
      </c>
      <c r="S1109">
        <v>11000</v>
      </c>
      <c r="T1109">
        <f>Table_IMDB_Movies[[#This Row],[gross]]-Table_IMDB_Movies[[#This Row],[budget]]</f>
        <v>-33795862</v>
      </c>
      <c r="V1109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110" spans="1:22" x14ac:dyDescent="0.3">
      <c r="A1110" t="s">
        <v>4807</v>
      </c>
      <c r="B1110">
        <v>81</v>
      </c>
      <c r="C1110">
        <v>126</v>
      </c>
      <c r="D1110" t="s">
        <v>4808</v>
      </c>
      <c r="E1110">
        <v>90800000</v>
      </c>
      <c r="F1110" t="s">
        <v>4809</v>
      </c>
      <c r="G1110" t="s">
        <v>4644</v>
      </c>
      <c r="H1110" t="s">
        <v>4810</v>
      </c>
      <c r="I1110">
        <v>126907</v>
      </c>
      <c r="J1110" t="s">
        <v>4811</v>
      </c>
      <c r="K1110" t="s">
        <v>4812</v>
      </c>
      <c r="L1110">
        <v>235</v>
      </c>
      <c r="M1110" t="s">
        <v>26</v>
      </c>
      <c r="N1110" t="s">
        <v>27</v>
      </c>
      <c r="O1110" t="s">
        <v>72</v>
      </c>
      <c r="P1110">
        <v>8000000</v>
      </c>
      <c r="Q1110">
        <v>1984</v>
      </c>
      <c r="R1110">
        <v>7.2</v>
      </c>
      <c r="S1110">
        <v>0</v>
      </c>
      <c r="T1110">
        <f>Table_IMDB_Movies[[#This Row],[gross]]-Table_IMDB_Movies[[#This Row],[budget]]</f>
        <v>82800000</v>
      </c>
      <c r="V111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111" spans="1:22" x14ac:dyDescent="0.3">
      <c r="A1111" t="s">
        <v>3266</v>
      </c>
      <c r="B1111">
        <v>538</v>
      </c>
      <c r="C1111">
        <v>138</v>
      </c>
      <c r="D1111" t="s">
        <v>43</v>
      </c>
      <c r="E1111">
        <v>150117807</v>
      </c>
      <c r="F1111" t="s">
        <v>1550</v>
      </c>
      <c r="G1111" t="s">
        <v>285</v>
      </c>
      <c r="H1111" t="s">
        <v>4813</v>
      </c>
      <c r="I1111">
        <v>358416</v>
      </c>
      <c r="J1111" t="s">
        <v>535</v>
      </c>
      <c r="K1111" t="s">
        <v>4814</v>
      </c>
      <c r="L1111">
        <v>751</v>
      </c>
      <c r="M1111" t="s">
        <v>26</v>
      </c>
      <c r="N1111" t="s">
        <v>27</v>
      </c>
      <c r="O1111" t="s">
        <v>476</v>
      </c>
      <c r="P1111">
        <v>40000000</v>
      </c>
      <c r="Q1111">
        <v>2013</v>
      </c>
      <c r="R1111">
        <v>7.3</v>
      </c>
      <c r="S1111">
        <v>63000</v>
      </c>
      <c r="T1111">
        <f>Table_IMDB_Movies[[#This Row],[gross]]-Table_IMDB_Movies[[#This Row],[budget]]</f>
        <v>110117807</v>
      </c>
      <c r="V1111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1112" spans="1:22" x14ac:dyDescent="0.3">
      <c r="A1112" t="s">
        <v>4815</v>
      </c>
      <c r="B1112">
        <v>224</v>
      </c>
      <c r="C1112">
        <v>108</v>
      </c>
      <c r="D1112" t="s">
        <v>3321</v>
      </c>
      <c r="E1112">
        <v>163947053</v>
      </c>
      <c r="F1112" t="s">
        <v>1141</v>
      </c>
      <c r="G1112" t="s">
        <v>258</v>
      </c>
      <c r="H1112" t="s">
        <v>4816</v>
      </c>
      <c r="I1112">
        <v>227824</v>
      </c>
      <c r="J1112" t="s">
        <v>1651</v>
      </c>
      <c r="K1112" t="s">
        <v>4817</v>
      </c>
      <c r="L1112">
        <v>273</v>
      </c>
      <c r="M1112" t="s">
        <v>26</v>
      </c>
      <c r="N1112" t="s">
        <v>27</v>
      </c>
      <c r="O1112" t="s">
        <v>28</v>
      </c>
      <c r="P1112">
        <v>40000000</v>
      </c>
      <c r="Q1112">
        <v>2009</v>
      </c>
      <c r="R1112">
        <v>6.7</v>
      </c>
      <c r="S1112">
        <v>10000</v>
      </c>
      <c r="T1112">
        <f>Table_IMDB_Movies[[#This Row],[gross]]-Table_IMDB_Movies[[#This Row],[budget]]</f>
        <v>123947053</v>
      </c>
      <c r="V1112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113" spans="1:22" x14ac:dyDescent="0.3">
      <c r="A1113" t="s">
        <v>4818</v>
      </c>
      <c r="B1113">
        <v>129</v>
      </c>
      <c r="C1113">
        <v>105</v>
      </c>
      <c r="D1113" t="s">
        <v>4819</v>
      </c>
      <c r="E1113">
        <v>116735231</v>
      </c>
      <c r="F1113" t="s">
        <v>1778</v>
      </c>
      <c r="G1113" t="s">
        <v>289</v>
      </c>
      <c r="H1113" t="s">
        <v>4820</v>
      </c>
      <c r="I1113">
        <v>56646</v>
      </c>
      <c r="J1113" t="s">
        <v>4821</v>
      </c>
      <c r="K1113" t="s">
        <v>4822</v>
      </c>
      <c r="L1113">
        <v>336</v>
      </c>
      <c r="M1113" t="s">
        <v>26</v>
      </c>
      <c r="N1113" t="s">
        <v>27</v>
      </c>
      <c r="O1113" t="s">
        <v>476</v>
      </c>
      <c r="P1113">
        <v>70000000</v>
      </c>
      <c r="Q1113">
        <v>1999</v>
      </c>
      <c r="R1113">
        <v>6.4</v>
      </c>
      <c r="S1113">
        <v>0</v>
      </c>
      <c r="T1113">
        <f>Table_IMDB_Movies[[#This Row],[gross]]-Table_IMDB_Movies[[#This Row],[budget]]</f>
        <v>46735231</v>
      </c>
      <c r="V1113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1114" spans="1:22" x14ac:dyDescent="0.3">
      <c r="A1114" t="s">
        <v>355</v>
      </c>
      <c r="B1114">
        <v>125</v>
      </c>
      <c r="C1114">
        <v>108</v>
      </c>
      <c r="D1114" t="s">
        <v>4823</v>
      </c>
      <c r="E1114">
        <v>118500000</v>
      </c>
      <c r="F1114" t="s">
        <v>1500</v>
      </c>
      <c r="G1114" t="s">
        <v>2950</v>
      </c>
      <c r="H1114" t="s">
        <v>4824</v>
      </c>
      <c r="I1114">
        <v>340085</v>
      </c>
      <c r="J1114" t="s">
        <v>4825</v>
      </c>
      <c r="K1114" t="s">
        <v>4826</v>
      </c>
      <c r="L1114">
        <v>327</v>
      </c>
      <c r="M1114" t="s">
        <v>26</v>
      </c>
      <c r="N1114" t="s">
        <v>27</v>
      </c>
      <c r="O1114" t="s">
        <v>72</v>
      </c>
      <c r="P1114">
        <v>40000000</v>
      </c>
      <c r="Q1114">
        <v>1989</v>
      </c>
      <c r="R1114">
        <v>7.8</v>
      </c>
      <c r="S1114">
        <v>12000</v>
      </c>
      <c r="T1114">
        <f>Table_IMDB_Movies[[#This Row],[gross]]-Table_IMDB_Movies[[#This Row],[budget]]</f>
        <v>78500000</v>
      </c>
      <c r="V1114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115" spans="1:22" x14ac:dyDescent="0.3">
      <c r="A1115" t="s">
        <v>1580</v>
      </c>
      <c r="B1115">
        <v>433</v>
      </c>
      <c r="C1115">
        <v>89</v>
      </c>
      <c r="D1115" t="s">
        <v>381</v>
      </c>
      <c r="E1115">
        <v>126546825</v>
      </c>
      <c r="F1115" t="s">
        <v>2224</v>
      </c>
      <c r="G1115" t="s">
        <v>77</v>
      </c>
      <c r="H1115" t="s">
        <v>4827</v>
      </c>
      <c r="I1115">
        <v>327367</v>
      </c>
      <c r="J1115" t="s">
        <v>4037</v>
      </c>
      <c r="K1115" t="s">
        <v>4828</v>
      </c>
      <c r="L1115">
        <v>918</v>
      </c>
      <c r="M1115" t="s">
        <v>26</v>
      </c>
      <c r="N1115" t="s">
        <v>1175</v>
      </c>
      <c r="O1115" t="s">
        <v>476</v>
      </c>
      <c r="P1115">
        <v>40000000</v>
      </c>
      <c r="Q1115">
        <v>2014</v>
      </c>
      <c r="R1115">
        <v>6.4</v>
      </c>
      <c r="S1115">
        <v>83000</v>
      </c>
      <c r="T1115">
        <f>Table_IMDB_Movies[[#This Row],[gross]]-Table_IMDB_Movies[[#This Row],[budget]]</f>
        <v>86546825</v>
      </c>
      <c r="V1115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116" spans="1:22" x14ac:dyDescent="0.3">
      <c r="A1116" t="s">
        <v>4829</v>
      </c>
      <c r="B1116">
        <v>362</v>
      </c>
      <c r="C1116">
        <v>129</v>
      </c>
      <c r="D1116" t="s">
        <v>4399</v>
      </c>
      <c r="E1116">
        <v>166147885</v>
      </c>
      <c r="F1116" t="s">
        <v>173</v>
      </c>
      <c r="G1116" t="s">
        <v>1131</v>
      </c>
      <c r="H1116" t="s">
        <v>4830</v>
      </c>
      <c r="I1116">
        <v>220020</v>
      </c>
      <c r="J1116" t="s">
        <v>588</v>
      </c>
      <c r="K1116" t="s">
        <v>4831</v>
      </c>
      <c r="L1116">
        <v>1360</v>
      </c>
      <c r="M1116" t="s">
        <v>26</v>
      </c>
      <c r="N1116" t="s">
        <v>27</v>
      </c>
      <c r="O1116" t="s">
        <v>476</v>
      </c>
      <c r="P1116">
        <v>40000000</v>
      </c>
      <c r="Q1116">
        <v>2015</v>
      </c>
      <c r="R1116">
        <v>4.0999999999999996</v>
      </c>
      <c r="S1116">
        <v>101000</v>
      </c>
      <c r="T1116">
        <f>Table_IMDB_Movies[[#This Row],[gross]]-Table_IMDB_Movies[[#This Row],[budget]]</f>
        <v>126147885</v>
      </c>
      <c r="V1116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117" spans="1:22" x14ac:dyDescent="0.3">
      <c r="A1117" t="s">
        <v>3823</v>
      </c>
      <c r="B1117">
        <v>93</v>
      </c>
      <c r="C1117">
        <v>84</v>
      </c>
      <c r="D1117" t="s">
        <v>403</v>
      </c>
      <c r="E1117">
        <v>111760631</v>
      </c>
      <c r="F1117" t="s">
        <v>2399</v>
      </c>
      <c r="G1117" t="s">
        <v>1425</v>
      </c>
      <c r="H1117" t="s">
        <v>4832</v>
      </c>
      <c r="I1117">
        <v>40227</v>
      </c>
      <c r="J1117" t="s">
        <v>4556</v>
      </c>
      <c r="K1117" t="s">
        <v>4833</v>
      </c>
      <c r="L1117">
        <v>188</v>
      </c>
      <c r="M1117" t="s">
        <v>26</v>
      </c>
      <c r="N1117" t="s">
        <v>27</v>
      </c>
      <c r="O1117" t="s">
        <v>72</v>
      </c>
      <c r="P1117">
        <v>38000000</v>
      </c>
      <c r="Q1117">
        <v>2003</v>
      </c>
      <c r="R1117">
        <v>4.0999999999999996</v>
      </c>
      <c r="S1117">
        <v>681</v>
      </c>
      <c r="T1117">
        <f>Table_IMDB_Movies[[#This Row],[gross]]-Table_IMDB_Movies[[#This Row],[budget]]</f>
        <v>73760631</v>
      </c>
      <c r="V1117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118" spans="1:22" x14ac:dyDescent="0.3">
      <c r="A1118" t="s">
        <v>1066</v>
      </c>
      <c r="B1118">
        <v>71</v>
      </c>
      <c r="C1118">
        <v>149</v>
      </c>
      <c r="D1118" t="s">
        <v>540</v>
      </c>
      <c r="E1118">
        <v>108706165</v>
      </c>
      <c r="F1118" t="s">
        <v>1705</v>
      </c>
      <c r="G1118" t="s">
        <v>94</v>
      </c>
      <c r="H1118" t="s">
        <v>4834</v>
      </c>
      <c r="I1118">
        <v>99558</v>
      </c>
      <c r="J1118" t="s">
        <v>351</v>
      </c>
      <c r="K1118" t="s">
        <v>4835</v>
      </c>
      <c r="L1118">
        <v>236</v>
      </c>
      <c r="M1118" t="s">
        <v>26</v>
      </c>
      <c r="N1118" t="s">
        <v>27</v>
      </c>
      <c r="O1118" t="s">
        <v>476</v>
      </c>
      <c r="P1118">
        <v>40000000</v>
      </c>
      <c r="Q1118">
        <v>1996</v>
      </c>
      <c r="R1118">
        <v>7.4</v>
      </c>
      <c r="S1118">
        <v>0</v>
      </c>
      <c r="T1118">
        <f>Table_IMDB_Movies[[#This Row],[gross]]-Table_IMDB_Movies[[#This Row],[budget]]</f>
        <v>68706165</v>
      </c>
      <c r="V1118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1119" spans="1:22" x14ac:dyDescent="0.3">
      <c r="A1119" t="s">
        <v>653</v>
      </c>
      <c r="B1119">
        <v>104</v>
      </c>
      <c r="C1119">
        <v>94</v>
      </c>
      <c r="D1119" t="s">
        <v>3152</v>
      </c>
      <c r="E1119">
        <v>138614544</v>
      </c>
      <c r="F1119" t="s">
        <v>2411</v>
      </c>
      <c r="G1119" t="s">
        <v>3150</v>
      </c>
      <c r="H1119" t="s">
        <v>4836</v>
      </c>
      <c r="I1119">
        <v>75152</v>
      </c>
      <c r="J1119" t="s">
        <v>3906</v>
      </c>
      <c r="K1119" t="s">
        <v>4837</v>
      </c>
      <c r="L1119">
        <v>288</v>
      </c>
      <c r="M1119" t="s">
        <v>26</v>
      </c>
      <c r="N1119" t="s">
        <v>27</v>
      </c>
      <c r="O1119" t="s">
        <v>72</v>
      </c>
      <c r="P1119">
        <v>40000000</v>
      </c>
      <c r="Q1119">
        <v>2003</v>
      </c>
      <c r="R1119">
        <v>5.8</v>
      </c>
      <c r="S1119">
        <v>0</v>
      </c>
      <c r="T1119">
        <f>Table_IMDB_Movies[[#This Row],[gross]]-Table_IMDB_Movies[[#This Row],[budget]]</f>
        <v>98614544</v>
      </c>
      <c r="V1119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120" spans="1:22" x14ac:dyDescent="0.3">
      <c r="A1120" t="s">
        <v>182</v>
      </c>
      <c r="B1120">
        <v>319</v>
      </c>
      <c r="C1120">
        <v>121</v>
      </c>
      <c r="D1120" t="s">
        <v>4838</v>
      </c>
      <c r="E1120">
        <v>125069696</v>
      </c>
      <c r="F1120" t="s">
        <v>4839</v>
      </c>
      <c r="G1120" t="s">
        <v>4840</v>
      </c>
      <c r="H1120" t="s">
        <v>4841</v>
      </c>
      <c r="I1120">
        <v>203963</v>
      </c>
      <c r="J1120" t="s">
        <v>4842</v>
      </c>
      <c r="K1120" t="s">
        <v>4843</v>
      </c>
      <c r="L1120">
        <v>420</v>
      </c>
      <c r="M1120" t="s">
        <v>26</v>
      </c>
      <c r="N1120" t="s">
        <v>27</v>
      </c>
      <c r="O1120" t="s">
        <v>476</v>
      </c>
      <c r="P1120">
        <v>40000000</v>
      </c>
      <c r="Q1120">
        <v>2013</v>
      </c>
      <c r="R1120">
        <v>7.6</v>
      </c>
      <c r="S1120">
        <v>58000</v>
      </c>
      <c r="T1120">
        <f>Table_IMDB_Movies[[#This Row],[gross]]-Table_IMDB_Movies[[#This Row],[budget]]</f>
        <v>85069696</v>
      </c>
      <c r="V112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121" spans="1:22" x14ac:dyDescent="0.3">
      <c r="A1121" t="s">
        <v>4351</v>
      </c>
      <c r="B1121">
        <v>41</v>
      </c>
      <c r="C1121">
        <v>128</v>
      </c>
      <c r="D1121" t="s">
        <v>4844</v>
      </c>
      <c r="E1121">
        <v>107458785</v>
      </c>
      <c r="F1121" t="s">
        <v>4845</v>
      </c>
      <c r="G1121" t="s">
        <v>264</v>
      </c>
      <c r="H1121" t="s">
        <v>4846</v>
      </c>
      <c r="I1121">
        <v>71754</v>
      </c>
      <c r="J1121" t="s">
        <v>4847</v>
      </c>
      <c r="K1121" t="s">
        <v>4848</v>
      </c>
      <c r="L1121">
        <v>166</v>
      </c>
      <c r="M1121" t="s">
        <v>26</v>
      </c>
      <c r="N1121" t="s">
        <v>27</v>
      </c>
      <c r="O1121" t="s">
        <v>72</v>
      </c>
      <c r="P1121">
        <v>40000000</v>
      </c>
      <c r="Q1121">
        <v>1992</v>
      </c>
      <c r="R1121">
        <v>7.2</v>
      </c>
      <c r="S1121">
        <v>0</v>
      </c>
      <c r="T1121">
        <f>Table_IMDB_Movies[[#This Row],[gross]]-Table_IMDB_Movies[[#This Row],[budget]]</f>
        <v>67458785</v>
      </c>
      <c r="V1121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122" spans="1:22" x14ac:dyDescent="0.3">
      <c r="A1122" t="s">
        <v>272</v>
      </c>
      <c r="B1122">
        <v>300</v>
      </c>
      <c r="C1122">
        <v>134</v>
      </c>
      <c r="D1122" t="s">
        <v>2981</v>
      </c>
      <c r="E1122">
        <v>102310175</v>
      </c>
      <c r="F1122" t="s">
        <v>2394</v>
      </c>
      <c r="G1122" t="s">
        <v>4849</v>
      </c>
      <c r="H1122" t="s">
        <v>4850</v>
      </c>
      <c r="I1122">
        <v>64989</v>
      </c>
      <c r="J1122" t="s">
        <v>416</v>
      </c>
      <c r="K1122" t="s">
        <v>4851</v>
      </c>
      <c r="L1122">
        <v>279</v>
      </c>
      <c r="M1122" t="s">
        <v>26</v>
      </c>
      <c r="N1122" t="s">
        <v>27</v>
      </c>
      <c r="O1122" t="s">
        <v>476</v>
      </c>
      <c r="P1122">
        <v>40000000</v>
      </c>
      <c r="Q1122">
        <v>2016</v>
      </c>
      <c r="R1122">
        <v>7.8</v>
      </c>
      <c r="S1122">
        <v>40000</v>
      </c>
      <c r="T1122">
        <f>Table_IMDB_Movies[[#This Row],[gross]]-Table_IMDB_Movies[[#This Row],[budget]]</f>
        <v>62310175</v>
      </c>
      <c r="V1122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1123" spans="1:22" x14ac:dyDescent="0.3">
      <c r="A1123" t="s">
        <v>551</v>
      </c>
      <c r="B1123">
        <v>556</v>
      </c>
      <c r="C1123">
        <v>120</v>
      </c>
      <c r="D1123" t="s">
        <v>4852</v>
      </c>
      <c r="E1123">
        <v>96917897</v>
      </c>
      <c r="F1123" t="s">
        <v>1237</v>
      </c>
      <c r="G1123" t="s">
        <v>145</v>
      </c>
      <c r="H1123" t="s">
        <v>4853</v>
      </c>
      <c r="I1123">
        <v>479453</v>
      </c>
      <c r="J1123" t="s">
        <v>4854</v>
      </c>
      <c r="K1123" t="s">
        <v>4855</v>
      </c>
      <c r="L1123">
        <v>696</v>
      </c>
      <c r="M1123" t="s">
        <v>26</v>
      </c>
      <c r="N1123" t="s">
        <v>27</v>
      </c>
      <c r="O1123" t="s">
        <v>28</v>
      </c>
      <c r="P1123">
        <v>40000000</v>
      </c>
      <c r="Q1123">
        <v>2010</v>
      </c>
      <c r="R1123">
        <v>7.7</v>
      </c>
      <c r="S1123">
        <v>74000</v>
      </c>
      <c r="T1123">
        <f>Table_IMDB_Movies[[#This Row],[gross]]-Table_IMDB_Movies[[#This Row],[budget]]</f>
        <v>56917897</v>
      </c>
      <c r="V1123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1124" spans="1:22" x14ac:dyDescent="0.3">
      <c r="A1124" t="s">
        <v>4856</v>
      </c>
      <c r="B1124">
        <v>161</v>
      </c>
      <c r="C1124">
        <v>129</v>
      </c>
      <c r="D1124" t="s">
        <v>4857</v>
      </c>
      <c r="E1124">
        <v>93952276</v>
      </c>
      <c r="F1124" t="s">
        <v>1141</v>
      </c>
      <c r="G1124" t="s">
        <v>4858</v>
      </c>
      <c r="H1124" t="s">
        <v>4859</v>
      </c>
      <c r="I1124">
        <v>132048</v>
      </c>
      <c r="J1124" t="s">
        <v>4860</v>
      </c>
      <c r="K1124" t="s">
        <v>4861</v>
      </c>
      <c r="L1124">
        <v>203</v>
      </c>
      <c r="M1124" t="s">
        <v>26</v>
      </c>
      <c r="N1124" t="s">
        <v>27</v>
      </c>
      <c r="O1124" t="s">
        <v>28</v>
      </c>
      <c r="P1124">
        <v>40000000</v>
      </c>
      <c r="Q1124">
        <v>2009</v>
      </c>
      <c r="R1124">
        <v>6.4</v>
      </c>
      <c r="S1124">
        <v>12000</v>
      </c>
      <c r="T1124">
        <f>Table_IMDB_Movies[[#This Row],[gross]]-Table_IMDB_Movies[[#This Row],[budget]]</f>
        <v>53952276</v>
      </c>
      <c r="V1124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125" spans="1:22" x14ac:dyDescent="0.3">
      <c r="A1125" t="s">
        <v>4402</v>
      </c>
      <c r="B1125">
        <v>151</v>
      </c>
      <c r="C1125">
        <v>89</v>
      </c>
      <c r="D1125" t="s">
        <v>2085</v>
      </c>
      <c r="E1125">
        <v>90703745</v>
      </c>
      <c r="F1125" t="s">
        <v>1334</v>
      </c>
      <c r="G1125" t="s">
        <v>4862</v>
      </c>
      <c r="H1125" t="s">
        <v>4863</v>
      </c>
      <c r="I1125">
        <v>93748</v>
      </c>
      <c r="J1125" t="s">
        <v>4404</v>
      </c>
      <c r="K1125" t="s">
        <v>4864</v>
      </c>
      <c r="L1125">
        <v>410</v>
      </c>
      <c r="M1125" t="s">
        <v>26</v>
      </c>
      <c r="N1125" t="s">
        <v>27</v>
      </c>
      <c r="O1125" t="s">
        <v>28</v>
      </c>
      <c r="P1125">
        <v>45000000</v>
      </c>
      <c r="Q1125">
        <v>2006</v>
      </c>
      <c r="R1125">
        <v>5.0999999999999996</v>
      </c>
      <c r="S1125">
        <v>1000</v>
      </c>
      <c r="T1125">
        <f>Table_IMDB_Movies[[#This Row],[gross]]-Table_IMDB_Movies[[#This Row],[budget]]</f>
        <v>45703745</v>
      </c>
      <c r="V1125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126" spans="1:22" x14ac:dyDescent="0.3">
      <c r="A1126" t="s">
        <v>4865</v>
      </c>
      <c r="B1126">
        <v>212</v>
      </c>
      <c r="C1126">
        <v>116</v>
      </c>
      <c r="D1126" t="s">
        <v>4866</v>
      </c>
      <c r="E1126">
        <v>89138076</v>
      </c>
      <c r="F1126" t="s">
        <v>3973</v>
      </c>
      <c r="G1126" t="s">
        <v>4867</v>
      </c>
      <c r="H1126" t="s">
        <v>4868</v>
      </c>
      <c r="I1126">
        <v>98535</v>
      </c>
      <c r="J1126" t="s">
        <v>1276</v>
      </c>
      <c r="K1126" t="s">
        <v>4869</v>
      </c>
      <c r="L1126">
        <v>734</v>
      </c>
      <c r="M1126" t="s">
        <v>26</v>
      </c>
      <c r="N1126" t="s">
        <v>27</v>
      </c>
      <c r="O1126" t="s">
        <v>476</v>
      </c>
      <c r="P1126">
        <v>40000000</v>
      </c>
      <c r="Q1126">
        <v>2000</v>
      </c>
      <c r="R1126">
        <v>5.5</v>
      </c>
      <c r="S1126">
        <v>0</v>
      </c>
      <c r="T1126">
        <f>Table_IMDB_Movies[[#This Row],[gross]]-Table_IMDB_Movies[[#This Row],[budget]]</f>
        <v>49138076</v>
      </c>
      <c r="V1126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1127" spans="1:22" x14ac:dyDescent="0.3">
      <c r="A1127" t="s">
        <v>355</v>
      </c>
      <c r="B1127">
        <v>111</v>
      </c>
      <c r="C1127">
        <v>118</v>
      </c>
      <c r="D1127" t="s">
        <v>4823</v>
      </c>
      <c r="E1127">
        <v>87666629</v>
      </c>
      <c r="F1127" t="s">
        <v>4870</v>
      </c>
      <c r="G1127" t="s">
        <v>2950</v>
      </c>
      <c r="H1127" t="s">
        <v>4871</v>
      </c>
      <c r="I1127">
        <v>283480</v>
      </c>
      <c r="J1127" t="s">
        <v>4825</v>
      </c>
      <c r="K1127" t="s">
        <v>4872</v>
      </c>
      <c r="L1127">
        <v>263</v>
      </c>
      <c r="M1127" t="s">
        <v>26</v>
      </c>
      <c r="N1127" t="s">
        <v>27</v>
      </c>
      <c r="O1127" t="s">
        <v>72</v>
      </c>
      <c r="P1127">
        <v>40000000</v>
      </c>
      <c r="Q1127">
        <v>1990</v>
      </c>
      <c r="R1127">
        <v>7.4</v>
      </c>
      <c r="S1127">
        <v>0</v>
      </c>
      <c r="T1127">
        <f>Table_IMDB_Movies[[#This Row],[gross]]-Table_IMDB_Movies[[#This Row],[budget]]</f>
        <v>47666629</v>
      </c>
      <c r="V1127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128" spans="1:22" x14ac:dyDescent="0.3">
      <c r="A1128" t="s">
        <v>4873</v>
      </c>
      <c r="B1128">
        <v>173</v>
      </c>
      <c r="C1128">
        <v>107</v>
      </c>
      <c r="D1128" t="s">
        <v>3294</v>
      </c>
      <c r="E1128">
        <v>90353764</v>
      </c>
      <c r="F1128" t="s">
        <v>819</v>
      </c>
      <c r="G1128" t="s">
        <v>1009</v>
      </c>
      <c r="H1128" t="s">
        <v>4874</v>
      </c>
      <c r="I1128">
        <v>85629</v>
      </c>
      <c r="J1128" t="s">
        <v>1651</v>
      </c>
      <c r="K1128" t="s">
        <v>4875</v>
      </c>
      <c r="L1128">
        <v>144</v>
      </c>
      <c r="M1128" t="s">
        <v>26</v>
      </c>
      <c r="N1128" t="s">
        <v>27</v>
      </c>
      <c r="O1128" t="s">
        <v>476</v>
      </c>
      <c r="P1128">
        <v>40000000</v>
      </c>
      <c r="Q1128">
        <v>2015</v>
      </c>
      <c r="R1128">
        <v>6</v>
      </c>
      <c r="S1128">
        <v>14000</v>
      </c>
      <c r="T1128">
        <f>Table_IMDB_Movies[[#This Row],[gross]]-Table_IMDB_Movies[[#This Row],[budget]]</f>
        <v>50353764</v>
      </c>
      <c r="V1128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129" spans="1:22" x14ac:dyDescent="0.3">
      <c r="A1129" t="s">
        <v>3783</v>
      </c>
      <c r="B1129">
        <v>181</v>
      </c>
      <c r="C1129">
        <v>155</v>
      </c>
      <c r="D1129" t="s">
        <v>615</v>
      </c>
      <c r="E1129">
        <v>82522790</v>
      </c>
      <c r="F1129" t="s">
        <v>4876</v>
      </c>
      <c r="G1129" t="s">
        <v>479</v>
      </c>
      <c r="H1129" t="s">
        <v>4877</v>
      </c>
      <c r="I1129">
        <v>143835</v>
      </c>
      <c r="J1129" t="s">
        <v>360</v>
      </c>
      <c r="K1129" t="s">
        <v>4878</v>
      </c>
      <c r="L1129">
        <v>654</v>
      </c>
      <c r="M1129" t="s">
        <v>26</v>
      </c>
      <c r="N1129" t="s">
        <v>27</v>
      </c>
      <c r="O1129" t="s">
        <v>476</v>
      </c>
      <c r="P1129">
        <v>40000000</v>
      </c>
      <c r="Q1129">
        <v>1992</v>
      </c>
      <c r="R1129">
        <v>7.5</v>
      </c>
      <c r="S1129">
        <v>14000</v>
      </c>
      <c r="T1129">
        <f>Table_IMDB_Movies[[#This Row],[gross]]-Table_IMDB_Movies[[#This Row],[budget]]</f>
        <v>42522790</v>
      </c>
      <c r="V1129" t="str">
        <f>IF(ISNUMBER(SEARCH("|",Table_IMDB_Movies[[#This Row],[genres]])),LEFT(Table_IMDB_Movies[[#This Row],[genres]],SEARCH("|",Table_IMDB_Movies[[#This Row],[genres]])-1),Table_IMDB_Movies[[#This Row],[genres]])</f>
        <v>Fantasy</v>
      </c>
    </row>
    <row r="1130" spans="1:22" x14ac:dyDescent="0.3">
      <c r="A1130" t="s">
        <v>2880</v>
      </c>
      <c r="B1130">
        <v>252</v>
      </c>
      <c r="C1130">
        <v>123</v>
      </c>
      <c r="D1130" t="s">
        <v>4051</v>
      </c>
      <c r="E1130">
        <v>94125426</v>
      </c>
      <c r="F1130" t="s">
        <v>4879</v>
      </c>
      <c r="G1130" t="s">
        <v>1904</v>
      </c>
      <c r="H1130" t="s">
        <v>4880</v>
      </c>
      <c r="I1130">
        <v>79264</v>
      </c>
      <c r="J1130" t="s">
        <v>4192</v>
      </c>
      <c r="K1130" t="s">
        <v>4881</v>
      </c>
      <c r="L1130">
        <v>277</v>
      </c>
      <c r="M1130" t="s">
        <v>26</v>
      </c>
      <c r="N1130" t="s">
        <v>27</v>
      </c>
      <c r="O1130" t="s">
        <v>28</v>
      </c>
      <c r="P1130">
        <v>40000000</v>
      </c>
      <c r="Q1130">
        <v>2009</v>
      </c>
      <c r="R1130">
        <v>7</v>
      </c>
      <c r="S1130">
        <v>13000</v>
      </c>
      <c r="T1130">
        <f>Table_IMDB_Movies[[#This Row],[gross]]-Table_IMDB_Movies[[#This Row],[budget]]</f>
        <v>54125426</v>
      </c>
      <c r="V1130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1131" spans="1:22" x14ac:dyDescent="0.3">
      <c r="A1131" t="s">
        <v>3959</v>
      </c>
      <c r="B1131">
        <v>216</v>
      </c>
      <c r="C1131">
        <v>128</v>
      </c>
      <c r="D1131" t="s">
        <v>111</v>
      </c>
      <c r="E1131">
        <v>95001343</v>
      </c>
      <c r="F1131" t="s">
        <v>1305</v>
      </c>
      <c r="G1131" t="s">
        <v>322</v>
      </c>
      <c r="H1131" t="s">
        <v>4882</v>
      </c>
      <c r="I1131">
        <v>66511</v>
      </c>
      <c r="J1131" t="s">
        <v>2632</v>
      </c>
      <c r="K1131" t="s">
        <v>4883</v>
      </c>
      <c r="L1131">
        <v>200</v>
      </c>
      <c r="M1131" t="s">
        <v>26</v>
      </c>
      <c r="N1131" t="s">
        <v>27</v>
      </c>
      <c r="O1131" t="s">
        <v>28</v>
      </c>
      <c r="P1131">
        <v>40000000</v>
      </c>
      <c r="Q1131">
        <v>2013</v>
      </c>
      <c r="R1131">
        <v>7.5</v>
      </c>
      <c r="S1131">
        <v>28000</v>
      </c>
      <c r="T1131">
        <f>Table_IMDB_Movies[[#This Row],[gross]]-Table_IMDB_Movies[[#This Row],[budget]]</f>
        <v>55001343</v>
      </c>
      <c r="V1131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1132" spans="1:22" x14ac:dyDescent="0.3">
      <c r="A1132" t="s">
        <v>2107</v>
      </c>
      <c r="B1132">
        <v>203</v>
      </c>
      <c r="C1132">
        <v>139</v>
      </c>
      <c r="D1132" t="s">
        <v>936</v>
      </c>
      <c r="E1132">
        <v>81292135</v>
      </c>
      <c r="F1132" t="s">
        <v>1705</v>
      </c>
      <c r="G1132" t="s">
        <v>561</v>
      </c>
      <c r="H1132" t="s">
        <v>4884</v>
      </c>
      <c r="I1132">
        <v>137891</v>
      </c>
      <c r="J1132" t="s">
        <v>33</v>
      </c>
      <c r="K1132" t="s">
        <v>4885</v>
      </c>
      <c r="L1132">
        <v>696</v>
      </c>
      <c r="M1132" t="s">
        <v>26</v>
      </c>
      <c r="N1132" t="s">
        <v>27</v>
      </c>
      <c r="O1132" t="s">
        <v>476</v>
      </c>
      <c r="P1132">
        <v>40000000</v>
      </c>
      <c r="Q1132">
        <v>1999</v>
      </c>
      <c r="R1132">
        <v>7.3</v>
      </c>
      <c r="S1132">
        <v>0</v>
      </c>
      <c r="T1132">
        <f>Table_IMDB_Movies[[#This Row],[gross]]-Table_IMDB_Movies[[#This Row],[budget]]</f>
        <v>41292135</v>
      </c>
      <c r="V1132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1133" spans="1:22" x14ac:dyDescent="0.3">
      <c r="A1133" t="s">
        <v>2751</v>
      </c>
      <c r="B1133">
        <v>218</v>
      </c>
      <c r="C1133">
        <v>109</v>
      </c>
      <c r="D1133" t="s">
        <v>3086</v>
      </c>
      <c r="E1133">
        <v>86208010</v>
      </c>
      <c r="F1133" t="s">
        <v>1334</v>
      </c>
      <c r="G1133" t="s">
        <v>449</v>
      </c>
      <c r="H1133" t="s">
        <v>4886</v>
      </c>
      <c r="I1133">
        <v>97045</v>
      </c>
      <c r="J1133" t="s">
        <v>3516</v>
      </c>
      <c r="K1133" t="s">
        <v>4887</v>
      </c>
      <c r="L1133">
        <v>285</v>
      </c>
      <c r="M1133" t="s">
        <v>26</v>
      </c>
      <c r="N1133" t="s">
        <v>27</v>
      </c>
      <c r="O1133" t="s">
        <v>28</v>
      </c>
      <c r="P1133">
        <v>35000000</v>
      </c>
      <c r="Q1133">
        <v>2014</v>
      </c>
      <c r="R1133">
        <v>5.7</v>
      </c>
      <c r="S1133">
        <v>55000</v>
      </c>
      <c r="T1133">
        <f>Table_IMDB_Movies[[#This Row],[gross]]-Table_IMDB_Movies[[#This Row],[budget]]</f>
        <v>51208010</v>
      </c>
      <c r="V1133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134" spans="1:22" x14ac:dyDescent="0.3">
      <c r="A1134" t="s">
        <v>3964</v>
      </c>
      <c r="B1134">
        <v>118</v>
      </c>
      <c r="C1134">
        <v>120</v>
      </c>
      <c r="D1134" t="s">
        <v>289</v>
      </c>
      <c r="E1134">
        <v>81593527</v>
      </c>
      <c r="F1134" t="s">
        <v>2577</v>
      </c>
      <c r="G1134" t="s">
        <v>273</v>
      </c>
      <c r="H1134" t="s">
        <v>4888</v>
      </c>
      <c r="I1134">
        <v>48806</v>
      </c>
      <c r="J1134" t="s">
        <v>4889</v>
      </c>
      <c r="K1134" t="s">
        <v>4890</v>
      </c>
      <c r="L1134">
        <v>263</v>
      </c>
      <c r="M1134" t="s">
        <v>26</v>
      </c>
      <c r="N1134" t="s">
        <v>27</v>
      </c>
      <c r="O1134" t="s">
        <v>72</v>
      </c>
      <c r="P1134">
        <v>40000000</v>
      </c>
      <c r="Q1134">
        <v>2006</v>
      </c>
      <c r="R1134">
        <v>7.3</v>
      </c>
      <c r="S1134">
        <v>11000</v>
      </c>
      <c r="T1134">
        <f>Table_IMDB_Movies[[#This Row],[gross]]-Table_IMDB_Movies[[#This Row],[budget]]</f>
        <v>41593527</v>
      </c>
      <c r="V1134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135" spans="1:22" x14ac:dyDescent="0.3">
      <c r="A1135" t="s">
        <v>1896</v>
      </c>
      <c r="B1135">
        <v>241</v>
      </c>
      <c r="C1135">
        <v>121</v>
      </c>
      <c r="D1135" t="s">
        <v>209</v>
      </c>
      <c r="E1135">
        <v>75274748</v>
      </c>
      <c r="F1135" t="s">
        <v>2021</v>
      </c>
      <c r="G1135" t="s">
        <v>1393</v>
      </c>
      <c r="H1135" t="s">
        <v>4891</v>
      </c>
      <c r="I1135">
        <v>130661</v>
      </c>
      <c r="J1135" t="s">
        <v>860</v>
      </c>
      <c r="K1135" t="s">
        <v>4892</v>
      </c>
      <c r="L1135">
        <v>304</v>
      </c>
      <c r="M1135" t="s">
        <v>26</v>
      </c>
      <c r="N1135" t="s">
        <v>27</v>
      </c>
      <c r="O1135" t="s">
        <v>28</v>
      </c>
      <c r="P1135">
        <v>35000000</v>
      </c>
      <c r="Q1135">
        <v>2015</v>
      </c>
      <c r="R1135">
        <v>7.2</v>
      </c>
      <c r="S1135">
        <v>54000</v>
      </c>
      <c r="T1135">
        <f>Table_IMDB_Movies[[#This Row],[gross]]-Table_IMDB_Movies[[#This Row],[budget]]</f>
        <v>40274748</v>
      </c>
      <c r="V1135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136" spans="1:22" x14ac:dyDescent="0.3">
      <c r="A1136" t="s">
        <v>1088</v>
      </c>
      <c r="B1136">
        <v>119</v>
      </c>
      <c r="C1136">
        <v>102</v>
      </c>
      <c r="D1136" t="s">
        <v>4893</v>
      </c>
      <c r="E1136">
        <v>90835030</v>
      </c>
      <c r="F1136" t="s">
        <v>1714</v>
      </c>
      <c r="G1136" t="s">
        <v>3450</v>
      </c>
      <c r="H1136" t="s">
        <v>4894</v>
      </c>
      <c r="I1136">
        <v>28621</v>
      </c>
      <c r="J1136" t="s">
        <v>1833</v>
      </c>
      <c r="K1136" t="s">
        <v>4895</v>
      </c>
      <c r="L1136">
        <v>58</v>
      </c>
      <c r="M1136" t="s">
        <v>26</v>
      </c>
      <c r="N1136" t="s">
        <v>27</v>
      </c>
      <c r="O1136" t="s">
        <v>28</v>
      </c>
      <c r="P1136">
        <v>40000000</v>
      </c>
      <c r="Q1136">
        <v>2016</v>
      </c>
      <c r="R1136">
        <v>5.9</v>
      </c>
      <c r="S1136">
        <v>0</v>
      </c>
      <c r="T1136">
        <f>Table_IMDB_Movies[[#This Row],[gross]]-Table_IMDB_Movies[[#This Row],[budget]]</f>
        <v>50835030</v>
      </c>
      <c r="V1136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137" spans="1:22" x14ac:dyDescent="0.3">
      <c r="A1137" t="s">
        <v>1304</v>
      </c>
      <c r="B1137">
        <v>89</v>
      </c>
      <c r="C1137">
        <v>117</v>
      </c>
      <c r="D1137" t="s">
        <v>4896</v>
      </c>
      <c r="E1137">
        <v>72455275</v>
      </c>
      <c r="F1137" t="s">
        <v>4897</v>
      </c>
      <c r="G1137" t="s">
        <v>24</v>
      </c>
      <c r="H1137" t="s">
        <v>4898</v>
      </c>
      <c r="I1137">
        <v>113068</v>
      </c>
      <c r="J1137" t="s">
        <v>4899</v>
      </c>
      <c r="K1137" t="s">
        <v>4900</v>
      </c>
      <c r="L1137">
        <v>382</v>
      </c>
      <c r="M1137" t="s">
        <v>26</v>
      </c>
      <c r="N1137" t="s">
        <v>27</v>
      </c>
      <c r="O1137" t="s">
        <v>476</v>
      </c>
      <c r="P1137">
        <v>40000000</v>
      </c>
      <c r="Q1137">
        <v>1992</v>
      </c>
      <c r="R1137">
        <v>7.8</v>
      </c>
      <c r="S1137">
        <v>0</v>
      </c>
      <c r="T1137">
        <f>Table_IMDB_Movies[[#This Row],[gross]]-Table_IMDB_Movies[[#This Row],[budget]]</f>
        <v>32455275</v>
      </c>
      <c r="V1137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138" spans="1:22" x14ac:dyDescent="0.3">
      <c r="A1138" t="s">
        <v>2965</v>
      </c>
      <c r="B1138">
        <v>209</v>
      </c>
      <c r="C1138">
        <v>178</v>
      </c>
      <c r="D1138" t="s">
        <v>4901</v>
      </c>
      <c r="E1138">
        <v>75305995</v>
      </c>
      <c r="F1138" t="s">
        <v>3366</v>
      </c>
      <c r="G1138" t="s">
        <v>2377</v>
      </c>
      <c r="H1138" t="s">
        <v>4902</v>
      </c>
      <c r="I1138">
        <v>110394</v>
      </c>
      <c r="J1138" t="s">
        <v>113</v>
      </c>
      <c r="K1138" t="s">
        <v>4903</v>
      </c>
      <c r="L1138">
        <v>433</v>
      </c>
      <c r="M1138" t="s">
        <v>26</v>
      </c>
      <c r="N1138" t="s">
        <v>27</v>
      </c>
      <c r="O1138" t="s">
        <v>28</v>
      </c>
      <c r="P1138">
        <v>40000000</v>
      </c>
      <c r="Q1138">
        <v>2004</v>
      </c>
      <c r="R1138">
        <v>7.7</v>
      </c>
      <c r="S1138">
        <v>0</v>
      </c>
      <c r="T1138">
        <f>Table_IMDB_Movies[[#This Row],[gross]]-Table_IMDB_Movies[[#This Row],[budget]]</f>
        <v>35305995</v>
      </c>
      <c r="V1138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1139" spans="1:22" x14ac:dyDescent="0.3">
      <c r="A1139" t="s">
        <v>3002</v>
      </c>
      <c r="B1139">
        <v>374</v>
      </c>
      <c r="C1139">
        <v>147</v>
      </c>
      <c r="D1139" t="s">
        <v>4904</v>
      </c>
      <c r="E1139">
        <v>74098862</v>
      </c>
      <c r="F1139" t="s">
        <v>1224</v>
      </c>
      <c r="G1139" t="s">
        <v>797</v>
      </c>
      <c r="H1139" t="s">
        <v>4905</v>
      </c>
      <c r="I1139">
        <v>656640</v>
      </c>
      <c r="J1139" t="s">
        <v>4906</v>
      </c>
      <c r="K1139" t="s">
        <v>4907</v>
      </c>
      <c r="L1139">
        <v>1732</v>
      </c>
      <c r="M1139" t="s">
        <v>26</v>
      </c>
      <c r="N1139" t="s">
        <v>27</v>
      </c>
      <c r="O1139" t="s">
        <v>476</v>
      </c>
      <c r="P1139">
        <v>40000000</v>
      </c>
      <c r="Q1139">
        <v>2005</v>
      </c>
      <c r="R1139">
        <v>8.1</v>
      </c>
      <c r="S1139">
        <v>13000</v>
      </c>
      <c r="T1139">
        <f>Table_IMDB_Movies[[#This Row],[gross]]-Table_IMDB_Movies[[#This Row],[budget]]</f>
        <v>34098862</v>
      </c>
      <c r="V1139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1140" spans="1:22" x14ac:dyDescent="0.3">
      <c r="A1140" t="s">
        <v>1986</v>
      </c>
      <c r="B1140">
        <v>235</v>
      </c>
      <c r="C1140">
        <v>90</v>
      </c>
      <c r="D1140" t="s">
        <v>710</v>
      </c>
      <c r="E1140">
        <v>72266306</v>
      </c>
      <c r="F1140" t="s">
        <v>1719</v>
      </c>
      <c r="G1140" t="s">
        <v>440</v>
      </c>
      <c r="H1140" t="s">
        <v>4908</v>
      </c>
      <c r="I1140">
        <v>127528</v>
      </c>
      <c r="J1140" t="s">
        <v>151</v>
      </c>
      <c r="K1140" t="s">
        <v>4909</v>
      </c>
      <c r="L1140">
        <v>422</v>
      </c>
      <c r="M1140" t="s">
        <v>26</v>
      </c>
      <c r="N1140" t="s">
        <v>27</v>
      </c>
      <c r="O1140" t="s">
        <v>28</v>
      </c>
      <c r="P1140">
        <v>40000000</v>
      </c>
      <c r="Q1140">
        <v>2008</v>
      </c>
      <c r="R1140">
        <v>6.6</v>
      </c>
      <c r="S1140">
        <v>0</v>
      </c>
      <c r="T1140">
        <f>Table_IMDB_Movies[[#This Row],[gross]]-Table_IMDB_Movies[[#This Row],[budget]]</f>
        <v>32266306</v>
      </c>
      <c r="V1140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1141" spans="1:22" x14ac:dyDescent="0.3">
      <c r="A1141" t="s">
        <v>4704</v>
      </c>
      <c r="B1141">
        <v>215</v>
      </c>
      <c r="C1141">
        <v>105</v>
      </c>
      <c r="D1141" t="s">
        <v>203</v>
      </c>
      <c r="E1141">
        <v>71347010</v>
      </c>
      <c r="F1141" t="s">
        <v>1340</v>
      </c>
      <c r="G1141" t="s">
        <v>61</v>
      </c>
      <c r="H1141" t="s">
        <v>4910</v>
      </c>
      <c r="I1141">
        <v>166194</v>
      </c>
      <c r="J1141" t="s">
        <v>4911</v>
      </c>
      <c r="K1141" t="s">
        <v>4912</v>
      </c>
      <c r="L1141">
        <v>215</v>
      </c>
      <c r="M1141" t="s">
        <v>26</v>
      </c>
      <c r="N1141" t="s">
        <v>27</v>
      </c>
      <c r="O1141" t="s">
        <v>476</v>
      </c>
      <c r="P1141">
        <v>40000000</v>
      </c>
      <c r="Q1141">
        <v>2009</v>
      </c>
      <c r="R1141">
        <v>7.1</v>
      </c>
      <c r="S1141">
        <v>0</v>
      </c>
      <c r="T1141">
        <f>Table_IMDB_Movies[[#This Row],[gross]]-Table_IMDB_Movies[[#This Row],[budget]]</f>
        <v>31347010</v>
      </c>
      <c r="V1141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142" spans="1:22" x14ac:dyDescent="0.3">
      <c r="A1142" t="s">
        <v>2751</v>
      </c>
      <c r="B1142">
        <v>109</v>
      </c>
      <c r="C1142">
        <v>114</v>
      </c>
      <c r="D1142" t="s">
        <v>1833</v>
      </c>
      <c r="E1142">
        <v>70836296</v>
      </c>
      <c r="F1142" t="s">
        <v>1993</v>
      </c>
      <c r="G1142" t="s">
        <v>1413</v>
      </c>
      <c r="H1142" t="s">
        <v>4913</v>
      </c>
      <c r="I1142">
        <v>109445</v>
      </c>
      <c r="J1142" t="s">
        <v>4914</v>
      </c>
      <c r="K1142" t="s">
        <v>4915</v>
      </c>
      <c r="L1142">
        <v>426</v>
      </c>
      <c r="M1142" t="s">
        <v>26</v>
      </c>
      <c r="N1142" t="s">
        <v>27</v>
      </c>
      <c r="O1142" t="s">
        <v>28</v>
      </c>
      <c r="P1142">
        <v>40000000</v>
      </c>
      <c r="Q1142">
        <v>2001</v>
      </c>
      <c r="R1142">
        <v>5.9</v>
      </c>
      <c r="S1142">
        <v>0</v>
      </c>
      <c r="T1142">
        <f>Table_IMDB_Movies[[#This Row],[gross]]-Table_IMDB_Movies[[#This Row],[budget]]</f>
        <v>30836296</v>
      </c>
      <c r="V1142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143" spans="1:22" x14ac:dyDescent="0.3">
      <c r="A1143" t="s">
        <v>613</v>
      </c>
      <c r="B1143">
        <v>125</v>
      </c>
      <c r="C1143">
        <v>206</v>
      </c>
      <c r="D1143" t="s">
        <v>4916</v>
      </c>
      <c r="E1143">
        <v>70405498</v>
      </c>
      <c r="F1143" t="s">
        <v>2229</v>
      </c>
      <c r="G1143" t="s">
        <v>4917</v>
      </c>
      <c r="H1143" t="s">
        <v>4918</v>
      </c>
      <c r="I1143">
        <v>113472</v>
      </c>
      <c r="J1143" t="s">
        <v>4919</v>
      </c>
      <c r="K1143" t="s">
        <v>4920</v>
      </c>
      <c r="L1143">
        <v>442</v>
      </c>
      <c r="M1143" t="s">
        <v>26</v>
      </c>
      <c r="N1143" t="s">
        <v>1175</v>
      </c>
      <c r="O1143" t="s">
        <v>476</v>
      </c>
      <c r="P1143">
        <v>40000000</v>
      </c>
      <c r="Q1143">
        <v>1991</v>
      </c>
      <c r="R1143">
        <v>8</v>
      </c>
      <c r="S1143">
        <v>0</v>
      </c>
      <c r="T1143">
        <f>Table_IMDB_Movies[[#This Row],[gross]]-Table_IMDB_Movies[[#This Row],[budget]]</f>
        <v>30405498</v>
      </c>
      <c r="V1143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144" spans="1:22" x14ac:dyDescent="0.3">
      <c r="A1144" t="s">
        <v>3890</v>
      </c>
      <c r="B1144">
        <v>65</v>
      </c>
      <c r="C1144">
        <v>99</v>
      </c>
      <c r="D1144" t="s">
        <v>4921</v>
      </c>
      <c r="E1144">
        <v>70163652</v>
      </c>
      <c r="F1144" t="s">
        <v>819</v>
      </c>
      <c r="G1144" t="s">
        <v>400</v>
      </c>
      <c r="H1144" t="s">
        <v>4922</v>
      </c>
      <c r="I1144">
        <v>31968</v>
      </c>
      <c r="J1144" t="s">
        <v>4923</v>
      </c>
      <c r="K1144" t="s">
        <v>4924</v>
      </c>
      <c r="L1144">
        <v>82</v>
      </c>
      <c r="M1144" t="s">
        <v>26</v>
      </c>
      <c r="N1144" t="s">
        <v>27</v>
      </c>
      <c r="O1144" t="s">
        <v>28</v>
      </c>
      <c r="P1144">
        <v>40000000</v>
      </c>
      <c r="Q1144">
        <v>2006</v>
      </c>
      <c r="R1144">
        <v>4.5999999999999996</v>
      </c>
      <c r="S1144">
        <v>663</v>
      </c>
      <c r="T1144">
        <f>Table_IMDB_Movies[[#This Row],[gross]]-Table_IMDB_Movies[[#This Row],[budget]]</f>
        <v>30163652</v>
      </c>
      <c r="V1144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145" spans="1:22" x14ac:dyDescent="0.3">
      <c r="A1145" t="s">
        <v>29</v>
      </c>
      <c r="B1145">
        <v>125</v>
      </c>
      <c r="C1145">
        <v>123</v>
      </c>
      <c r="D1145" t="s">
        <v>279</v>
      </c>
      <c r="E1145">
        <v>66808615</v>
      </c>
      <c r="F1145" t="s">
        <v>4925</v>
      </c>
      <c r="G1145" t="s">
        <v>61</v>
      </c>
      <c r="H1145" t="s">
        <v>4926</v>
      </c>
      <c r="I1145">
        <v>87351</v>
      </c>
      <c r="J1145" t="s">
        <v>1223</v>
      </c>
      <c r="K1145" t="s">
        <v>4927</v>
      </c>
      <c r="L1145">
        <v>344</v>
      </c>
      <c r="M1145" t="s">
        <v>26</v>
      </c>
      <c r="N1145" t="s">
        <v>27</v>
      </c>
      <c r="O1145" t="s">
        <v>476</v>
      </c>
      <c r="P1145">
        <v>34000000</v>
      </c>
      <c r="Q1145">
        <v>2001</v>
      </c>
      <c r="R1145">
        <v>6.1</v>
      </c>
      <c r="S1145">
        <v>2000</v>
      </c>
      <c r="T1145">
        <f>Table_IMDB_Movies[[#This Row],[gross]]-Table_IMDB_Movies[[#This Row],[budget]]</f>
        <v>32808615</v>
      </c>
      <c r="V1145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146" spans="1:22" x14ac:dyDescent="0.3">
      <c r="A1146" t="s">
        <v>4686</v>
      </c>
      <c r="B1146">
        <v>191</v>
      </c>
      <c r="C1146">
        <v>102</v>
      </c>
      <c r="D1146" t="s">
        <v>1903</v>
      </c>
      <c r="E1146">
        <v>64149837</v>
      </c>
      <c r="F1146" t="s">
        <v>4928</v>
      </c>
      <c r="G1146" t="s">
        <v>4929</v>
      </c>
      <c r="H1146" t="s">
        <v>4930</v>
      </c>
      <c r="I1146">
        <v>146899</v>
      </c>
      <c r="J1146" t="s">
        <v>3930</v>
      </c>
      <c r="K1146" t="s">
        <v>4931</v>
      </c>
      <c r="L1146">
        <v>185</v>
      </c>
      <c r="M1146" t="s">
        <v>26</v>
      </c>
      <c r="N1146" t="s">
        <v>27</v>
      </c>
      <c r="O1146" t="s">
        <v>28</v>
      </c>
      <c r="P1146">
        <v>20000000</v>
      </c>
      <c r="Q1146">
        <v>2009</v>
      </c>
      <c r="R1146">
        <v>6.4</v>
      </c>
      <c r="S1146">
        <v>0</v>
      </c>
      <c r="T1146">
        <f>Table_IMDB_Movies[[#This Row],[gross]]-Table_IMDB_Movies[[#This Row],[budget]]</f>
        <v>44149837</v>
      </c>
      <c r="V114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147" spans="1:22" x14ac:dyDescent="0.3">
      <c r="A1147" t="s">
        <v>4932</v>
      </c>
      <c r="B1147">
        <v>191</v>
      </c>
      <c r="C1147">
        <v>109</v>
      </c>
      <c r="D1147" t="s">
        <v>4933</v>
      </c>
      <c r="E1147">
        <v>83906114</v>
      </c>
      <c r="F1147" t="s">
        <v>1340</v>
      </c>
      <c r="G1147" t="s">
        <v>910</v>
      </c>
      <c r="H1147" t="s">
        <v>4934</v>
      </c>
      <c r="I1147">
        <v>104481</v>
      </c>
      <c r="J1147" t="s">
        <v>4935</v>
      </c>
      <c r="K1147" t="s">
        <v>4936</v>
      </c>
      <c r="L1147">
        <v>189</v>
      </c>
      <c r="M1147" t="s">
        <v>26</v>
      </c>
      <c r="N1147" t="s">
        <v>27</v>
      </c>
      <c r="O1147" t="s">
        <v>28</v>
      </c>
      <c r="P1147">
        <v>40000000</v>
      </c>
      <c r="Q1147">
        <v>2014</v>
      </c>
      <c r="R1147">
        <v>6</v>
      </c>
      <c r="S1147">
        <v>16000</v>
      </c>
      <c r="T1147">
        <f>Table_IMDB_Movies[[#This Row],[gross]]-Table_IMDB_Movies[[#This Row],[budget]]</f>
        <v>43906114</v>
      </c>
      <c r="V1147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148" spans="1:22" x14ac:dyDescent="0.3">
      <c r="A1148" t="s">
        <v>4523</v>
      </c>
      <c r="B1148">
        <v>221</v>
      </c>
      <c r="C1148">
        <v>82</v>
      </c>
      <c r="D1148" t="s">
        <v>4937</v>
      </c>
      <c r="E1148">
        <v>66466372</v>
      </c>
      <c r="F1148" t="s">
        <v>4938</v>
      </c>
      <c r="G1148" t="s">
        <v>4939</v>
      </c>
      <c r="H1148" t="s">
        <v>4940</v>
      </c>
      <c r="I1148">
        <v>75345</v>
      </c>
      <c r="J1148" t="s">
        <v>4941</v>
      </c>
      <c r="K1148" t="s">
        <v>4942</v>
      </c>
      <c r="L1148">
        <v>290</v>
      </c>
      <c r="M1148" t="s">
        <v>26</v>
      </c>
      <c r="N1148" t="s">
        <v>27</v>
      </c>
      <c r="O1148" t="s">
        <v>476</v>
      </c>
      <c r="P1148">
        <v>40000000</v>
      </c>
      <c r="Q1148">
        <v>2009</v>
      </c>
      <c r="R1148">
        <v>5.2</v>
      </c>
      <c r="S1148">
        <v>0</v>
      </c>
      <c r="T1148">
        <f>Table_IMDB_Movies[[#This Row],[gross]]-Table_IMDB_Movies[[#This Row],[budget]]</f>
        <v>26466372</v>
      </c>
      <c r="V1148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1149" spans="1:22" x14ac:dyDescent="0.3">
      <c r="A1149" t="s">
        <v>320</v>
      </c>
      <c r="B1149">
        <v>459</v>
      </c>
      <c r="C1149">
        <v>142</v>
      </c>
      <c r="D1149" t="s">
        <v>912</v>
      </c>
      <c r="E1149">
        <v>72306065</v>
      </c>
      <c r="F1149" t="s">
        <v>2229</v>
      </c>
      <c r="G1149" t="s">
        <v>264</v>
      </c>
      <c r="H1149" t="s">
        <v>4943</v>
      </c>
      <c r="I1149">
        <v>178118</v>
      </c>
      <c r="J1149" t="s">
        <v>4389</v>
      </c>
      <c r="K1149" t="s">
        <v>4944</v>
      </c>
      <c r="L1149">
        <v>355</v>
      </c>
      <c r="M1149" t="s">
        <v>26</v>
      </c>
      <c r="N1149" t="s">
        <v>27</v>
      </c>
      <c r="O1149" t="s">
        <v>28</v>
      </c>
      <c r="P1149">
        <v>40000000</v>
      </c>
      <c r="Q1149">
        <v>2015</v>
      </c>
      <c r="R1149">
        <v>7.6</v>
      </c>
      <c r="S1149">
        <v>55000</v>
      </c>
      <c r="T1149">
        <f>Table_IMDB_Movies[[#This Row],[gross]]-Table_IMDB_Movies[[#This Row],[budget]]</f>
        <v>32306065</v>
      </c>
      <c r="V1149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150" spans="1:22" x14ac:dyDescent="0.3">
      <c r="A1150" t="s">
        <v>1642</v>
      </c>
      <c r="B1150">
        <v>131</v>
      </c>
      <c r="C1150">
        <v>106</v>
      </c>
      <c r="D1150" t="s">
        <v>3052</v>
      </c>
      <c r="E1150">
        <v>59068786</v>
      </c>
      <c r="F1150" t="s">
        <v>1529</v>
      </c>
      <c r="G1150" t="s">
        <v>4945</v>
      </c>
      <c r="H1150" t="s">
        <v>4946</v>
      </c>
      <c r="I1150">
        <v>86902</v>
      </c>
      <c r="J1150" t="s">
        <v>4947</v>
      </c>
      <c r="K1150" t="s">
        <v>4948</v>
      </c>
      <c r="L1150">
        <v>411</v>
      </c>
      <c r="M1150" t="s">
        <v>26</v>
      </c>
      <c r="N1150" t="s">
        <v>27</v>
      </c>
      <c r="O1150" t="s">
        <v>28</v>
      </c>
      <c r="P1150">
        <v>40000000</v>
      </c>
      <c r="Q1150">
        <v>2001</v>
      </c>
      <c r="R1150">
        <v>6.4</v>
      </c>
      <c r="S1150">
        <v>0</v>
      </c>
      <c r="T1150">
        <f>Table_IMDB_Movies[[#This Row],[gross]]-Table_IMDB_Movies[[#This Row],[budget]]</f>
        <v>19068786</v>
      </c>
      <c r="V115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151" spans="1:22" x14ac:dyDescent="0.3">
      <c r="A1151" t="s">
        <v>1338</v>
      </c>
      <c r="B1151">
        <v>118</v>
      </c>
      <c r="C1151">
        <v>106</v>
      </c>
      <c r="D1151" t="s">
        <v>4951</v>
      </c>
      <c r="E1151">
        <v>57887882</v>
      </c>
      <c r="F1151" t="s">
        <v>1141</v>
      </c>
      <c r="G1151" t="s">
        <v>957</v>
      </c>
      <c r="H1151" t="s">
        <v>4952</v>
      </c>
      <c r="I1151">
        <v>35508</v>
      </c>
      <c r="J1151" t="s">
        <v>567</v>
      </c>
      <c r="K1151" t="s">
        <v>4953</v>
      </c>
      <c r="L1151">
        <v>211</v>
      </c>
      <c r="M1151" t="s">
        <v>26</v>
      </c>
      <c r="N1151" t="s">
        <v>27</v>
      </c>
      <c r="O1151" t="s">
        <v>28</v>
      </c>
      <c r="P1151">
        <v>50000000</v>
      </c>
      <c r="Q1151">
        <v>2004</v>
      </c>
      <c r="R1151">
        <v>6.1</v>
      </c>
      <c r="S1151">
        <v>0</v>
      </c>
      <c r="T1151">
        <f>Table_IMDB_Movies[[#This Row],[gross]]-Table_IMDB_Movies[[#This Row],[budget]]</f>
        <v>7887882</v>
      </c>
      <c r="V1151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152" spans="1:22" x14ac:dyDescent="0.3">
      <c r="A1152" t="s">
        <v>2249</v>
      </c>
      <c r="B1152">
        <v>100</v>
      </c>
      <c r="C1152">
        <v>108</v>
      </c>
      <c r="D1152" t="s">
        <v>1690</v>
      </c>
      <c r="E1152">
        <v>53955614</v>
      </c>
      <c r="F1152" t="s">
        <v>2399</v>
      </c>
      <c r="G1152" t="s">
        <v>63</v>
      </c>
      <c r="H1152" t="s">
        <v>4954</v>
      </c>
      <c r="I1152">
        <v>77415</v>
      </c>
      <c r="J1152" t="s">
        <v>4086</v>
      </c>
      <c r="K1152" t="s">
        <v>4955</v>
      </c>
      <c r="L1152">
        <v>139</v>
      </c>
      <c r="M1152" t="s">
        <v>26</v>
      </c>
      <c r="N1152" t="s">
        <v>27</v>
      </c>
      <c r="O1152" t="s">
        <v>28</v>
      </c>
      <c r="P1152">
        <v>40000000</v>
      </c>
      <c r="Q1152">
        <v>1998</v>
      </c>
      <c r="R1152">
        <v>6.1</v>
      </c>
      <c r="S1152">
        <v>0</v>
      </c>
      <c r="T1152">
        <f>Table_IMDB_Movies[[#This Row],[gross]]-Table_IMDB_Movies[[#This Row],[budget]]</f>
        <v>13955614</v>
      </c>
      <c r="V1152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153" spans="1:22" x14ac:dyDescent="0.3">
      <c r="A1153" t="s">
        <v>4956</v>
      </c>
      <c r="B1153">
        <v>70</v>
      </c>
      <c r="C1153">
        <v>98</v>
      </c>
      <c r="D1153" t="s">
        <v>1593</v>
      </c>
      <c r="E1153">
        <v>54967359</v>
      </c>
      <c r="F1153" t="s">
        <v>4451</v>
      </c>
      <c r="G1153" t="s">
        <v>4957</v>
      </c>
      <c r="H1153" t="s">
        <v>4958</v>
      </c>
      <c r="I1153">
        <v>52805</v>
      </c>
      <c r="J1153" t="s">
        <v>2867</v>
      </c>
      <c r="K1153" t="s">
        <v>4959</v>
      </c>
      <c r="L1153">
        <v>209</v>
      </c>
      <c r="M1153" t="s">
        <v>26</v>
      </c>
      <c r="N1153" t="s">
        <v>27</v>
      </c>
      <c r="O1153" t="s">
        <v>476</v>
      </c>
      <c r="P1153">
        <v>40000000</v>
      </c>
      <c r="Q1153">
        <v>1997</v>
      </c>
      <c r="R1153">
        <v>5.2</v>
      </c>
      <c r="S1153">
        <v>0</v>
      </c>
      <c r="T1153">
        <f>Table_IMDB_Movies[[#This Row],[gross]]-Table_IMDB_Movies[[#This Row],[budget]]</f>
        <v>14967359</v>
      </c>
      <c r="V1153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154" spans="1:22" x14ac:dyDescent="0.3">
      <c r="A1154" t="s">
        <v>433</v>
      </c>
      <c r="B1154">
        <v>138</v>
      </c>
      <c r="C1154">
        <v>131</v>
      </c>
      <c r="D1154" t="s">
        <v>248</v>
      </c>
      <c r="E1154">
        <v>54228104</v>
      </c>
      <c r="F1154" t="s">
        <v>4960</v>
      </c>
      <c r="G1154" t="s">
        <v>88</v>
      </c>
      <c r="H1154" t="s">
        <v>4961</v>
      </c>
      <c r="I1154">
        <v>104991</v>
      </c>
      <c r="J1154" t="s">
        <v>1496</v>
      </c>
      <c r="K1154" t="s">
        <v>4962</v>
      </c>
      <c r="L1154">
        <v>544</v>
      </c>
      <c r="M1154" t="s">
        <v>26</v>
      </c>
      <c r="N1154" t="s">
        <v>41</v>
      </c>
      <c r="O1154" t="s">
        <v>28</v>
      </c>
      <c r="P1154">
        <v>35000000</v>
      </c>
      <c r="Q1154">
        <v>2002</v>
      </c>
      <c r="R1154">
        <v>7.7</v>
      </c>
      <c r="S1154">
        <v>0</v>
      </c>
      <c r="T1154">
        <f>Table_IMDB_Movies[[#This Row],[gross]]-Table_IMDB_Movies[[#This Row],[budget]]</f>
        <v>19228104</v>
      </c>
      <c r="V1154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155" spans="1:22" x14ac:dyDescent="0.3">
      <c r="A1155" t="s">
        <v>4388</v>
      </c>
      <c r="B1155">
        <v>274</v>
      </c>
      <c r="C1155">
        <v>118</v>
      </c>
      <c r="D1155" t="s">
        <v>4963</v>
      </c>
      <c r="E1155">
        <v>57981889</v>
      </c>
      <c r="F1155" t="s">
        <v>1705</v>
      </c>
      <c r="G1155" t="s">
        <v>540</v>
      </c>
      <c r="H1155" t="s">
        <v>4964</v>
      </c>
      <c r="I1155">
        <v>173848</v>
      </c>
      <c r="J1155" t="s">
        <v>2537</v>
      </c>
      <c r="K1155" t="s">
        <v>4965</v>
      </c>
      <c r="L1155">
        <v>203</v>
      </c>
      <c r="M1155" t="s">
        <v>26</v>
      </c>
      <c r="N1155" t="s">
        <v>27</v>
      </c>
      <c r="O1155" t="s">
        <v>476</v>
      </c>
      <c r="P1155">
        <v>40000000</v>
      </c>
      <c r="Q1155">
        <v>2011</v>
      </c>
      <c r="R1155">
        <v>7.3</v>
      </c>
      <c r="S1155">
        <v>25000</v>
      </c>
      <c r="T1155">
        <f>Table_IMDB_Movies[[#This Row],[gross]]-Table_IMDB_Movies[[#This Row],[budget]]</f>
        <v>17981889</v>
      </c>
      <c r="V1155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1156" spans="1:22" x14ac:dyDescent="0.3">
      <c r="A1156" t="s">
        <v>3990</v>
      </c>
      <c r="B1156">
        <v>349</v>
      </c>
      <c r="C1156">
        <v>113</v>
      </c>
      <c r="D1156" t="s">
        <v>96</v>
      </c>
      <c r="E1156">
        <v>61094903</v>
      </c>
      <c r="F1156" t="s">
        <v>935</v>
      </c>
      <c r="G1156" t="s">
        <v>185</v>
      </c>
      <c r="H1156" t="s">
        <v>4966</v>
      </c>
      <c r="I1156">
        <v>210542</v>
      </c>
      <c r="J1156" t="s">
        <v>4967</v>
      </c>
      <c r="K1156" t="s">
        <v>4968</v>
      </c>
      <c r="L1156">
        <v>332</v>
      </c>
      <c r="M1156" t="s">
        <v>26</v>
      </c>
      <c r="N1156" t="s">
        <v>41</v>
      </c>
      <c r="O1156" t="s">
        <v>28</v>
      </c>
      <c r="P1156">
        <v>30000000</v>
      </c>
      <c r="Q1156">
        <v>2011</v>
      </c>
      <c r="R1156">
        <v>6.9</v>
      </c>
      <c r="S1156">
        <v>29000</v>
      </c>
      <c r="T1156">
        <f>Table_IMDB_Movies[[#This Row],[gross]]-Table_IMDB_Movies[[#This Row],[budget]]</f>
        <v>31094903</v>
      </c>
      <c r="V1156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157" spans="1:22" x14ac:dyDescent="0.3">
      <c r="A1157" t="s">
        <v>42</v>
      </c>
      <c r="B1157">
        <v>341</v>
      </c>
      <c r="C1157">
        <v>130</v>
      </c>
      <c r="D1157" t="s">
        <v>214</v>
      </c>
      <c r="E1157">
        <v>53082743</v>
      </c>
      <c r="F1157" t="s">
        <v>1767</v>
      </c>
      <c r="G1157" t="s">
        <v>43</v>
      </c>
      <c r="H1157" t="s">
        <v>4969</v>
      </c>
      <c r="I1157">
        <v>844052</v>
      </c>
      <c r="J1157" t="s">
        <v>77</v>
      </c>
      <c r="K1157" t="s">
        <v>4970</v>
      </c>
      <c r="L1157">
        <v>1100</v>
      </c>
      <c r="M1157" t="s">
        <v>26</v>
      </c>
      <c r="N1157" t="s">
        <v>27</v>
      </c>
      <c r="O1157" t="s">
        <v>28</v>
      </c>
      <c r="P1157">
        <v>40000000</v>
      </c>
      <c r="Q1157">
        <v>2006</v>
      </c>
      <c r="R1157">
        <v>8.5</v>
      </c>
      <c r="S1157">
        <v>49000</v>
      </c>
      <c r="T1157">
        <f>Table_IMDB_Movies[[#This Row],[gross]]-Table_IMDB_Movies[[#This Row],[budget]]</f>
        <v>13082743</v>
      </c>
      <c r="V1157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158" spans="1:22" x14ac:dyDescent="0.3">
      <c r="A1158" t="s">
        <v>3529</v>
      </c>
      <c r="B1158">
        <v>196</v>
      </c>
      <c r="C1158">
        <v>116</v>
      </c>
      <c r="D1158" t="s">
        <v>37</v>
      </c>
      <c r="E1158">
        <v>54414716</v>
      </c>
      <c r="F1158" t="s">
        <v>819</v>
      </c>
      <c r="G1158" t="s">
        <v>94</v>
      </c>
      <c r="H1158" t="s">
        <v>4971</v>
      </c>
      <c r="I1158">
        <v>114294</v>
      </c>
      <c r="J1158" t="s">
        <v>4972</v>
      </c>
      <c r="K1158" t="s">
        <v>4973</v>
      </c>
      <c r="L1158">
        <v>187</v>
      </c>
      <c r="M1158" t="s">
        <v>26</v>
      </c>
      <c r="N1158" t="s">
        <v>27</v>
      </c>
      <c r="O1158" t="s">
        <v>476</v>
      </c>
      <c r="P1158">
        <v>42000000</v>
      </c>
      <c r="Q1158">
        <v>2014</v>
      </c>
      <c r="R1158">
        <v>6.3</v>
      </c>
      <c r="S1158">
        <v>12000</v>
      </c>
      <c r="T1158">
        <f>Table_IMDB_Movies[[#This Row],[gross]]-Table_IMDB_Movies[[#This Row],[budget]]</f>
        <v>12414716</v>
      </c>
      <c r="V1158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159" spans="1:22" x14ac:dyDescent="0.3">
      <c r="A1159" t="s">
        <v>4974</v>
      </c>
      <c r="B1159">
        <v>83</v>
      </c>
      <c r="C1159">
        <v>89</v>
      </c>
      <c r="D1159" t="s">
        <v>4975</v>
      </c>
      <c r="E1159">
        <v>57011847</v>
      </c>
      <c r="F1159" t="s">
        <v>507</v>
      </c>
      <c r="G1159" t="s">
        <v>409</v>
      </c>
      <c r="H1159" t="s">
        <v>4976</v>
      </c>
      <c r="I1159">
        <v>20615</v>
      </c>
      <c r="J1159" t="s">
        <v>4977</v>
      </c>
      <c r="K1159" t="s">
        <v>4978</v>
      </c>
      <c r="L1159">
        <v>44</v>
      </c>
      <c r="M1159" t="s">
        <v>26</v>
      </c>
      <c r="N1159" t="s">
        <v>27</v>
      </c>
      <c r="O1159" t="s">
        <v>72</v>
      </c>
      <c r="P1159">
        <v>40000000</v>
      </c>
      <c r="Q1159">
        <v>2013</v>
      </c>
      <c r="R1159">
        <v>5.9</v>
      </c>
      <c r="S1159">
        <v>0</v>
      </c>
      <c r="T1159">
        <f>Table_IMDB_Movies[[#This Row],[gross]]-Table_IMDB_Movies[[#This Row],[budget]]</f>
        <v>17011847</v>
      </c>
      <c r="V1159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160" spans="1:22" x14ac:dyDescent="0.3">
      <c r="A1160" t="s">
        <v>2550</v>
      </c>
      <c r="B1160">
        <v>283</v>
      </c>
      <c r="C1160">
        <v>139</v>
      </c>
      <c r="D1160" t="s">
        <v>4979</v>
      </c>
      <c r="E1160">
        <v>50859889</v>
      </c>
      <c r="F1160" t="s">
        <v>574</v>
      </c>
      <c r="G1160" t="s">
        <v>4980</v>
      </c>
      <c r="H1160" t="s">
        <v>4981</v>
      </c>
      <c r="I1160">
        <v>236000</v>
      </c>
      <c r="J1160" t="s">
        <v>4982</v>
      </c>
      <c r="K1160" t="s">
        <v>4983</v>
      </c>
      <c r="L1160">
        <v>1043</v>
      </c>
      <c r="M1160" t="s">
        <v>4984</v>
      </c>
      <c r="N1160" t="s">
        <v>27</v>
      </c>
      <c r="O1160" t="s">
        <v>476</v>
      </c>
      <c r="P1160">
        <v>40000000</v>
      </c>
      <c r="Q1160">
        <v>2006</v>
      </c>
      <c r="R1160">
        <v>7.8</v>
      </c>
      <c r="S1160">
        <v>14000</v>
      </c>
      <c r="T1160">
        <f>Table_IMDB_Movies[[#This Row],[gross]]-Table_IMDB_Movies[[#This Row],[budget]]</f>
        <v>10859889</v>
      </c>
      <c r="V116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161" spans="1:22" x14ac:dyDescent="0.3">
      <c r="A1161" t="s">
        <v>4740</v>
      </c>
      <c r="B1161">
        <v>105</v>
      </c>
      <c r="C1161">
        <v>130</v>
      </c>
      <c r="D1161" t="s">
        <v>888</v>
      </c>
      <c r="E1161">
        <v>51185897</v>
      </c>
      <c r="F1161" t="s">
        <v>36</v>
      </c>
      <c r="G1161" t="s">
        <v>1217</v>
      </c>
      <c r="H1161" t="s">
        <v>4985</v>
      </c>
      <c r="I1161">
        <v>69457</v>
      </c>
      <c r="J1161" t="s">
        <v>727</v>
      </c>
      <c r="K1161" t="s">
        <v>4986</v>
      </c>
      <c r="L1161">
        <v>271</v>
      </c>
      <c r="M1161" t="s">
        <v>26</v>
      </c>
      <c r="N1161" t="s">
        <v>41</v>
      </c>
      <c r="O1161" t="s">
        <v>72</v>
      </c>
      <c r="P1161">
        <v>30000000</v>
      </c>
      <c r="Q1161">
        <v>1987</v>
      </c>
      <c r="R1161">
        <v>6.7</v>
      </c>
      <c r="S1161">
        <v>0</v>
      </c>
      <c r="T1161">
        <f>Table_IMDB_Movies[[#This Row],[gross]]-Table_IMDB_Movies[[#This Row],[budget]]</f>
        <v>21185897</v>
      </c>
      <c r="V1161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162" spans="1:22" x14ac:dyDescent="0.3">
      <c r="A1162" t="s">
        <v>4987</v>
      </c>
      <c r="B1162">
        <v>351</v>
      </c>
      <c r="C1162">
        <v>107</v>
      </c>
      <c r="D1162" t="s">
        <v>630</v>
      </c>
      <c r="E1162">
        <v>52000688</v>
      </c>
      <c r="F1162" t="s">
        <v>184</v>
      </c>
      <c r="G1162" t="s">
        <v>4988</v>
      </c>
      <c r="H1162" t="s">
        <v>4989</v>
      </c>
      <c r="I1162">
        <v>171418</v>
      </c>
      <c r="J1162" t="s">
        <v>4022</v>
      </c>
      <c r="K1162" t="s">
        <v>4990</v>
      </c>
      <c r="L1162">
        <v>619</v>
      </c>
      <c r="M1162" t="s">
        <v>26</v>
      </c>
      <c r="N1162" t="s">
        <v>27</v>
      </c>
      <c r="O1162" t="s">
        <v>476</v>
      </c>
      <c r="P1162">
        <v>40000000</v>
      </c>
      <c r="Q1162">
        <v>2010</v>
      </c>
      <c r="R1162">
        <v>6.4</v>
      </c>
      <c r="S1162">
        <v>17000</v>
      </c>
      <c r="T1162">
        <f>Table_IMDB_Movies[[#This Row],[gross]]-Table_IMDB_Movies[[#This Row],[budget]]</f>
        <v>12000688</v>
      </c>
      <c r="V1162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163" spans="1:22" x14ac:dyDescent="0.3">
      <c r="A1163" t="s">
        <v>2149</v>
      </c>
      <c r="B1163">
        <v>16</v>
      </c>
      <c r="C1163">
        <v>116</v>
      </c>
      <c r="D1163" t="s">
        <v>4991</v>
      </c>
      <c r="E1163">
        <v>49851591</v>
      </c>
      <c r="F1163" t="s">
        <v>3342</v>
      </c>
      <c r="G1163" t="s">
        <v>642</v>
      </c>
      <c r="H1163" t="s">
        <v>4992</v>
      </c>
      <c r="I1163">
        <v>7900</v>
      </c>
      <c r="J1163" t="s">
        <v>4993</v>
      </c>
      <c r="K1163" t="s">
        <v>4994</v>
      </c>
      <c r="L1163">
        <v>34</v>
      </c>
      <c r="M1163" t="s">
        <v>26</v>
      </c>
      <c r="N1163" t="s">
        <v>27</v>
      </c>
      <c r="O1163" t="s">
        <v>72</v>
      </c>
      <c r="P1163">
        <v>40000000</v>
      </c>
      <c r="Q1163">
        <v>1986</v>
      </c>
      <c r="R1163">
        <v>5.9</v>
      </c>
      <c r="S1163">
        <v>263</v>
      </c>
      <c r="T1163">
        <f>Table_IMDB_Movies[[#This Row],[gross]]-Table_IMDB_Movies[[#This Row],[budget]]</f>
        <v>9851591</v>
      </c>
      <c r="V1163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164" spans="1:22" x14ac:dyDescent="0.3">
      <c r="A1164" t="s">
        <v>3449</v>
      </c>
      <c r="B1164">
        <v>195</v>
      </c>
      <c r="C1164">
        <v>96</v>
      </c>
      <c r="D1164" t="s">
        <v>3666</v>
      </c>
      <c r="E1164">
        <v>47781388</v>
      </c>
      <c r="F1164" t="s">
        <v>689</v>
      </c>
      <c r="G1164" t="s">
        <v>32</v>
      </c>
      <c r="H1164" t="s">
        <v>4995</v>
      </c>
      <c r="I1164">
        <v>147504</v>
      </c>
      <c r="J1164" t="s">
        <v>3109</v>
      </c>
      <c r="K1164" t="s">
        <v>4996</v>
      </c>
      <c r="L1164">
        <v>531</v>
      </c>
      <c r="M1164" t="s">
        <v>26</v>
      </c>
      <c r="N1164" t="s">
        <v>27</v>
      </c>
      <c r="O1164" t="s">
        <v>28</v>
      </c>
      <c r="P1164">
        <v>40000000</v>
      </c>
      <c r="Q1164">
        <v>2004</v>
      </c>
      <c r="R1164">
        <v>6.6</v>
      </c>
      <c r="S1164">
        <v>0</v>
      </c>
      <c r="T1164">
        <f>Table_IMDB_Movies[[#This Row],[gross]]-Table_IMDB_Movies[[#This Row],[budget]]</f>
        <v>7781388</v>
      </c>
      <c r="V1164" t="str">
        <f>IF(ISNUMBER(SEARCH("|",Table_IMDB_Movies[[#This Row],[genres]])),LEFT(Table_IMDB_Movies[[#This Row],[genres]],SEARCH("|",Table_IMDB_Movies[[#This Row],[genres]])-1),Table_IMDB_Movies[[#This Row],[genres]])</f>
        <v>Mystery</v>
      </c>
    </row>
    <row r="1165" spans="1:22" x14ac:dyDescent="0.3">
      <c r="A1165" t="s">
        <v>4997</v>
      </c>
      <c r="B1165">
        <v>175</v>
      </c>
      <c r="C1165">
        <v>99</v>
      </c>
      <c r="D1165" t="s">
        <v>3965</v>
      </c>
      <c r="E1165">
        <v>52320979</v>
      </c>
      <c r="F1165" t="s">
        <v>553</v>
      </c>
      <c r="G1165" t="s">
        <v>479</v>
      </c>
      <c r="H1165" t="s">
        <v>4998</v>
      </c>
      <c r="I1165">
        <v>114321</v>
      </c>
      <c r="J1165" t="s">
        <v>4999</v>
      </c>
      <c r="K1165" t="s">
        <v>5000</v>
      </c>
      <c r="L1165">
        <v>548</v>
      </c>
      <c r="M1165" t="s">
        <v>26</v>
      </c>
      <c r="N1165" t="s">
        <v>27</v>
      </c>
      <c r="O1165" t="s">
        <v>72</v>
      </c>
      <c r="P1165">
        <v>40000000</v>
      </c>
      <c r="Q1165">
        <v>2006</v>
      </c>
      <c r="R1165">
        <v>6.8</v>
      </c>
      <c r="S1165">
        <v>0</v>
      </c>
      <c r="T1165">
        <f>Table_IMDB_Movies[[#This Row],[gross]]-Table_IMDB_Movies[[#This Row],[budget]]</f>
        <v>12320979</v>
      </c>
      <c r="V1165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166" spans="1:22" x14ac:dyDescent="0.3">
      <c r="A1166" t="s">
        <v>3442</v>
      </c>
      <c r="B1166">
        <v>193</v>
      </c>
      <c r="C1166">
        <v>104</v>
      </c>
      <c r="D1166" t="s">
        <v>5001</v>
      </c>
      <c r="E1166">
        <v>47806295</v>
      </c>
      <c r="F1166" t="s">
        <v>2394</v>
      </c>
      <c r="G1166" t="s">
        <v>5002</v>
      </c>
      <c r="H1166" t="s">
        <v>5003</v>
      </c>
      <c r="I1166">
        <v>87447</v>
      </c>
      <c r="J1166" t="s">
        <v>5004</v>
      </c>
      <c r="K1166" t="s">
        <v>5005</v>
      </c>
      <c r="L1166">
        <v>371</v>
      </c>
      <c r="M1166" t="s">
        <v>26</v>
      </c>
      <c r="N1166" t="s">
        <v>27</v>
      </c>
      <c r="O1166" t="s">
        <v>28</v>
      </c>
      <c r="P1166">
        <v>43000000</v>
      </c>
      <c r="Q1166">
        <v>2005</v>
      </c>
      <c r="R1166">
        <v>6.5</v>
      </c>
      <c r="S1166">
        <v>0</v>
      </c>
      <c r="T1166">
        <f>Table_IMDB_Movies[[#This Row],[gross]]-Table_IMDB_Movies[[#This Row],[budget]]</f>
        <v>4806295</v>
      </c>
      <c r="V1166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1167" spans="1:22" x14ac:dyDescent="0.3">
      <c r="A1167" t="s">
        <v>5006</v>
      </c>
      <c r="B1167">
        <v>169</v>
      </c>
      <c r="C1167">
        <v>105</v>
      </c>
      <c r="D1167" t="s">
        <v>3486</v>
      </c>
      <c r="E1167">
        <v>51853450</v>
      </c>
      <c r="F1167" t="s">
        <v>3743</v>
      </c>
      <c r="G1167" t="s">
        <v>605</v>
      </c>
      <c r="H1167" t="s">
        <v>5007</v>
      </c>
      <c r="I1167">
        <v>37398</v>
      </c>
      <c r="J1167" t="s">
        <v>270</v>
      </c>
      <c r="K1167" t="s">
        <v>5008</v>
      </c>
      <c r="L1167">
        <v>110</v>
      </c>
      <c r="M1167" t="s">
        <v>26</v>
      </c>
      <c r="N1167" t="s">
        <v>27</v>
      </c>
      <c r="O1167" t="s">
        <v>72</v>
      </c>
      <c r="P1167">
        <v>25000000</v>
      </c>
      <c r="Q1167">
        <v>2012</v>
      </c>
      <c r="R1167">
        <v>6.6</v>
      </c>
      <c r="S1167">
        <v>11000</v>
      </c>
      <c r="T1167">
        <f>Table_IMDB_Movies[[#This Row],[gross]]-Table_IMDB_Movies[[#This Row],[budget]]</f>
        <v>26853450</v>
      </c>
      <c r="V1167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168" spans="1:22" x14ac:dyDescent="0.3">
      <c r="A1168" t="s">
        <v>5009</v>
      </c>
      <c r="B1168">
        <v>128</v>
      </c>
      <c r="C1168">
        <v>101</v>
      </c>
      <c r="D1168" t="s">
        <v>5010</v>
      </c>
      <c r="E1168">
        <v>46012734</v>
      </c>
      <c r="F1168" t="s">
        <v>1340</v>
      </c>
      <c r="G1168" t="s">
        <v>5011</v>
      </c>
      <c r="H1168" t="s">
        <v>5012</v>
      </c>
      <c r="I1168">
        <v>54421</v>
      </c>
      <c r="J1168" t="s">
        <v>1758</v>
      </c>
      <c r="K1168" t="s">
        <v>5013</v>
      </c>
      <c r="L1168">
        <v>101</v>
      </c>
      <c r="M1168" t="s">
        <v>26</v>
      </c>
      <c r="N1168" t="s">
        <v>27</v>
      </c>
      <c r="O1168" t="s">
        <v>28</v>
      </c>
      <c r="P1168">
        <v>40000000</v>
      </c>
      <c r="Q1168">
        <v>2008</v>
      </c>
      <c r="R1168">
        <v>5.8</v>
      </c>
      <c r="S1168">
        <v>3000</v>
      </c>
      <c r="T1168">
        <f>Table_IMDB_Movies[[#This Row],[gross]]-Table_IMDB_Movies[[#This Row],[budget]]</f>
        <v>6012734</v>
      </c>
      <c r="V1168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169" spans="1:22" x14ac:dyDescent="0.3">
      <c r="A1169" t="s">
        <v>2901</v>
      </c>
      <c r="B1169">
        <v>249</v>
      </c>
      <c r="C1169">
        <v>134</v>
      </c>
      <c r="D1169" t="s">
        <v>5014</v>
      </c>
      <c r="E1169">
        <v>47034272</v>
      </c>
      <c r="F1169" t="s">
        <v>5015</v>
      </c>
      <c r="G1169" t="s">
        <v>5016</v>
      </c>
      <c r="H1169" t="s">
        <v>5017</v>
      </c>
      <c r="I1169">
        <v>25465</v>
      </c>
      <c r="J1169" t="s">
        <v>5018</v>
      </c>
      <c r="K1169" t="s">
        <v>5019</v>
      </c>
      <c r="L1169">
        <v>190</v>
      </c>
      <c r="M1169" t="s">
        <v>26</v>
      </c>
      <c r="N1169" t="s">
        <v>27</v>
      </c>
      <c r="O1169" t="s">
        <v>476</v>
      </c>
      <c r="P1169">
        <v>40000000</v>
      </c>
      <c r="Q1169">
        <v>2014</v>
      </c>
      <c r="R1169">
        <v>6.9</v>
      </c>
      <c r="S1169">
        <v>16000</v>
      </c>
      <c r="T1169">
        <f>Table_IMDB_Movies[[#This Row],[gross]]-Table_IMDB_Movies[[#This Row],[budget]]</f>
        <v>7034272</v>
      </c>
      <c r="V1169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1170" spans="1:22" x14ac:dyDescent="0.3">
      <c r="A1170" t="s">
        <v>3783</v>
      </c>
      <c r="B1170">
        <v>91</v>
      </c>
      <c r="C1170">
        <v>135</v>
      </c>
      <c r="D1170" t="s">
        <v>1867</v>
      </c>
      <c r="E1170">
        <v>45856732</v>
      </c>
      <c r="F1170" t="s">
        <v>1705</v>
      </c>
      <c r="G1170" t="s">
        <v>936</v>
      </c>
      <c r="H1170" t="s">
        <v>5020</v>
      </c>
      <c r="I1170">
        <v>46221</v>
      </c>
      <c r="J1170" t="s">
        <v>2123</v>
      </c>
      <c r="K1170" t="s">
        <v>5021</v>
      </c>
      <c r="L1170">
        <v>141</v>
      </c>
      <c r="M1170" t="s">
        <v>26</v>
      </c>
      <c r="N1170" t="s">
        <v>27</v>
      </c>
      <c r="O1170" t="s">
        <v>28</v>
      </c>
      <c r="P1170">
        <v>40000000</v>
      </c>
      <c r="Q1170">
        <v>1997</v>
      </c>
      <c r="R1170">
        <v>7.1</v>
      </c>
      <c r="S1170">
        <v>0</v>
      </c>
      <c r="T1170">
        <f>Table_IMDB_Movies[[#This Row],[gross]]-Table_IMDB_Movies[[#This Row],[budget]]</f>
        <v>5856732</v>
      </c>
      <c r="V1170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1171" spans="1:22" x14ac:dyDescent="0.3">
      <c r="A1171" t="s">
        <v>4551</v>
      </c>
      <c r="B1171">
        <v>207</v>
      </c>
      <c r="C1171">
        <v>98</v>
      </c>
      <c r="D1171" t="s">
        <v>3666</v>
      </c>
      <c r="E1171">
        <v>59588068</v>
      </c>
      <c r="F1171" t="s">
        <v>2394</v>
      </c>
      <c r="G1171" t="s">
        <v>74</v>
      </c>
      <c r="H1171" t="s">
        <v>5022</v>
      </c>
      <c r="I1171">
        <v>89557</v>
      </c>
      <c r="J1171" t="s">
        <v>1613</v>
      </c>
      <c r="K1171" t="s">
        <v>5023</v>
      </c>
      <c r="L1171">
        <v>376</v>
      </c>
      <c r="M1171" t="s">
        <v>26</v>
      </c>
      <c r="N1171" t="s">
        <v>27</v>
      </c>
      <c r="O1171" t="s">
        <v>476</v>
      </c>
      <c r="P1171">
        <v>40000000</v>
      </c>
      <c r="Q1171">
        <v>2003</v>
      </c>
      <c r="R1171">
        <v>5.8</v>
      </c>
      <c r="S1171">
        <v>0</v>
      </c>
      <c r="T1171">
        <f>Table_IMDB_Movies[[#This Row],[gross]]-Table_IMDB_Movies[[#This Row],[budget]]</f>
        <v>19588068</v>
      </c>
      <c r="V1171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1172" spans="1:22" x14ac:dyDescent="0.3">
      <c r="A1172" t="s">
        <v>320</v>
      </c>
      <c r="B1172">
        <v>77</v>
      </c>
      <c r="C1172">
        <v>155</v>
      </c>
      <c r="D1172" t="s">
        <v>381</v>
      </c>
      <c r="E1172">
        <v>44175394</v>
      </c>
      <c r="F1172" t="s">
        <v>5024</v>
      </c>
      <c r="G1172" t="s">
        <v>615</v>
      </c>
      <c r="H1172" t="s">
        <v>5025</v>
      </c>
      <c r="I1172">
        <v>56509</v>
      </c>
      <c r="J1172" t="s">
        <v>540</v>
      </c>
      <c r="K1172" t="s">
        <v>5026</v>
      </c>
      <c r="L1172">
        <v>227</v>
      </c>
      <c r="M1172" t="s">
        <v>26</v>
      </c>
      <c r="N1172" t="s">
        <v>27</v>
      </c>
      <c r="O1172" t="s">
        <v>476</v>
      </c>
      <c r="P1172">
        <v>36000000</v>
      </c>
      <c r="Q1172">
        <v>1997</v>
      </c>
      <c r="R1172">
        <v>7.2</v>
      </c>
      <c r="S1172">
        <v>0</v>
      </c>
      <c r="T1172">
        <f>Table_IMDB_Movies[[#This Row],[gross]]-Table_IMDB_Movies[[#This Row],[budget]]</f>
        <v>8175394</v>
      </c>
      <c r="V1172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173" spans="1:22" x14ac:dyDescent="0.3">
      <c r="A1173" t="s">
        <v>1055</v>
      </c>
      <c r="B1173">
        <v>25</v>
      </c>
      <c r="C1173">
        <v>106</v>
      </c>
      <c r="D1173" t="s">
        <v>5027</v>
      </c>
      <c r="E1173">
        <v>45500797</v>
      </c>
      <c r="F1173" t="s">
        <v>1854</v>
      </c>
      <c r="G1173" t="s">
        <v>5028</v>
      </c>
      <c r="H1173" t="s">
        <v>5029</v>
      </c>
      <c r="I1173">
        <v>17443</v>
      </c>
      <c r="J1173" t="s">
        <v>5030</v>
      </c>
      <c r="K1173" t="s">
        <v>5031</v>
      </c>
      <c r="L1173">
        <v>56</v>
      </c>
      <c r="M1173" t="s">
        <v>26</v>
      </c>
      <c r="N1173" t="s">
        <v>27</v>
      </c>
      <c r="O1173" t="s">
        <v>28</v>
      </c>
      <c r="P1173">
        <v>40000000</v>
      </c>
      <c r="Q1173">
        <v>1992</v>
      </c>
      <c r="R1173">
        <v>6</v>
      </c>
      <c r="S1173">
        <v>694</v>
      </c>
      <c r="T1173">
        <f>Table_IMDB_Movies[[#This Row],[gross]]-Table_IMDB_Movies[[#This Row],[budget]]</f>
        <v>5500797</v>
      </c>
      <c r="V1173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174" spans="1:22" x14ac:dyDescent="0.3">
      <c r="A1174" t="s">
        <v>5032</v>
      </c>
      <c r="B1174">
        <v>211</v>
      </c>
      <c r="C1174">
        <v>102</v>
      </c>
      <c r="D1174" t="s">
        <v>5033</v>
      </c>
      <c r="E1174">
        <v>41797066</v>
      </c>
      <c r="F1174" t="s">
        <v>1772</v>
      </c>
      <c r="G1174" t="s">
        <v>5034</v>
      </c>
      <c r="H1174" t="s">
        <v>5035</v>
      </c>
      <c r="I1174">
        <v>92789</v>
      </c>
      <c r="J1174" t="s">
        <v>5036</v>
      </c>
      <c r="K1174" t="s">
        <v>5037</v>
      </c>
      <c r="L1174">
        <v>998</v>
      </c>
      <c r="M1174" t="s">
        <v>26</v>
      </c>
      <c r="N1174" t="s">
        <v>27</v>
      </c>
      <c r="O1174" t="s">
        <v>476</v>
      </c>
      <c r="P1174">
        <v>40000000</v>
      </c>
      <c r="Q1174">
        <v>2007</v>
      </c>
      <c r="R1174">
        <v>4.7</v>
      </c>
      <c r="S1174">
        <v>0</v>
      </c>
      <c r="T1174">
        <f>Table_IMDB_Movies[[#This Row],[gross]]-Table_IMDB_Movies[[#This Row],[budget]]</f>
        <v>1797066</v>
      </c>
      <c r="V1174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175" spans="1:22" x14ac:dyDescent="0.3">
      <c r="A1175" t="s">
        <v>3323</v>
      </c>
      <c r="B1175">
        <v>19</v>
      </c>
      <c r="C1175">
        <v>95</v>
      </c>
      <c r="D1175" t="s">
        <v>5038</v>
      </c>
      <c r="E1175">
        <v>38087756</v>
      </c>
      <c r="F1175" t="s">
        <v>2411</v>
      </c>
      <c r="G1175" t="s">
        <v>5039</v>
      </c>
      <c r="H1175" t="s">
        <v>5040</v>
      </c>
      <c r="I1175">
        <v>49612</v>
      </c>
      <c r="J1175" t="s">
        <v>5041</v>
      </c>
      <c r="K1175" t="s">
        <v>5042</v>
      </c>
      <c r="L1175">
        <v>39</v>
      </c>
      <c r="M1175" t="s">
        <v>26</v>
      </c>
      <c r="N1175" t="s">
        <v>27</v>
      </c>
      <c r="O1175" t="s">
        <v>72</v>
      </c>
      <c r="P1175">
        <v>40000000</v>
      </c>
      <c r="Q1175">
        <v>1994</v>
      </c>
      <c r="R1175">
        <v>5.2</v>
      </c>
      <c r="S1175">
        <v>0</v>
      </c>
      <c r="T1175">
        <f>Table_IMDB_Movies[[#This Row],[gross]]-Table_IMDB_Movies[[#This Row],[budget]]</f>
        <v>-1912244</v>
      </c>
      <c r="V1175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176" spans="1:22" x14ac:dyDescent="0.3">
      <c r="A1176" t="s">
        <v>4109</v>
      </c>
      <c r="B1176">
        <v>101</v>
      </c>
      <c r="C1176">
        <v>103</v>
      </c>
      <c r="D1176" t="s">
        <v>5034</v>
      </c>
      <c r="E1176">
        <v>37752931</v>
      </c>
      <c r="F1176" t="s">
        <v>173</v>
      </c>
      <c r="G1176" t="s">
        <v>61</v>
      </c>
      <c r="H1176" t="s">
        <v>5043</v>
      </c>
      <c r="I1176">
        <v>20201</v>
      </c>
      <c r="J1176" t="s">
        <v>3235</v>
      </c>
      <c r="K1176" t="s">
        <v>5044</v>
      </c>
      <c r="L1176">
        <v>180</v>
      </c>
      <c r="M1176" t="s">
        <v>26</v>
      </c>
      <c r="N1176" t="s">
        <v>27</v>
      </c>
      <c r="O1176" t="s">
        <v>28</v>
      </c>
      <c r="P1176">
        <v>40000000</v>
      </c>
      <c r="Q1176">
        <v>2000</v>
      </c>
      <c r="R1176">
        <v>5.5</v>
      </c>
      <c r="S1176">
        <v>0</v>
      </c>
      <c r="T1176">
        <f>Table_IMDB_Movies[[#This Row],[gross]]-Table_IMDB_Movies[[#This Row],[budget]]</f>
        <v>-2247069</v>
      </c>
      <c r="V1176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177" spans="1:22" x14ac:dyDescent="0.3">
      <c r="A1177" t="s">
        <v>5046</v>
      </c>
      <c r="B1177">
        <v>342</v>
      </c>
      <c r="C1177">
        <v>109</v>
      </c>
      <c r="D1177" t="s">
        <v>5047</v>
      </c>
      <c r="E1177">
        <v>37371385</v>
      </c>
      <c r="F1177" t="s">
        <v>1500</v>
      </c>
      <c r="G1177" t="s">
        <v>5048</v>
      </c>
      <c r="H1177" t="s">
        <v>5049</v>
      </c>
      <c r="I1177">
        <v>192462</v>
      </c>
      <c r="J1177" t="s">
        <v>5050</v>
      </c>
      <c r="K1177" t="s">
        <v>5051</v>
      </c>
      <c r="L1177">
        <v>334</v>
      </c>
      <c r="M1177" t="s">
        <v>26</v>
      </c>
      <c r="N1177" t="s">
        <v>27</v>
      </c>
      <c r="O1177" t="s">
        <v>476</v>
      </c>
      <c r="P1177">
        <v>40000000</v>
      </c>
      <c r="Q1177">
        <v>2011</v>
      </c>
      <c r="R1177">
        <v>7</v>
      </c>
      <c r="S1177">
        <v>42000</v>
      </c>
      <c r="T1177">
        <f>Table_IMDB_Movies[[#This Row],[gross]]-Table_IMDB_Movies[[#This Row],[budget]]</f>
        <v>-2628615</v>
      </c>
      <c r="V1177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178" spans="1:22" x14ac:dyDescent="0.3">
      <c r="A1178" t="s">
        <v>4815</v>
      </c>
      <c r="B1178">
        <v>147</v>
      </c>
      <c r="C1178">
        <v>95</v>
      </c>
      <c r="D1178" t="s">
        <v>5052</v>
      </c>
      <c r="E1178">
        <v>37101011</v>
      </c>
      <c r="F1178" t="s">
        <v>2021</v>
      </c>
      <c r="G1178" t="s">
        <v>3131</v>
      </c>
      <c r="H1178" t="s">
        <v>5053</v>
      </c>
      <c r="I1178">
        <v>30394</v>
      </c>
      <c r="J1178" t="s">
        <v>5054</v>
      </c>
      <c r="K1178" t="s">
        <v>5055</v>
      </c>
      <c r="L1178">
        <v>103</v>
      </c>
      <c r="M1178" t="s">
        <v>26</v>
      </c>
      <c r="N1178" t="s">
        <v>27</v>
      </c>
      <c r="O1178" t="s">
        <v>28</v>
      </c>
      <c r="P1178">
        <v>40000000</v>
      </c>
      <c r="Q1178">
        <v>2012</v>
      </c>
      <c r="R1178">
        <v>5.8</v>
      </c>
      <c r="S1178">
        <v>0</v>
      </c>
      <c r="T1178">
        <f>Table_IMDB_Movies[[#This Row],[gross]]-Table_IMDB_Movies[[#This Row],[budget]]</f>
        <v>-2898989</v>
      </c>
      <c r="V1178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179" spans="1:22" x14ac:dyDescent="0.3">
      <c r="A1179" t="s">
        <v>4865</v>
      </c>
      <c r="B1179">
        <v>420</v>
      </c>
      <c r="C1179">
        <v>111</v>
      </c>
      <c r="D1179" t="s">
        <v>5056</v>
      </c>
      <c r="E1179">
        <v>38176892</v>
      </c>
      <c r="F1179" t="s">
        <v>3973</v>
      </c>
      <c r="G1179" t="s">
        <v>3294</v>
      </c>
      <c r="H1179" t="s">
        <v>5057</v>
      </c>
      <c r="I1179">
        <v>104119</v>
      </c>
      <c r="J1179" t="s">
        <v>5058</v>
      </c>
      <c r="K1179" t="s">
        <v>5059</v>
      </c>
      <c r="L1179">
        <v>518</v>
      </c>
      <c r="M1179" t="s">
        <v>26</v>
      </c>
      <c r="N1179" t="s">
        <v>27</v>
      </c>
      <c r="O1179" t="s">
        <v>476</v>
      </c>
      <c r="P1179">
        <v>40000000</v>
      </c>
      <c r="Q1179">
        <v>2011</v>
      </c>
      <c r="R1179">
        <v>6.2</v>
      </c>
      <c r="S1179">
        <v>26000</v>
      </c>
      <c r="T1179">
        <f>Table_IMDB_Movies[[#This Row],[gross]]-Table_IMDB_Movies[[#This Row],[budget]]</f>
        <v>-1823108</v>
      </c>
      <c r="V1179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1180" spans="1:22" x14ac:dyDescent="0.3">
      <c r="A1180" t="s">
        <v>1066</v>
      </c>
      <c r="B1180">
        <v>138</v>
      </c>
      <c r="C1180">
        <v>123</v>
      </c>
      <c r="D1180" t="s">
        <v>493</v>
      </c>
      <c r="E1180">
        <v>36283504</v>
      </c>
      <c r="F1180" t="s">
        <v>689</v>
      </c>
      <c r="G1180" t="s">
        <v>568</v>
      </c>
      <c r="H1180" t="s">
        <v>5060</v>
      </c>
      <c r="I1180">
        <v>104564</v>
      </c>
      <c r="J1180" t="s">
        <v>5061</v>
      </c>
      <c r="K1180" t="s">
        <v>5062</v>
      </c>
      <c r="L1180">
        <v>587</v>
      </c>
      <c r="M1180" t="s">
        <v>26</v>
      </c>
      <c r="N1180" t="s">
        <v>619</v>
      </c>
      <c r="O1180" t="s">
        <v>476</v>
      </c>
      <c r="P1180">
        <v>40000000</v>
      </c>
      <c r="Q1180">
        <v>1999</v>
      </c>
      <c r="R1180">
        <v>6.5</v>
      </c>
      <c r="S1180">
        <v>0</v>
      </c>
      <c r="T1180">
        <f>Table_IMDB_Movies[[#This Row],[gross]]-Table_IMDB_Movies[[#This Row],[budget]]</f>
        <v>-3716496</v>
      </c>
      <c r="V1180" t="str">
        <f>IF(ISNUMBER(SEARCH("|",Table_IMDB_Movies[[#This Row],[genres]])),LEFT(Table_IMDB_Movies[[#This Row],[genres]],SEARCH("|",Table_IMDB_Movies[[#This Row],[genres]])-1),Table_IMDB_Movies[[#This Row],[genres]])</f>
        <v>Mystery</v>
      </c>
    </row>
    <row r="1181" spans="1:22" x14ac:dyDescent="0.3">
      <c r="A1181" t="s">
        <v>613</v>
      </c>
      <c r="B1181">
        <v>82</v>
      </c>
      <c r="C1181">
        <v>140</v>
      </c>
      <c r="D1181" t="s">
        <v>2410</v>
      </c>
      <c r="E1181">
        <v>35183792</v>
      </c>
      <c r="F1181" t="s">
        <v>5015</v>
      </c>
      <c r="G1181" t="s">
        <v>1496</v>
      </c>
      <c r="H1181" t="s">
        <v>5063</v>
      </c>
      <c r="I1181">
        <v>68159</v>
      </c>
      <c r="J1181" t="s">
        <v>2869</v>
      </c>
      <c r="K1181" t="s">
        <v>5064</v>
      </c>
      <c r="L1181">
        <v>209</v>
      </c>
      <c r="M1181" t="s">
        <v>26</v>
      </c>
      <c r="N1181" t="s">
        <v>27</v>
      </c>
      <c r="O1181" t="s">
        <v>476</v>
      </c>
      <c r="P1181">
        <v>38000000</v>
      </c>
      <c r="Q1181">
        <v>1991</v>
      </c>
      <c r="R1181">
        <v>7.2</v>
      </c>
      <c r="S1181">
        <v>0</v>
      </c>
      <c r="T1181">
        <f>Table_IMDB_Movies[[#This Row],[gross]]-Table_IMDB_Movies[[#This Row],[budget]]</f>
        <v>-2816208</v>
      </c>
      <c r="V1181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1182" spans="1:22" x14ac:dyDescent="0.3">
      <c r="A1182" t="s">
        <v>5065</v>
      </c>
      <c r="B1182">
        <v>201</v>
      </c>
      <c r="C1182">
        <v>94</v>
      </c>
      <c r="D1182" t="s">
        <v>4768</v>
      </c>
      <c r="E1182">
        <v>38543473</v>
      </c>
      <c r="F1182" t="s">
        <v>1334</v>
      </c>
      <c r="G1182" t="s">
        <v>3606</v>
      </c>
      <c r="H1182" t="s">
        <v>5066</v>
      </c>
      <c r="I1182">
        <v>84382</v>
      </c>
      <c r="J1182" t="s">
        <v>5067</v>
      </c>
      <c r="K1182" t="s">
        <v>5068</v>
      </c>
      <c r="L1182">
        <v>158</v>
      </c>
      <c r="M1182" t="s">
        <v>26</v>
      </c>
      <c r="N1182" t="s">
        <v>27</v>
      </c>
      <c r="O1182" t="s">
        <v>476</v>
      </c>
      <c r="P1182">
        <v>40000000</v>
      </c>
      <c r="Q1182">
        <v>2014</v>
      </c>
      <c r="R1182">
        <v>5.0999999999999996</v>
      </c>
      <c r="S1182">
        <v>0</v>
      </c>
      <c r="T1182">
        <f>Table_IMDB_Movies[[#This Row],[gross]]-Table_IMDB_Movies[[#This Row],[budget]]</f>
        <v>-1456527</v>
      </c>
      <c r="V1182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183" spans="1:22" x14ac:dyDescent="0.3">
      <c r="A1183" t="s">
        <v>5069</v>
      </c>
      <c r="B1183">
        <v>82</v>
      </c>
      <c r="C1183">
        <v>94</v>
      </c>
      <c r="D1183" t="s">
        <v>868</v>
      </c>
      <c r="E1183">
        <v>36037909</v>
      </c>
      <c r="F1183" t="s">
        <v>2021</v>
      </c>
      <c r="G1183" t="s">
        <v>2431</v>
      </c>
      <c r="H1183" t="s">
        <v>5070</v>
      </c>
      <c r="I1183">
        <v>10132</v>
      </c>
      <c r="J1183" t="s">
        <v>5071</v>
      </c>
      <c r="K1183" t="s">
        <v>5072</v>
      </c>
      <c r="L1183">
        <v>130</v>
      </c>
      <c r="M1183" t="s">
        <v>26</v>
      </c>
      <c r="N1183" t="s">
        <v>619</v>
      </c>
      <c r="O1183" t="s">
        <v>28</v>
      </c>
      <c r="P1183">
        <v>60000000</v>
      </c>
      <c r="Q1183">
        <v>2000</v>
      </c>
      <c r="R1183">
        <v>4.7</v>
      </c>
      <c r="S1183">
        <v>390</v>
      </c>
      <c r="T1183">
        <f>Table_IMDB_Movies[[#This Row],[gross]]-Table_IMDB_Movies[[#This Row],[budget]]</f>
        <v>-23962091</v>
      </c>
      <c r="V1183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184" spans="1:22" x14ac:dyDescent="0.3">
      <c r="A1184" t="s">
        <v>4076</v>
      </c>
      <c r="B1184">
        <v>277</v>
      </c>
      <c r="C1184">
        <v>92</v>
      </c>
      <c r="D1184" t="s">
        <v>5073</v>
      </c>
      <c r="E1184">
        <v>42575718</v>
      </c>
      <c r="F1184" t="s">
        <v>4938</v>
      </c>
      <c r="G1184" t="s">
        <v>5074</v>
      </c>
      <c r="H1184" t="s">
        <v>5075</v>
      </c>
      <c r="I1184">
        <v>83788</v>
      </c>
      <c r="J1184" t="s">
        <v>2902</v>
      </c>
      <c r="K1184" t="s">
        <v>5076</v>
      </c>
      <c r="L1184">
        <v>227</v>
      </c>
      <c r="M1184" t="s">
        <v>26</v>
      </c>
      <c r="N1184" t="s">
        <v>27</v>
      </c>
      <c r="O1184" t="s">
        <v>476</v>
      </c>
      <c r="P1184">
        <v>40000000</v>
      </c>
      <c r="Q1184">
        <v>2011</v>
      </c>
      <c r="R1184">
        <v>5.9</v>
      </c>
      <c r="S1184">
        <v>20000</v>
      </c>
      <c r="T1184">
        <f>Table_IMDB_Movies[[#This Row],[gross]]-Table_IMDB_Movies[[#This Row],[budget]]</f>
        <v>2575718</v>
      </c>
      <c r="V1184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1185" spans="1:22" x14ac:dyDescent="0.3">
      <c r="A1185" t="s">
        <v>5077</v>
      </c>
      <c r="B1185">
        <v>90</v>
      </c>
      <c r="C1185">
        <v>102</v>
      </c>
      <c r="D1185" t="s">
        <v>1526</v>
      </c>
      <c r="E1185">
        <v>33864342</v>
      </c>
      <c r="F1185" t="s">
        <v>3342</v>
      </c>
      <c r="G1185" t="s">
        <v>435</v>
      </c>
      <c r="H1185" t="s">
        <v>5078</v>
      </c>
      <c r="I1185">
        <v>29968</v>
      </c>
      <c r="J1185" t="s">
        <v>2798</v>
      </c>
      <c r="K1185" t="s">
        <v>5079</v>
      </c>
      <c r="L1185">
        <v>117</v>
      </c>
      <c r="M1185" t="s">
        <v>26</v>
      </c>
      <c r="N1185" t="s">
        <v>41</v>
      </c>
      <c r="O1185" t="s">
        <v>28</v>
      </c>
      <c r="P1185">
        <v>40000000</v>
      </c>
      <c r="Q1185">
        <v>1999</v>
      </c>
      <c r="R1185">
        <v>5.8</v>
      </c>
      <c r="S1185">
        <v>445</v>
      </c>
      <c r="T1185">
        <f>Table_IMDB_Movies[[#This Row],[gross]]-Table_IMDB_Movies[[#This Row],[budget]]</f>
        <v>-6135658</v>
      </c>
      <c r="V1185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186" spans="1:22" x14ac:dyDescent="0.3">
      <c r="A1186" t="s">
        <v>2048</v>
      </c>
      <c r="B1186">
        <v>157</v>
      </c>
      <c r="C1186">
        <v>123</v>
      </c>
      <c r="D1186" t="s">
        <v>1756</v>
      </c>
      <c r="E1186">
        <v>33508922</v>
      </c>
      <c r="F1186" t="s">
        <v>2682</v>
      </c>
      <c r="G1186" t="s">
        <v>94</v>
      </c>
      <c r="H1186" t="s">
        <v>5080</v>
      </c>
      <c r="I1186">
        <v>95860</v>
      </c>
      <c r="J1186" t="s">
        <v>5081</v>
      </c>
      <c r="K1186" t="s">
        <v>5082</v>
      </c>
      <c r="L1186">
        <v>660</v>
      </c>
      <c r="M1186" t="s">
        <v>26</v>
      </c>
      <c r="N1186" t="s">
        <v>27</v>
      </c>
      <c r="O1186" t="s">
        <v>28</v>
      </c>
      <c r="P1186">
        <v>40000000</v>
      </c>
      <c r="Q1186">
        <v>2000</v>
      </c>
      <c r="R1186">
        <v>7.2</v>
      </c>
      <c r="S1186">
        <v>16000</v>
      </c>
      <c r="T1186">
        <f>Table_IMDB_Movies[[#This Row],[gross]]-Table_IMDB_Movies[[#This Row],[budget]]</f>
        <v>-6491078</v>
      </c>
      <c r="V1186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187" spans="1:22" x14ac:dyDescent="0.3">
      <c r="A1187" t="s">
        <v>2751</v>
      </c>
      <c r="B1187">
        <v>124</v>
      </c>
      <c r="C1187">
        <v>104</v>
      </c>
      <c r="D1187" t="s">
        <v>5083</v>
      </c>
      <c r="E1187">
        <v>42071069</v>
      </c>
      <c r="F1187" t="s">
        <v>3504</v>
      </c>
      <c r="G1187" t="s">
        <v>5084</v>
      </c>
      <c r="H1187" t="s">
        <v>5085</v>
      </c>
      <c r="I1187">
        <v>36223</v>
      </c>
      <c r="J1187" t="s">
        <v>5086</v>
      </c>
      <c r="K1187" t="s">
        <v>5087</v>
      </c>
      <c r="L1187">
        <v>208</v>
      </c>
      <c r="M1187" t="s">
        <v>26</v>
      </c>
      <c r="N1187" t="s">
        <v>27</v>
      </c>
      <c r="O1187" t="s">
        <v>28</v>
      </c>
      <c r="P1187">
        <v>30000000</v>
      </c>
      <c r="Q1187">
        <v>2005</v>
      </c>
      <c r="R1187">
        <v>6.2</v>
      </c>
      <c r="S1187">
        <v>0</v>
      </c>
      <c r="T1187">
        <f>Table_IMDB_Movies[[#This Row],[gross]]-Table_IMDB_Movies[[#This Row],[budget]]</f>
        <v>12071069</v>
      </c>
      <c r="V1187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188" spans="1:22" x14ac:dyDescent="0.3">
      <c r="A1188" t="s">
        <v>2211</v>
      </c>
      <c r="B1188">
        <v>146</v>
      </c>
      <c r="C1188">
        <v>102</v>
      </c>
      <c r="D1188" t="s">
        <v>5088</v>
      </c>
      <c r="E1188">
        <v>32853640</v>
      </c>
      <c r="F1188" t="s">
        <v>2021</v>
      </c>
      <c r="G1188" t="s">
        <v>957</v>
      </c>
      <c r="H1188" t="s">
        <v>5089</v>
      </c>
      <c r="I1188">
        <v>50199</v>
      </c>
      <c r="J1188" t="s">
        <v>2893</v>
      </c>
      <c r="K1188" t="s">
        <v>5090</v>
      </c>
      <c r="L1188">
        <v>101</v>
      </c>
      <c r="M1188" t="s">
        <v>26</v>
      </c>
      <c r="N1188" t="s">
        <v>27</v>
      </c>
      <c r="O1188" t="s">
        <v>28</v>
      </c>
      <c r="P1188">
        <v>40000000</v>
      </c>
      <c r="Q1188">
        <v>2008</v>
      </c>
      <c r="R1188">
        <v>5.7</v>
      </c>
      <c r="S1188">
        <v>702</v>
      </c>
      <c r="T1188">
        <f>Table_IMDB_Movies[[#This Row],[gross]]-Table_IMDB_Movies[[#This Row],[budget]]</f>
        <v>-7146360</v>
      </c>
      <c r="V1188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189" spans="1:22" x14ac:dyDescent="0.3">
      <c r="A1189" t="s">
        <v>2010</v>
      </c>
      <c r="B1189">
        <v>303</v>
      </c>
      <c r="C1189">
        <v>136</v>
      </c>
      <c r="D1189" t="s">
        <v>626</v>
      </c>
      <c r="E1189">
        <v>42615685</v>
      </c>
      <c r="F1189" t="s">
        <v>3509</v>
      </c>
      <c r="G1189" t="s">
        <v>185</v>
      </c>
      <c r="H1189" t="s">
        <v>5091</v>
      </c>
      <c r="I1189">
        <v>136093</v>
      </c>
      <c r="J1189" t="s">
        <v>2010</v>
      </c>
      <c r="K1189" t="s">
        <v>5092</v>
      </c>
      <c r="L1189">
        <v>416</v>
      </c>
      <c r="M1189" t="s">
        <v>26</v>
      </c>
      <c r="N1189" t="s">
        <v>27</v>
      </c>
      <c r="O1189" t="s">
        <v>476</v>
      </c>
      <c r="P1189">
        <v>40000000</v>
      </c>
      <c r="Q1189">
        <v>2014</v>
      </c>
      <c r="R1189">
        <v>6.1</v>
      </c>
      <c r="S1189">
        <v>24000</v>
      </c>
      <c r="T1189">
        <f>Table_IMDB_Movies[[#This Row],[gross]]-Table_IMDB_Movies[[#This Row],[budget]]</f>
        <v>2615685</v>
      </c>
      <c r="V1189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190" spans="1:22" x14ac:dyDescent="0.3">
      <c r="A1190" t="s">
        <v>4502</v>
      </c>
      <c r="B1190">
        <v>70</v>
      </c>
      <c r="C1190">
        <v>93</v>
      </c>
      <c r="D1190" t="s">
        <v>2587</v>
      </c>
      <c r="E1190">
        <v>32055248</v>
      </c>
      <c r="F1190" t="s">
        <v>5093</v>
      </c>
      <c r="G1190" t="s">
        <v>2339</v>
      </c>
      <c r="H1190" t="s">
        <v>5094</v>
      </c>
      <c r="I1190">
        <v>18723</v>
      </c>
      <c r="J1190" t="s">
        <v>3352</v>
      </c>
      <c r="K1190" t="s">
        <v>5095</v>
      </c>
      <c r="L1190">
        <v>146</v>
      </c>
      <c r="M1190" t="s">
        <v>26</v>
      </c>
      <c r="N1190" t="s">
        <v>27</v>
      </c>
      <c r="O1190" t="s">
        <v>28</v>
      </c>
      <c r="P1190">
        <v>25000000</v>
      </c>
      <c r="Q1190">
        <v>1994</v>
      </c>
      <c r="R1190">
        <v>6</v>
      </c>
      <c r="S1190">
        <v>0</v>
      </c>
      <c r="T1190">
        <f>Table_IMDB_Movies[[#This Row],[gross]]-Table_IMDB_Movies[[#This Row],[budget]]</f>
        <v>7055248</v>
      </c>
      <c r="V119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191" spans="1:22" x14ac:dyDescent="0.3">
      <c r="A1191" t="s">
        <v>5096</v>
      </c>
      <c r="B1191">
        <v>283</v>
      </c>
      <c r="C1191">
        <v>129</v>
      </c>
      <c r="D1191" t="s">
        <v>5097</v>
      </c>
      <c r="E1191">
        <v>31836745</v>
      </c>
      <c r="F1191" t="s">
        <v>5098</v>
      </c>
      <c r="G1191" t="s">
        <v>264</v>
      </c>
      <c r="H1191" t="s">
        <v>5099</v>
      </c>
      <c r="I1191">
        <v>81298</v>
      </c>
      <c r="J1191" t="s">
        <v>5100</v>
      </c>
      <c r="K1191" t="s">
        <v>5101</v>
      </c>
      <c r="L1191">
        <v>341</v>
      </c>
      <c r="M1191" t="s">
        <v>26</v>
      </c>
      <c r="N1191" t="s">
        <v>27</v>
      </c>
      <c r="O1191" t="s">
        <v>28</v>
      </c>
      <c r="P1191">
        <v>40000000</v>
      </c>
      <c r="Q1191">
        <v>2011</v>
      </c>
      <c r="R1191">
        <v>6.9</v>
      </c>
      <c r="S1191">
        <v>39000</v>
      </c>
      <c r="T1191">
        <f>Table_IMDB_Movies[[#This Row],[gross]]-Table_IMDB_Movies[[#This Row],[budget]]</f>
        <v>-8163255</v>
      </c>
      <c r="V1191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192" spans="1:22" x14ac:dyDescent="0.3">
      <c r="A1192" t="s">
        <v>4458</v>
      </c>
      <c r="B1192">
        <v>212</v>
      </c>
      <c r="C1192">
        <v>107</v>
      </c>
      <c r="D1192" t="s">
        <v>5102</v>
      </c>
      <c r="E1192">
        <v>30993544</v>
      </c>
      <c r="F1192" t="s">
        <v>1141</v>
      </c>
      <c r="G1192" t="s">
        <v>5103</v>
      </c>
      <c r="H1192" t="s">
        <v>5104</v>
      </c>
      <c r="I1192">
        <v>58871</v>
      </c>
      <c r="J1192" t="s">
        <v>5105</v>
      </c>
      <c r="K1192" t="s">
        <v>5106</v>
      </c>
      <c r="L1192">
        <v>156</v>
      </c>
      <c r="M1192" t="s">
        <v>26</v>
      </c>
      <c r="N1192" t="s">
        <v>27</v>
      </c>
      <c r="O1192" t="s">
        <v>28</v>
      </c>
      <c r="P1192">
        <v>40000000</v>
      </c>
      <c r="Q1192">
        <v>2010</v>
      </c>
      <c r="R1192">
        <v>6.5</v>
      </c>
      <c r="S1192">
        <v>0</v>
      </c>
      <c r="T1192">
        <f>Table_IMDB_Movies[[#This Row],[gross]]-Table_IMDB_Movies[[#This Row],[budget]]</f>
        <v>-9006456</v>
      </c>
      <c r="V1192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193" spans="1:22" x14ac:dyDescent="0.3">
      <c r="A1193" t="s">
        <v>4213</v>
      </c>
      <c r="B1193">
        <v>98</v>
      </c>
      <c r="C1193">
        <v>117</v>
      </c>
      <c r="D1193" t="s">
        <v>3961</v>
      </c>
      <c r="E1193">
        <v>30981850</v>
      </c>
      <c r="F1193" t="s">
        <v>5107</v>
      </c>
      <c r="G1193" t="s">
        <v>2773</v>
      </c>
      <c r="H1193" t="s">
        <v>5108</v>
      </c>
      <c r="I1193">
        <v>35834</v>
      </c>
      <c r="J1193" t="s">
        <v>1764</v>
      </c>
      <c r="K1193" t="s">
        <v>5109</v>
      </c>
      <c r="L1193">
        <v>284</v>
      </c>
      <c r="M1193" t="s">
        <v>26</v>
      </c>
      <c r="N1193" t="s">
        <v>27</v>
      </c>
      <c r="O1193" t="s">
        <v>476</v>
      </c>
      <c r="P1193">
        <v>40000000</v>
      </c>
      <c r="Q1193">
        <v>2005</v>
      </c>
      <c r="R1193">
        <v>5</v>
      </c>
      <c r="S1193">
        <v>0</v>
      </c>
      <c r="T1193">
        <f>Table_IMDB_Movies[[#This Row],[gross]]-Table_IMDB_Movies[[#This Row],[budget]]</f>
        <v>-9018150</v>
      </c>
      <c r="V1193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1194" spans="1:22" x14ac:dyDescent="0.3">
      <c r="A1194" t="s">
        <v>5110</v>
      </c>
      <c r="B1194">
        <v>110</v>
      </c>
      <c r="C1194">
        <v>116</v>
      </c>
      <c r="D1194" t="s">
        <v>478</v>
      </c>
      <c r="E1194">
        <v>30199105</v>
      </c>
      <c r="F1194" t="s">
        <v>2629</v>
      </c>
      <c r="G1194" t="s">
        <v>2375</v>
      </c>
      <c r="H1194" t="s">
        <v>5111</v>
      </c>
      <c r="I1194">
        <v>25346</v>
      </c>
      <c r="J1194" t="s">
        <v>5112</v>
      </c>
      <c r="K1194" t="s">
        <v>5113</v>
      </c>
      <c r="L1194">
        <v>167</v>
      </c>
      <c r="M1194" t="s">
        <v>26</v>
      </c>
      <c r="N1194" t="s">
        <v>27</v>
      </c>
      <c r="O1194" t="s">
        <v>476</v>
      </c>
      <c r="P1194">
        <v>40000000</v>
      </c>
      <c r="Q1194">
        <v>2000</v>
      </c>
      <c r="R1194">
        <v>5.7</v>
      </c>
      <c r="S1194">
        <v>470</v>
      </c>
      <c r="T1194">
        <f>Table_IMDB_Movies[[#This Row],[gross]]-Table_IMDB_Movies[[#This Row],[budget]]</f>
        <v>-9800895</v>
      </c>
      <c r="V1194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195" spans="1:22" x14ac:dyDescent="0.3">
      <c r="A1195" t="s">
        <v>1011</v>
      </c>
      <c r="B1195">
        <v>146</v>
      </c>
      <c r="C1195">
        <v>135</v>
      </c>
      <c r="D1195" t="s">
        <v>5114</v>
      </c>
      <c r="E1195">
        <v>29077547</v>
      </c>
      <c r="F1195" t="s">
        <v>2255</v>
      </c>
      <c r="G1195" t="s">
        <v>797</v>
      </c>
      <c r="H1195" t="s">
        <v>5115</v>
      </c>
      <c r="I1195">
        <v>41685</v>
      </c>
      <c r="J1195" t="s">
        <v>5116</v>
      </c>
      <c r="K1195" t="s">
        <v>5117</v>
      </c>
      <c r="L1195">
        <v>754</v>
      </c>
      <c r="M1195" t="s">
        <v>26</v>
      </c>
      <c r="N1195" t="s">
        <v>27</v>
      </c>
      <c r="O1195" t="s">
        <v>28</v>
      </c>
      <c r="P1195">
        <v>40000000</v>
      </c>
      <c r="Q1195">
        <v>2005</v>
      </c>
      <c r="R1195">
        <v>7</v>
      </c>
      <c r="S1195">
        <v>3000</v>
      </c>
      <c r="T1195">
        <f>Table_IMDB_Movies[[#This Row],[gross]]-Table_IMDB_Movies[[#This Row],[budget]]</f>
        <v>-10922453</v>
      </c>
      <c r="V1195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196" spans="1:22" x14ac:dyDescent="0.3">
      <c r="A1196" t="s">
        <v>1402</v>
      </c>
      <c r="B1196">
        <v>100</v>
      </c>
      <c r="C1196">
        <v>107</v>
      </c>
      <c r="D1196" t="s">
        <v>5118</v>
      </c>
      <c r="E1196">
        <v>29374178</v>
      </c>
      <c r="F1196" t="s">
        <v>5119</v>
      </c>
      <c r="G1196" t="s">
        <v>1452</v>
      </c>
      <c r="H1196" t="s">
        <v>5120</v>
      </c>
      <c r="I1196">
        <v>12093</v>
      </c>
      <c r="J1196" t="s">
        <v>5121</v>
      </c>
      <c r="K1196" t="s">
        <v>5122</v>
      </c>
      <c r="L1196">
        <v>188</v>
      </c>
      <c r="M1196" t="s">
        <v>26</v>
      </c>
      <c r="N1196" t="s">
        <v>27</v>
      </c>
      <c r="O1196" t="s">
        <v>476</v>
      </c>
      <c r="P1196">
        <v>40000000</v>
      </c>
      <c r="Q1196">
        <v>2000</v>
      </c>
      <c r="R1196">
        <v>5.0999999999999996</v>
      </c>
      <c r="S1196">
        <v>394</v>
      </c>
      <c r="T1196">
        <f>Table_IMDB_Movies[[#This Row],[gross]]-Table_IMDB_Movies[[#This Row],[budget]]</f>
        <v>-10625822</v>
      </c>
      <c r="V1196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1197" spans="1:22" x14ac:dyDescent="0.3">
      <c r="A1197" t="s">
        <v>3586</v>
      </c>
      <c r="B1197">
        <v>62</v>
      </c>
      <c r="C1197">
        <v>90</v>
      </c>
      <c r="D1197" t="s">
        <v>5123</v>
      </c>
      <c r="E1197">
        <v>28535768</v>
      </c>
      <c r="F1197" t="s">
        <v>1334</v>
      </c>
      <c r="G1197" t="s">
        <v>3249</v>
      </c>
      <c r="H1197" t="s">
        <v>5124</v>
      </c>
      <c r="I1197">
        <v>10446</v>
      </c>
      <c r="J1197" t="s">
        <v>5125</v>
      </c>
      <c r="K1197" t="s">
        <v>5126</v>
      </c>
      <c r="L1197">
        <v>105</v>
      </c>
      <c r="M1197" t="s">
        <v>26</v>
      </c>
      <c r="N1197" t="s">
        <v>27</v>
      </c>
      <c r="O1197" t="s">
        <v>28</v>
      </c>
      <c r="P1197">
        <v>40000000</v>
      </c>
      <c r="Q1197">
        <v>1999</v>
      </c>
      <c r="R1197">
        <v>5.3</v>
      </c>
      <c r="S1197">
        <v>279</v>
      </c>
      <c r="T1197">
        <f>Table_IMDB_Movies[[#This Row],[gross]]-Table_IMDB_Movies[[#This Row],[budget]]</f>
        <v>-11464232</v>
      </c>
      <c r="V1197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198" spans="1:22" x14ac:dyDescent="0.3">
      <c r="A1198" t="s">
        <v>3677</v>
      </c>
      <c r="B1198">
        <v>70</v>
      </c>
      <c r="C1198">
        <v>99</v>
      </c>
      <c r="D1198" t="s">
        <v>257</v>
      </c>
      <c r="E1198">
        <v>27663982</v>
      </c>
      <c r="F1198" t="s">
        <v>3393</v>
      </c>
      <c r="G1198" t="s">
        <v>93</v>
      </c>
      <c r="H1198" t="s">
        <v>5127</v>
      </c>
      <c r="I1198">
        <v>26051</v>
      </c>
      <c r="J1198" t="s">
        <v>5128</v>
      </c>
      <c r="K1198" t="s">
        <v>5129</v>
      </c>
      <c r="L1198">
        <v>164</v>
      </c>
      <c r="M1198" t="s">
        <v>26</v>
      </c>
      <c r="N1198" t="s">
        <v>27</v>
      </c>
      <c r="O1198" t="s">
        <v>28</v>
      </c>
      <c r="P1198">
        <v>40000000</v>
      </c>
      <c r="Q1198">
        <v>1996</v>
      </c>
      <c r="R1198">
        <v>4.4000000000000004</v>
      </c>
      <c r="S1198">
        <v>0</v>
      </c>
      <c r="T1198">
        <f>Table_IMDB_Movies[[#This Row],[gross]]-Table_IMDB_Movies[[#This Row],[budget]]</f>
        <v>-12336018</v>
      </c>
      <c r="V1198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1199" spans="1:22" x14ac:dyDescent="0.3">
      <c r="A1199" t="s">
        <v>1454</v>
      </c>
      <c r="B1199">
        <v>107</v>
      </c>
      <c r="C1199">
        <v>104</v>
      </c>
      <c r="D1199" t="s">
        <v>5130</v>
      </c>
      <c r="E1199">
        <v>27053815</v>
      </c>
      <c r="F1199" t="s">
        <v>60</v>
      </c>
      <c r="G1199" t="s">
        <v>5131</v>
      </c>
      <c r="H1199" t="s">
        <v>5132</v>
      </c>
      <c r="I1199">
        <v>12856</v>
      </c>
      <c r="J1199" t="s">
        <v>2721</v>
      </c>
      <c r="K1199" t="s">
        <v>5133</v>
      </c>
      <c r="L1199">
        <v>291</v>
      </c>
      <c r="M1199" t="s">
        <v>26</v>
      </c>
      <c r="N1199" t="s">
        <v>619</v>
      </c>
      <c r="O1199" t="s">
        <v>28</v>
      </c>
      <c r="P1199">
        <v>40000000</v>
      </c>
      <c r="Q1199">
        <v>2001</v>
      </c>
      <c r="R1199">
        <v>4.7</v>
      </c>
      <c r="S1199">
        <v>299</v>
      </c>
      <c r="T1199">
        <f>Table_IMDB_Movies[[#This Row],[gross]]-Table_IMDB_Movies[[#This Row],[budget]]</f>
        <v>-12946185</v>
      </c>
      <c r="V1199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200" spans="1:22" x14ac:dyDescent="0.3">
      <c r="A1200" t="s">
        <v>5134</v>
      </c>
      <c r="B1200">
        <v>169</v>
      </c>
      <c r="C1200">
        <v>115</v>
      </c>
      <c r="D1200" t="s">
        <v>77</v>
      </c>
      <c r="E1200">
        <v>26814957</v>
      </c>
      <c r="F1200" t="s">
        <v>4717</v>
      </c>
      <c r="G1200" t="s">
        <v>680</v>
      </c>
      <c r="H1200" t="s">
        <v>5135</v>
      </c>
      <c r="I1200">
        <v>84357</v>
      </c>
      <c r="J1200" t="s">
        <v>290</v>
      </c>
      <c r="K1200" t="s">
        <v>5136</v>
      </c>
      <c r="L1200">
        <v>252</v>
      </c>
      <c r="M1200" t="s">
        <v>26</v>
      </c>
      <c r="N1200" t="s">
        <v>41</v>
      </c>
      <c r="O1200" t="s">
        <v>28</v>
      </c>
      <c r="P1200">
        <v>35000000</v>
      </c>
      <c r="Q1200">
        <v>2008</v>
      </c>
      <c r="R1200">
        <v>6.7</v>
      </c>
      <c r="S1200">
        <v>0</v>
      </c>
      <c r="T1200">
        <f>Table_IMDB_Movies[[#This Row],[gross]]-Table_IMDB_Movies[[#This Row],[budget]]</f>
        <v>-8185043</v>
      </c>
      <c r="V1200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1201" spans="1:22" x14ac:dyDescent="0.3">
      <c r="A1201" t="s">
        <v>5137</v>
      </c>
      <c r="B1201">
        <v>94</v>
      </c>
      <c r="C1201">
        <v>119</v>
      </c>
      <c r="D1201" t="s">
        <v>626</v>
      </c>
      <c r="E1201">
        <v>25178165</v>
      </c>
      <c r="F1201" t="s">
        <v>173</v>
      </c>
      <c r="G1201" t="s">
        <v>479</v>
      </c>
      <c r="H1201" t="s">
        <v>5138</v>
      </c>
      <c r="I1201">
        <v>70292</v>
      </c>
      <c r="J1201" t="s">
        <v>96</v>
      </c>
      <c r="K1201" t="s">
        <v>5139</v>
      </c>
      <c r="L1201">
        <v>274</v>
      </c>
      <c r="M1201" t="s">
        <v>26</v>
      </c>
      <c r="N1201" t="s">
        <v>27</v>
      </c>
      <c r="O1201" t="s">
        <v>28</v>
      </c>
      <c r="P1201">
        <v>40000000</v>
      </c>
      <c r="Q1201">
        <v>2001</v>
      </c>
      <c r="R1201">
        <v>6.7</v>
      </c>
      <c r="S1201">
        <v>8000</v>
      </c>
      <c r="T1201">
        <f>Table_IMDB_Movies[[#This Row],[gross]]-Table_IMDB_Movies[[#This Row],[budget]]</f>
        <v>-14821835</v>
      </c>
      <c r="V1201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202" spans="1:22" x14ac:dyDescent="0.3">
      <c r="A1202" t="s">
        <v>2169</v>
      </c>
      <c r="B1202">
        <v>190</v>
      </c>
      <c r="C1202">
        <v>99</v>
      </c>
      <c r="D1202" t="s">
        <v>5140</v>
      </c>
      <c r="E1202">
        <v>25117498</v>
      </c>
      <c r="F1202" t="s">
        <v>4295</v>
      </c>
      <c r="G1202" t="s">
        <v>2721</v>
      </c>
      <c r="H1202" t="s">
        <v>5141</v>
      </c>
      <c r="I1202">
        <v>37412</v>
      </c>
      <c r="J1202" t="s">
        <v>5142</v>
      </c>
      <c r="K1202" t="s">
        <v>5143</v>
      </c>
      <c r="L1202">
        <v>178</v>
      </c>
      <c r="M1202" t="s">
        <v>26</v>
      </c>
      <c r="N1202" t="s">
        <v>27</v>
      </c>
      <c r="O1202" t="s">
        <v>476</v>
      </c>
      <c r="P1202">
        <v>40000000</v>
      </c>
      <c r="Q1202">
        <v>2007</v>
      </c>
      <c r="R1202">
        <v>5.7</v>
      </c>
      <c r="S1202">
        <v>0</v>
      </c>
      <c r="T1202">
        <f>Table_IMDB_Movies[[#This Row],[gross]]-Table_IMDB_Movies[[#This Row],[budget]]</f>
        <v>-14882502</v>
      </c>
      <c r="V1202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1203" spans="1:22" x14ac:dyDescent="0.3">
      <c r="A1203" t="s">
        <v>398</v>
      </c>
      <c r="B1203">
        <v>112</v>
      </c>
      <c r="C1203">
        <v>112</v>
      </c>
      <c r="D1203" t="s">
        <v>3629</v>
      </c>
      <c r="E1203">
        <v>32645</v>
      </c>
      <c r="F1203" t="s">
        <v>4104</v>
      </c>
      <c r="G1203" t="s">
        <v>1393</v>
      </c>
      <c r="H1203" t="s">
        <v>5144</v>
      </c>
      <c r="I1203">
        <v>67797</v>
      </c>
      <c r="J1203" t="s">
        <v>5145</v>
      </c>
      <c r="K1203" t="s">
        <v>5146</v>
      </c>
      <c r="L1203">
        <v>223</v>
      </c>
      <c r="M1203" t="s">
        <v>26</v>
      </c>
      <c r="N1203" t="s">
        <v>27</v>
      </c>
      <c r="O1203" t="s">
        <v>476</v>
      </c>
      <c r="P1203">
        <v>500000</v>
      </c>
      <c r="Q1203">
        <v>1973</v>
      </c>
      <c r="R1203">
        <v>7.4</v>
      </c>
      <c r="S1203">
        <v>0</v>
      </c>
      <c r="T1203">
        <f>Table_IMDB_Movies[[#This Row],[gross]]-Table_IMDB_Movies[[#This Row],[budget]]</f>
        <v>-467355</v>
      </c>
      <c r="V1203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1204" spans="1:22" x14ac:dyDescent="0.3">
      <c r="A1204" t="s">
        <v>4351</v>
      </c>
      <c r="B1204">
        <v>12</v>
      </c>
      <c r="C1204">
        <v>128</v>
      </c>
      <c r="D1204" t="s">
        <v>5147</v>
      </c>
      <c r="E1204">
        <v>24332324</v>
      </c>
      <c r="F1204" t="s">
        <v>2021</v>
      </c>
      <c r="G1204" t="s">
        <v>789</v>
      </c>
      <c r="H1204" t="s">
        <v>5148</v>
      </c>
      <c r="I1204">
        <v>13830</v>
      </c>
      <c r="J1204" t="s">
        <v>5149</v>
      </c>
      <c r="K1204" t="s">
        <v>5150</v>
      </c>
      <c r="L1204">
        <v>61</v>
      </c>
      <c r="M1204" t="s">
        <v>26</v>
      </c>
      <c r="N1204" t="s">
        <v>27</v>
      </c>
      <c r="O1204" t="s">
        <v>28</v>
      </c>
      <c r="P1204">
        <v>40000000</v>
      </c>
      <c r="Q1204">
        <v>1994</v>
      </c>
      <c r="R1204">
        <v>6.1</v>
      </c>
      <c r="S1204">
        <v>680</v>
      </c>
      <c r="T1204">
        <f>Table_IMDB_Movies[[#This Row],[gross]]-Table_IMDB_Movies[[#This Row],[budget]]</f>
        <v>-15667676</v>
      </c>
      <c r="V1204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205" spans="1:22" x14ac:dyDescent="0.3">
      <c r="A1205" t="s">
        <v>4328</v>
      </c>
      <c r="B1205">
        <v>201</v>
      </c>
      <c r="C1205">
        <v>112</v>
      </c>
      <c r="D1205" t="s">
        <v>5151</v>
      </c>
      <c r="E1205">
        <v>36665854</v>
      </c>
      <c r="F1205" t="s">
        <v>379</v>
      </c>
      <c r="G1205" t="s">
        <v>963</v>
      </c>
      <c r="H1205" t="s">
        <v>5152</v>
      </c>
      <c r="I1205">
        <v>76498</v>
      </c>
      <c r="J1205" t="s">
        <v>5153</v>
      </c>
      <c r="K1205" t="s">
        <v>5154</v>
      </c>
      <c r="L1205">
        <v>203</v>
      </c>
      <c r="M1205" t="s">
        <v>26</v>
      </c>
      <c r="N1205" t="s">
        <v>1175</v>
      </c>
      <c r="O1205" t="s">
        <v>28</v>
      </c>
      <c r="P1205">
        <v>40000000</v>
      </c>
      <c r="Q1205">
        <v>2011</v>
      </c>
      <c r="R1205">
        <v>6.4</v>
      </c>
      <c r="S1205">
        <v>15000</v>
      </c>
      <c r="T1205">
        <f>Table_IMDB_Movies[[#This Row],[gross]]-Table_IMDB_Movies[[#This Row],[budget]]</f>
        <v>-3334146</v>
      </c>
      <c r="V1205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206" spans="1:22" x14ac:dyDescent="0.3">
      <c r="A1206" t="s">
        <v>5155</v>
      </c>
      <c r="B1206">
        <v>34</v>
      </c>
      <c r="C1206">
        <v>86</v>
      </c>
      <c r="D1206" t="s">
        <v>5156</v>
      </c>
      <c r="E1206">
        <v>22717758</v>
      </c>
      <c r="F1206" t="s">
        <v>5157</v>
      </c>
      <c r="G1206" t="s">
        <v>360</v>
      </c>
      <c r="H1206" t="s">
        <v>5158</v>
      </c>
      <c r="I1206">
        <v>11156</v>
      </c>
      <c r="J1206" t="s">
        <v>582</v>
      </c>
      <c r="K1206" t="s">
        <v>5159</v>
      </c>
      <c r="L1206">
        <v>67</v>
      </c>
      <c r="M1206" t="s">
        <v>26</v>
      </c>
      <c r="N1206" t="s">
        <v>27</v>
      </c>
      <c r="O1206" t="s">
        <v>226</v>
      </c>
      <c r="P1206">
        <v>40000000</v>
      </c>
      <c r="Q1206">
        <v>1998</v>
      </c>
      <c r="R1206">
        <v>6.2</v>
      </c>
      <c r="S1206">
        <v>0</v>
      </c>
      <c r="T1206">
        <f>Table_IMDB_Movies[[#This Row],[gross]]-Table_IMDB_Movies[[#This Row],[budget]]</f>
        <v>-17282242</v>
      </c>
      <c r="V1206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207" spans="1:22" x14ac:dyDescent="0.3">
      <c r="A1207" t="s">
        <v>2766</v>
      </c>
      <c r="B1207">
        <v>104</v>
      </c>
      <c r="C1207">
        <v>108</v>
      </c>
      <c r="D1207" t="s">
        <v>59</v>
      </c>
      <c r="E1207">
        <v>22433915</v>
      </c>
      <c r="F1207" t="s">
        <v>1719</v>
      </c>
      <c r="G1207" t="s">
        <v>1393</v>
      </c>
      <c r="H1207" t="s">
        <v>5160</v>
      </c>
      <c r="I1207">
        <v>21319</v>
      </c>
      <c r="J1207" t="s">
        <v>5161</v>
      </c>
      <c r="K1207" t="s">
        <v>5162</v>
      </c>
      <c r="L1207">
        <v>166</v>
      </c>
      <c r="M1207" t="s">
        <v>26</v>
      </c>
      <c r="N1207" t="s">
        <v>27</v>
      </c>
      <c r="O1207" t="s">
        <v>476</v>
      </c>
      <c r="P1207">
        <v>60000000</v>
      </c>
      <c r="Q1207">
        <v>2002</v>
      </c>
      <c r="R1207">
        <v>6.2</v>
      </c>
      <c r="S1207">
        <v>416</v>
      </c>
      <c r="T1207">
        <f>Table_IMDB_Movies[[#This Row],[gross]]-Table_IMDB_Movies[[#This Row],[budget]]</f>
        <v>-37566085</v>
      </c>
      <c r="V1207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1208" spans="1:22" x14ac:dyDescent="0.3">
      <c r="A1208" t="s">
        <v>5163</v>
      </c>
      <c r="B1208">
        <v>55</v>
      </c>
      <c r="C1208">
        <v>128</v>
      </c>
      <c r="D1208" t="s">
        <v>1115</v>
      </c>
      <c r="E1208">
        <v>22326247</v>
      </c>
      <c r="F1208" t="s">
        <v>173</v>
      </c>
      <c r="G1208" t="s">
        <v>5164</v>
      </c>
      <c r="H1208" t="s">
        <v>5165</v>
      </c>
      <c r="I1208">
        <v>11232</v>
      </c>
      <c r="J1208" t="s">
        <v>5166</v>
      </c>
      <c r="K1208" t="s">
        <v>5167</v>
      </c>
      <c r="L1208">
        <v>106</v>
      </c>
      <c r="M1208" t="s">
        <v>26</v>
      </c>
      <c r="N1208" t="s">
        <v>27</v>
      </c>
      <c r="O1208" t="s">
        <v>28</v>
      </c>
      <c r="P1208">
        <v>60000000</v>
      </c>
      <c r="Q1208">
        <v>1999</v>
      </c>
      <c r="R1208">
        <v>5.9</v>
      </c>
      <c r="S1208">
        <v>0</v>
      </c>
      <c r="T1208">
        <f>Table_IMDB_Movies[[#This Row],[gross]]-Table_IMDB_Movies[[#This Row],[budget]]</f>
        <v>-37673753</v>
      </c>
      <c r="V1208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209" spans="1:22" x14ac:dyDescent="0.3">
      <c r="A1209" t="s">
        <v>5168</v>
      </c>
      <c r="B1209">
        <v>86</v>
      </c>
      <c r="C1209">
        <v>84</v>
      </c>
      <c r="D1209" t="s">
        <v>2917</v>
      </c>
      <c r="E1209">
        <v>21176322</v>
      </c>
      <c r="F1209" t="s">
        <v>1398</v>
      </c>
      <c r="G1209" t="s">
        <v>5169</v>
      </c>
      <c r="H1209" t="s">
        <v>5170</v>
      </c>
      <c r="I1209">
        <v>23747</v>
      </c>
      <c r="J1209" t="s">
        <v>2433</v>
      </c>
      <c r="K1209" t="s">
        <v>5171</v>
      </c>
      <c r="L1209">
        <v>207</v>
      </c>
      <c r="M1209" t="s">
        <v>26</v>
      </c>
      <c r="N1209" t="s">
        <v>27</v>
      </c>
      <c r="O1209" t="s">
        <v>28</v>
      </c>
      <c r="P1209">
        <v>40000000</v>
      </c>
      <c r="Q1209">
        <v>2004</v>
      </c>
      <c r="R1209">
        <v>4</v>
      </c>
      <c r="S1209">
        <v>0</v>
      </c>
      <c r="T1209">
        <f>Table_IMDB_Movies[[#This Row],[gross]]-Table_IMDB_Movies[[#This Row],[budget]]</f>
        <v>-18823678</v>
      </c>
      <c r="V1209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210" spans="1:22" x14ac:dyDescent="0.3">
      <c r="A1210" t="s">
        <v>3362</v>
      </c>
      <c r="B1210">
        <v>50</v>
      </c>
      <c r="C1210">
        <v>111</v>
      </c>
      <c r="D1210" t="s">
        <v>2568</v>
      </c>
      <c r="E1210">
        <v>20300000</v>
      </c>
      <c r="F1210" t="s">
        <v>3196</v>
      </c>
      <c r="G1210" t="s">
        <v>1908</v>
      </c>
      <c r="H1210" t="s">
        <v>5172</v>
      </c>
      <c r="I1210">
        <v>16741</v>
      </c>
      <c r="J1210" t="s">
        <v>2501</v>
      </c>
      <c r="K1210" t="s">
        <v>5173</v>
      </c>
      <c r="L1210">
        <v>60</v>
      </c>
      <c r="M1210" t="s">
        <v>26</v>
      </c>
      <c r="N1210" t="s">
        <v>27</v>
      </c>
      <c r="O1210" t="s">
        <v>476</v>
      </c>
      <c r="P1210">
        <v>40000000</v>
      </c>
      <c r="Q1210">
        <v>1996</v>
      </c>
      <c r="R1210">
        <v>6.2</v>
      </c>
      <c r="S1210">
        <v>309</v>
      </c>
      <c r="T1210">
        <f>Table_IMDB_Movies[[#This Row],[gross]]-Table_IMDB_Movies[[#This Row],[budget]]</f>
        <v>-19700000</v>
      </c>
      <c r="V1210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211" spans="1:22" x14ac:dyDescent="0.3">
      <c r="A1211" t="s">
        <v>1049</v>
      </c>
      <c r="B1211">
        <v>181</v>
      </c>
      <c r="C1211">
        <v>131</v>
      </c>
      <c r="D1211" t="s">
        <v>5174</v>
      </c>
      <c r="E1211">
        <v>20302961</v>
      </c>
      <c r="F1211" t="s">
        <v>2682</v>
      </c>
      <c r="G1211" t="s">
        <v>5175</v>
      </c>
      <c r="H1211" t="s">
        <v>5176</v>
      </c>
      <c r="I1211">
        <v>49874</v>
      </c>
      <c r="J1211" t="s">
        <v>4741</v>
      </c>
      <c r="K1211" t="s">
        <v>5177</v>
      </c>
      <c r="L1211">
        <v>450</v>
      </c>
      <c r="M1211" t="s">
        <v>26</v>
      </c>
      <c r="N1211" t="s">
        <v>1175</v>
      </c>
      <c r="O1211" t="s">
        <v>5178</v>
      </c>
      <c r="P1211">
        <v>45000000</v>
      </c>
      <c r="Q1211">
        <v>1995</v>
      </c>
      <c r="R1211">
        <v>4.5999999999999996</v>
      </c>
      <c r="S1211">
        <v>0</v>
      </c>
      <c r="T1211">
        <f>Table_IMDB_Movies[[#This Row],[gross]]-Table_IMDB_Movies[[#This Row],[budget]]</f>
        <v>-24697039</v>
      </c>
      <c r="V1211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212" spans="1:22" x14ac:dyDescent="0.3">
      <c r="A1212" t="s">
        <v>5179</v>
      </c>
      <c r="B1212">
        <v>260</v>
      </c>
      <c r="C1212">
        <v>123</v>
      </c>
      <c r="D1212" t="s">
        <v>1840</v>
      </c>
      <c r="E1212">
        <v>15962471</v>
      </c>
      <c r="F1212" t="s">
        <v>4717</v>
      </c>
      <c r="G1212" t="s">
        <v>63</v>
      </c>
      <c r="H1212" t="s">
        <v>5180</v>
      </c>
      <c r="I1212">
        <v>79892</v>
      </c>
      <c r="J1212" t="s">
        <v>733</v>
      </c>
      <c r="K1212" t="s">
        <v>5181</v>
      </c>
      <c r="L1212">
        <v>619</v>
      </c>
      <c r="M1212" t="s">
        <v>26</v>
      </c>
      <c r="N1212" t="s">
        <v>27</v>
      </c>
      <c r="O1212" t="s">
        <v>28</v>
      </c>
      <c r="P1212">
        <v>40000000</v>
      </c>
      <c r="Q1212">
        <v>2006</v>
      </c>
      <c r="R1212">
        <v>6.4</v>
      </c>
      <c r="S1212">
        <v>0</v>
      </c>
      <c r="T1212">
        <f>Table_IMDB_Movies[[#This Row],[gross]]-Table_IMDB_Movies[[#This Row],[budget]]</f>
        <v>-24037529</v>
      </c>
      <c r="V1212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1213" spans="1:22" x14ac:dyDescent="0.3">
      <c r="A1213" t="s">
        <v>4142</v>
      </c>
      <c r="B1213">
        <v>40</v>
      </c>
      <c r="C1213">
        <v>101</v>
      </c>
      <c r="D1213" t="s">
        <v>2018</v>
      </c>
      <c r="E1213">
        <v>14942422</v>
      </c>
      <c r="F1213" t="s">
        <v>274</v>
      </c>
      <c r="G1213" t="s">
        <v>568</v>
      </c>
      <c r="H1213" t="s">
        <v>5182</v>
      </c>
      <c r="I1213">
        <v>14226</v>
      </c>
      <c r="J1213" t="s">
        <v>2785</v>
      </c>
      <c r="K1213" t="s">
        <v>5183</v>
      </c>
      <c r="L1213">
        <v>60</v>
      </c>
      <c r="M1213" t="s">
        <v>26</v>
      </c>
      <c r="N1213" t="s">
        <v>27</v>
      </c>
      <c r="O1213" t="s">
        <v>476</v>
      </c>
      <c r="P1213">
        <v>40000000</v>
      </c>
      <c r="Q1213">
        <v>1995</v>
      </c>
      <c r="R1213">
        <v>5.9</v>
      </c>
      <c r="S1213">
        <v>555</v>
      </c>
      <c r="T1213">
        <f>Table_IMDB_Movies[[#This Row],[gross]]-Table_IMDB_Movies[[#This Row],[budget]]</f>
        <v>-25057578</v>
      </c>
      <c r="V1213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214" spans="1:22" x14ac:dyDescent="0.3">
      <c r="A1214" t="s">
        <v>5184</v>
      </c>
      <c r="B1214">
        <v>102</v>
      </c>
      <c r="C1214">
        <v>102</v>
      </c>
      <c r="D1214" t="s">
        <v>3723</v>
      </c>
      <c r="E1214">
        <v>14967182</v>
      </c>
      <c r="F1214" t="s">
        <v>379</v>
      </c>
      <c r="G1214" t="s">
        <v>1425</v>
      </c>
      <c r="H1214" t="s">
        <v>5185</v>
      </c>
      <c r="I1214">
        <v>27305</v>
      </c>
      <c r="J1214" t="s">
        <v>5186</v>
      </c>
      <c r="K1214" t="s">
        <v>5187</v>
      </c>
      <c r="L1214">
        <v>284</v>
      </c>
      <c r="M1214" t="s">
        <v>26</v>
      </c>
      <c r="N1214" t="s">
        <v>27</v>
      </c>
      <c r="O1214" t="s">
        <v>476</v>
      </c>
      <c r="P1214">
        <v>40000000</v>
      </c>
      <c r="Q1214">
        <v>2000</v>
      </c>
      <c r="R1214">
        <v>5.0999999999999996</v>
      </c>
      <c r="S1214">
        <v>604</v>
      </c>
      <c r="T1214">
        <f>Table_IMDB_Movies[[#This Row],[gross]]-Table_IMDB_Movies[[#This Row],[budget]]</f>
        <v>-25032818</v>
      </c>
      <c r="V1214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215" spans="1:22" x14ac:dyDescent="0.3">
      <c r="A1215" t="s">
        <v>5188</v>
      </c>
      <c r="B1215">
        <v>371</v>
      </c>
      <c r="C1215">
        <v>114</v>
      </c>
      <c r="D1215" t="s">
        <v>5189</v>
      </c>
      <c r="E1215">
        <v>18996755</v>
      </c>
      <c r="F1215" t="s">
        <v>3196</v>
      </c>
      <c r="G1215" t="s">
        <v>168</v>
      </c>
      <c r="H1215" t="s">
        <v>5190</v>
      </c>
      <c r="I1215">
        <v>145270</v>
      </c>
      <c r="J1215" t="s">
        <v>5191</v>
      </c>
      <c r="K1215" t="s">
        <v>5192</v>
      </c>
      <c r="L1215">
        <v>322</v>
      </c>
      <c r="M1215" t="s">
        <v>26</v>
      </c>
      <c r="N1215" t="s">
        <v>2811</v>
      </c>
      <c r="O1215" t="s">
        <v>28</v>
      </c>
      <c r="P1215">
        <v>45000000</v>
      </c>
      <c r="Q1215">
        <v>2012</v>
      </c>
      <c r="R1215">
        <v>7.6</v>
      </c>
      <c r="S1215">
        <v>54000</v>
      </c>
      <c r="T1215">
        <f>Table_IMDB_Movies[[#This Row],[gross]]-Table_IMDB_Movies[[#This Row],[budget]]</f>
        <v>-26003245</v>
      </c>
      <c r="V1215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216" spans="1:22" x14ac:dyDescent="0.3">
      <c r="A1216" t="s">
        <v>5193</v>
      </c>
      <c r="B1216">
        <v>49</v>
      </c>
      <c r="C1216">
        <v>107</v>
      </c>
      <c r="D1216" t="s">
        <v>1339</v>
      </c>
      <c r="E1216">
        <v>14375181</v>
      </c>
      <c r="F1216" t="s">
        <v>5194</v>
      </c>
      <c r="G1216" t="s">
        <v>5195</v>
      </c>
      <c r="H1216" t="s">
        <v>5196</v>
      </c>
      <c r="I1216">
        <v>8692</v>
      </c>
      <c r="J1216" t="s">
        <v>5197</v>
      </c>
      <c r="K1216" t="s">
        <v>5198</v>
      </c>
      <c r="L1216">
        <v>126</v>
      </c>
      <c r="M1216" t="s">
        <v>26</v>
      </c>
      <c r="N1216" t="s">
        <v>27</v>
      </c>
      <c r="O1216" t="s">
        <v>28</v>
      </c>
      <c r="P1216">
        <v>51000000</v>
      </c>
      <c r="Q1216">
        <v>1987</v>
      </c>
      <c r="R1216">
        <v>4.2</v>
      </c>
      <c r="S1216">
        <v>754</v>
      </c>
      <c r="T1216">
        <f>Table_IMDB_Movies[[#This Row],[gross]]-Table_IMDB_Movies[[#This Row],[budget]]</f>
        <v>-36624819</v>
      </c>
      <c r="V1216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217" spans="1:22" x14ac:dyDescent="0.3">
      <c r="A1217" t="s">
        <v>4181</v>
      </c>
      <c r="B1217">
        <v>335</v>
      </c>
      <c r="C1217">
        <v>87</v>
      </c>
      <c r="D1217" t="s">
        <v>1904</v>
      </c>
      <c r="E1217">
        <v>20999103</v>
      </c>
      <c r="F1217" t="s">
        <v>5199</v>
      </c>
      <c r="G1217" t="s">
        <v>449</v>
      </c>
      <c r="H1217" t="s">
        <v>5200</v>
      </c>
      <c r="I1217">
        <v>139114</v>
      </c>
      <c r="J1217" t="s">
        <v>195</v>
      </c>
      <c r="K1217" t="s">
        <v>5201</v>
      </c>
      <c r="L1217">
        <v>245</v>
      </c>
      <c r="M1217" t="s">
        <v>26</v>
      </c>
      <c r="N1217" t="s">
        <v>27</v>
      </c>
      <c r="O1217" t="s">
        <v>72</v>
      </c>
      <c r="P1217">
        <v>40000000</v>
      </c>
      <c r="Q1217">
        <v>2009</v>
      </c>
      <c r="R1217">
        <v>7.8</v>
      </c>
      <c r="S1217">
        <v>15000</v>
      </c>
      <c r="T1217">
        <f>Table_IMDB_Movies[[#This Row],[gross]]-Table_IMDB_Movies[[#This Row],[budget]]</f>
        <v>-19000897</v>
      </c>
      <c r="V1217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218" spans="1:22" x14ac:dyDescent="0.3">
      <c r="A1218" t="s">
        <v>3474</v>
      </c>
      <c r="B1218">
        <v>86</v>
      </c>
      <c r="C1218">
        <v>103</v>
      </c>
      <c r="D1218" t="s">
        <v>3243</v>
      </c>
      <c r="E1218">
        <v>14448589</v>
      </c>
      <c r="F1218" t="s">
        <v>1340</v>
      </c>
      <c r="G1218" t="s">
        <v>464</v>
      </c>
      <c r="H1218" t="s">
        <v>5202</v>
      </c>
      <c r="I1218">
        <v>19364</v>
      </c>
      <c r="J1218" t="s">
        <v>5203</v>
      </c>
      <c r="K1218" t="s">
        <v>5204</v>
      </c>
      <c r="L1218">
        <v>128</v>
      </c>
      <c r="M1218" t="s">
        <v>26</v>
      </c>
      <c r="N1218" t="s">
        <v>27</v>
      </c>
      <c r="O1218" t="s">
        <v>28</v>
      </c>
      <c r="P1218">
        <v>40000000</v>
      </c>
      <c r="Q1218">
        <v>2002</v>
      </c>
      <c r="R1218">
        <v>5.8</v>
      </c>
      <c r="S1218">
        <v>835</v>
      </c>
      <c r="T1218">
        <f>Table_IMDB_Movies[[#This Row],[gross]]-Table_IMDB_Movies[[#This Row],[budget]]</f>
        <v>-25551411</v>
      </c>
      <c r="V1218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219" spans="1:22" x14ac:dyDescent="0.3">
      <c r="A1219" t="s">
        <v>4173</v>
      </c>
      <c r="B1219">
        <v>40</v>
      </c>
      <c r="C1219">
        <v>99</v>
      </c>
      <c r="D1219" t="s">
        <v>2214</v>
      </c>
      <c r="E1219">
        <v>14358033</v>
      </c>
      <c r="F1219" t="s">
        <v>5205</v>
      </c>
      <c r="G1219" t="s">
        <v>5206</v>
      </c>
      <c r="H1219" t="s">
        <v>5207</v>
      </c>
      <c r="I1219">
        <v>17365</v>
      </c>
      <c r="J1219" t="s">
        <v>5208</v>
      </c>
      <c r="K1219" t="s">
        <v>5209</v>
      </c>
      <c r="L1219">
        <v>66</v>
      </c>
      <c r="M1219" t="s">
        <v>26</v>
      </c>
      <c r="N1219" t="s">
        <v>27</v>
      </c>
      <c r="O1219" t="s">
        <v>28</v>
      </c>
      <c r="P1219">
        <v>40000000</v>
      </c>
      <c r="Q1219">
        <v>1992</v>
      </c>
      <c r="R1219">
        <v>5.9</v>
      </c>
      <c r="S1219">
        <v>630</v>
      </c>
      <c r="T1219">
        <f>Table_IMDB_Movies[[#This Row],[gross]]-Table_IMDB_Movies[[#This Row],[budget]]</f>
        <v>-25641967</v>
      </c>
      <c r="V1219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220" spans="1:22" x14ac:dyDescent="0.3">
      <c r="A1220" t="s">
        <v>3274</v>
      </c>
      <c r="B1220">
        <v>242</v>
      </c>
      <c r="C1220">
        <v>122</v>
      </c>
      <c r="D1220" t="s">
        <v>4787</v>
      </c>
      <c r="E1220">
        <v>33201661</v>
      </c>
      <c r="F1220" t="s">
        <v>1340</v>
      </c>
      <c r="G1220" t="s">
        <v>4551</v>
      </c>
      <c r="H1220" t="s">
        <v>5210</v>
      </c>
      <c r="I1220">
        <v>534262</v>
      </c>
      <c r="J1220" t="s">
        <v>5211</v>
      </c>
      <c r="K1220" t="s">
        <v>5212</v>
      </c>
      <c r="L1220">
        <v>1314</v>
      </c>
      <c r="M1220" t="s">
        <v>1174</v>
      </c>
      <c r="N1220" t="s">
        <v>1175</v>
      </c>
      <c r="O1220" t="s">
        <v>476</v>
      </c>
      <c r="P1220">
        <v>77000000</v>
      </c>
      <c r="Q1220">
        <v>2001</v>
      </c>
      <c r="R1220">
        <v>8.4</v>
      </c>
      <c r="S1220">
        <v>39000</v>
      </c>
      <c r="T1220">
        <f>Table_IMDB_Movies[[#This Row],[gross]]-Table_IMDB_Movies[[#This Row],[budget]]</f>
        <v>-43798339</v>
      </c>
      <c r="V1220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221" spans="1:22" x14ac:dyDescent="0.3">
      <c r="A1221" t="s">
        <v>5213</v>
      </c>
      <c r="B1221">
        <v>70</v>
      </c>
      <c r="C1221">
        <v>91</v>
      </c>
      <c r="D1221" t="s">
        <v>5214</v>
      </c>
      <c r="E1221">
        <v>14018364</v>
      </c>
      <c r="F1221" t="s">
        <v>5215</v>
      </c>
      <c r="G1221" t="s">
        <v>5216</v>
      </c>
      <c r="H1221" t="s">
        <v>5217</v>
      </c>
      <c r="I1221">
        <v>17722</v>
      </c>
      <c r="J1221" t="s">
        <v>5218</v>
      </c>
      <c r="K1221" t="s">
        <v>5219</v>
      </c>
      <c r="L1221">
        <v>111</v>
      </c>
      <c r="M1221" t="s">
        <v>26</v>
      </c>
      <c r="N1221" t="s">
        <v>27</v>
      </c>
      <c r="O1221" t="s">
        <v>72</v>
      </c>
      <c r="P1221">
        <v>30000000</v>
      </c>
      <c r="Q1221">
        <v>2004</v>
      </c>
      <c r="R1221">
        <v>4.8</v>
      </c>
      <c r="S1221">
        <v>849</v>
      </c>
      <c r="T1221">
        <f>Table_IMDB_Movies[[#This Row],[gross]]-Table_IMDB_Movies[[#This Row],[budget]]</f>
        <v>-15981636</v>
      </c>
      <c r="V1221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222" spans="1:22" x14ac:dyDescent="0.3">
      <c r="A1222" t="s">
        <v>5220</v>
      </c>
      <c r="B1222">
        <v>135</v>
      </c>
      <c r="C1222">
        <v>103</v>
      </c>
      <c r="D1222" t="s">
        <v>4921</v>
      </c>
      <c r="E1222">
        <v>13395939</v>
      </c>
      <c r="F1222" t="s">
        <v>1141</v>
      </c>
      <c r="G1222" t="s">
        <v>4610</v>
      </c>
      <c r="H1222" t="s">
        <v>5221</v>
      </c>
      <c r="I1222">
        <v>43442</v>
      </c>
      <c r="J1222" t="s">
        <v>1914</v>
      </c>
      <c r="K1222" t="s">
        <v>5222</v>
      </c>
      <c r="L1222">
        <v>146</v>
      </c>
      <c r="M1222" t="s">
        <v>26</v>
      </c>
      <c r="N1222" t="s">
        <v>41</v>
      </c>
      <c r="O1222" t="s">
        <v>476</v>
      </c>
      <c r="P1222">
        <v>60000000</v>
      </c>
      <c r="Q1222">
        <v>2004</v>
      </c>
      <c r="R1222">
        <v>6.2</v>
      </c>
      <c r="S1222">
        <v>0</v>
      </c>
      <c r="T1222">
        <f>Table_IMDB_Movies[[#This Row],[gross]]-Table_IMDB_Movies[[#This Row],[budget]]</f>
        <v>-46604061</v>
      </c>
      <c r="V1222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223" spans="1:22" x14ac:dyDescent="0.3">
      <c r="A1223" t="s">
        <v>4856</v>
      </c>
      <c r="B1223">
        <v>125</v>
      </c>
      <c r="C1223">
        <v>107</v>
      </c>
      <c r="D1223" t="s">
        <v>1203</v>
      </c>
      <c r="E1223">
        <v>20113965</v>
      </c>
      <c r="F1223" t="s">
        <v>4879</v>
      </c>
      <c r="G1223" t="s">
        <v>1999</v>
      </c>
      <c r="H1223" t="s">
        <v>5223</v>
      </c>
      <c r="I1223">
        <v>15231</v>
      </c>
      <c r="J1223" t="s">
        <v>5224</v>
      </c>
      <c r="K1223" t="s">
        <v>5225</v>
      </c>
      <c r="L1223">
        <v>66</v>
      </c>
      <c r="M1223" t="s">
        <v>26</v>
      </c>
      <c r="N1223" t="s">
        <v>27</v>
      </c>
      <c r="O1223" t="s">
        <v>72</v>
      </c>
      <c r="P1223">
        <v>40000000</v>
      </c>
      <c r="Q1223">
        <v>2012</v>
      </c>
      <c r="R1223">
        <v>6.5</v>
      </c>
      <c r="S1223">
        <v>0</v>
      </c>
      <c r="T1223">
        <f>Table_IMDB_Movies[[#This Row],[gross]]-Table_IMDB_Movies[[#This Row],[budget]]</f>
        <v>-19886035</v>
      </c>
      <c r="V1223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1224" spans="1:22" x14ac:dyDescent="0.3">
      <c r="A1224" t="s">
        <v>5226</v>
      </c>
      <c r="B1224">
        <v>54</v>
      </c>
      <c r="C1224">
        <v>106</v>
      </c>
      <c r="D1224" t="s">
        <v>3299</v>
      </c>
      <c r="E1224">
        <v>13376506</v>
      </c>
      <c r="F1224" t="s">
        <v>2682</v>
      </c>
      <c r="G1224" t="s">
        <v>4556</v>
      </c>
      <c r="H1224" t="s">
        <v>5227</v>
      </c>
      <c r="I1224">
        <v>10413</v>
      </c>
      <c r="J1224" t="s">
        <v>5228</v>
      </c>
      <c r="K1224" t="s">
        <v>5229</v>
      </c>
      <c r="L1224">
        <v>111</v>
      </c>
      <c r="M1224" t="s">
        <v>26</v>
      </c>
      <c r="N1224" t="s">
        <v>27</v>
      </c>
      <c r="O1224" t="s">
        <v>28</v>
      </c>
      <c r="P1224">
        <v>40000000</v>
      </c>
      <c r="Q1224">
        <v>1999</v>
      </c>
      <c r="R1224">
        <v>6.3</v>
      </c>
      <c r="S1224">
        <v>579</v>
      </c>
      <c r="T1224">
        <f>Table_IMDB_Movies[[#This Row],[gross]]-Table_IMDB_Movies[[#This Row],[budget]]</f>
        <v>-26623494</v>
      </c>
      <c r="V1224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225" spans="1:22" x14ac:dyDescent="0.3">
      <c r="A1225" t="s">
        <v>5230</v>
      </c>
      <c r="B1225">
        <v>104</v>
      </c>
      <c r="C1225">
        <v>101</v>
      </c>
      <c r="D1225" t="s">
        <v>5231</v>
      </c>
      <c r="E1225">
        <v>13208023</v>
      </c>
      <c r="F1225" t="s">
        <v>5232</v>
      </c>
      <c r="G1225" t="s">
        <v>1821</v>
      </c>
      <c r="H1225" t="s">
        <v>5233</v>
      </c>
      <c r="I1225">
        <v>17309</v>
      </c>
      <c r="J1225" t="s">
        <v>1458</v>
      </c>
      <c r="K1225" t="s">
        <v>5234</v>
      </c>
      <c r="L1225">
        <v>388</v>
      </c>
      <c r="M1225" t="s">
        <v>26</v>
      </c>
      <c r="N1225" t="s">
        <v>41</v>
      </c>
      <c r="O1225" t="s">
        <v>476</v>
      </c>
      <c r="P1225">
        <v>42000000</v>
      </c>
      <c r="Q1225">
        <v>2002</v>
      </c>
      <c r="R1225">
        <v>3.3</v>
      </c>
      <c r="S1225">
        <v>612</v>
      </c>
      <c r="T1225">
        <f>Table_IMDB_Movies[[#This Row],[gross]]-Table_IMDB_Movies[[#This Row],[budget]]</f>
        <v>-28791977</v>
      </c>
      <c r="V1225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1226" spans="1:22" x14ac:dyDescent="0.3">
      <c r="A1226" t="s">
        <v>1391</v>
      </c>
      <c r="B1226">
        <v>157</v>
      </c>
      <c r="C1226">
        <v>109</v>
      </c>
      <c r="D1226" t="s">
        <v>403</v>
      </c>
      <c r="E1226">
        <v>13838130</v>
      </c>
      <c r="F1226" t="s">
        <v>1546</v>
      </c>
      <c r="G1226" t="s">
        <v>564</v>
      </c>
      <c r="H1226" t="s">
        <v>5235</v>
      </c>
      <c r="I1226">
        <v>35990</v>
      </c>
      <c r="J1226" t="s">
        <v>3099</v>
      </c>
      <c r="K1226" t="s">
        <v>5236</v>
      </c>
      <c r="L1226">
        <v>157</v>
      </c>
      <c r="M1226" t="s">
        <v>26</v>
      </c>
      <c r="N1226" t="s">
        <v>27</v>
      </c>
      <c r="O1226" t="s">
        <v>28</v>
      </c>
      <c r="P1226">
        <v>40000000</v>
      </c>
      <c r="Q1226">
        <v>2009</v>
      </c>
      <c r="R1226">
        <v>5.9</v>
      </c>
      <c r="S1226">
        <v>0</v>
      </c>
      <c r="T1226">
        <f>Table_IMDB_Movies[[#This Row],[gross]]-Table_IMDB_Movies[[#This Row],[budget]]</f>
        <v>-26161870</v>
      </c>
      <c r="V1226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227" spans="1:22" x14ac:dyDescent="0.3">
      <c r="A1227" t="s">
        <v>4246</v>
      </c>
      <c r="B1227">
        <v>78</v>
      </c>
      <c r="C1227">
        <v>89</v>
      </c>
      <c r="D1227" t="s">
        <v>1678</v>
      </c>
      <c r="E1227">
        <v>9652000</v>
      </c>
      <c r="F1227" t="s">
        <v>1334</v>
      </c>
      <c r="G1227" t="s">
        <v>1110</v>
      </c>
      <c r="H1227" t="s">
        <v>5237</v>
      </c>
      <c r="I1227">
        <v>46205</v>
      </c>
      <c r="J1227" t="s">
        <v>1709</v>
      </c>
      <c r="K1227" t="s">
        <v>5238</v>
      </c>
      <c r="L1227">
        <v>147</v>
      </c>
      <c r="M1227" t="s">
        <v>26</v>
      </c>
      <c r="N1227" t="s">
        <v>27</v>
      </c>
      <c r="O1227" t="s">
        <v>28</v>
      </c>
      <c r="P1227">
        <v>40000000</v>
      </c>
      <c r="Q1227">
        <v>2003</v>
      </c>
      <c r="R1227">
        <v>5.8</v>
      </c>
      <c r="S1227">
        <v>0</v>
      </c>
      <c r="T1227">
        <f>Table_IMDB_Movies[[#This Row],[gross]]-Table_IMDB_Movies[[#This Row],[budget]]</f>
        <v>-30348000</v>
      </c>
      <c r="V1227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228" spans="1:22" x14ac:dyDescent="0.3">
      <c r="A1228" t="s">
        <v>5240</v>
      </c>
      <c r="B1228">
        <v>32</v>
      </c>
      <c r="C1228">
        <v>119</v>
      </c>
      <c r="D1228" t="s">
        <v>5241</v>
      </c>
      <c r="E1228">
        <v>7000000</v>
      </c>
      <c r="F1228" t="s">
        <v>574</v>
      </c>
      <c r="G1228" t="s">
        <v>4179</v>
      </c>
      <c r="H1228" t="s">
        <v>5242</v>
      </c>
      <c r="I1228">
        <v>2933</v>
      </c>
      <c r="J1228" t="s">
        <v>5112</v>
      </c>
      <c r="K1228" t="s">
        <v>5243</v>
      </c>
      <c r="L1228">
        <v>70</v>
      </c>
      <c r="M1228" t="s">
        <v>26</v>
      </c>
      <c r="N1228" t="s">
        <v>41</v>
      </c>
      <c r="O1228" t="s">
        <v>72</v>
      </c>
      <c r="P1228">
        <v>36000000</v>
      </c>
      <c r="Q1228">
        <v>1980</v>
      </c>
      <c r="R1228">
        <v>4.7</v>
      </c>
      <c r="S1228">
        <v>328</v>
      </c>
      <c r="T1228">
        <f>Table_IMDB_Movies[[#This Row],[gross]]-Table_IMDB_Movies[[#This Row],[budget]]</f>
        <v>-29000000</v>
      </c>
      <c r="V1228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229" spans="1:22" x14ac:dyDescent="0.3">
      <c r="A1229" t="s">
        <v>5244</v>
      </c>
      <c r="B1229">
        <v>75</v>
      </c>
      <c r="C1229">
        <v>83</v>
      </c>
      <c r="D1229" t="s">
        <v>2915</v>
      </c>
      <c r="E1229">
        <v>10431220</v>
      </c>
      <c r="F1229" t="s">
        <v>529</v>
      </c>
      <c r="G1229" t="s">
        <v>4957</v>
      </c>
      <c r="H1229" t="s">
        <v>5245</v>
      </c>
      <c r="I1229">
        <v>24216</v>
      </c>
      <c r="J1229" t="s">
        <v>3311</v>
      </c>
      <c r="K1229" t="s">
        <v>5246</v>
      </c>
      <c r="L1229">
        <v>162</v>
      </c>
      <c r="M1229" t="s">
        <v>26</v>
      </c>
      <c r="N1229" t="s">
        <v>27</v>
      </c>
      <c r="O1229" t="s">
        <v>476</v>
      </c>
      <c r="P1229">
        <v>24000000</v>
      </c>
      <c r="Q1229">
        <v>1999</v>
      </c>
      <c r="R1229">
        <v>4.0999999999999996</v>
      </c>
      <c r="S1229">
        <v>401</v>
      </c>
      <c r="T1229">
        <f>Table_IMDB_Movies[[#This Row],[gross]]-Table_IMDB_Movies[[#This Row],[budget]]</f>
        <v>-13568780</v>
      </c>
      <c r="V1229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230" spans="1:22" x14ac:dyDescent="0.3">
      <c r="A1230" t="s">
        <v>5247</v>
      </c>
      <c r="B1230">
        <v>219</v>
      </c>
      <c r="C1230">
        <v>108</v>
      </c>
      <c r="D1230" t="s">
        <v>440</v>
      </c>
      <c r="E1230">
        <v>10326062</v>
      </c>
      <c r="F1230" t="s">
        <v>5248</v>
      </c>
      <c r="G1230" t="s">
        <v>3773</v>
      </c>
      <c r="H1230" t="s">
        <v>5249</v>
      </c>
      <c r="I1230">
        <v>121432</v>
      </c>
      <c r="J1230" t="s">
        <v>5250</v>
      </c>
      <c r="K1230" t="s">
        <v>5251</v>
      </c>
      <c r="L1230">
        <v>310</v>
      </c>
      <c r="M1230" t="s">
        <v>26</v>
      </c>
      <c r="N1230" t="s">
        <v>619</v>
      </c>
      <c r="O1230" t="s">
        <v>476</v>
      </c>
      <c r="P1230">
        <v>33000000</v>
      </c>
      <c r="Q1230">
        <v>2009</v>
      </c>
      <c r="R1230">
        <v>6.8</v>
      </c>
      <c r="S1230">
        <v>10000</v>
      </c>
      <c r="T1230">
        <f>Table_IMDB_Movies[[#This Row],[gross]]-Table_IMDB_Movies[[#This Row],[budget]]</f>
        <v>-22673938</v>
      </c>
      <c r="V123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231" spans="1:22" x14ac:dyDescent="0.3">
      <c r="A1231" t="s">
        <v>4016</v>
      </c>
      <c r="B1231">
        <v>83</v>
      </c>
      <c r="C1231">
        <v>102</v>
      </c>
      <c r="D1231" t="s">
        <v>1234</v>
      </c>
      <c r="E1231">
        <v>6114237</v>
      </c>
      <c r="F1231" t="s">
        <v>1767</v>
      </c>
      <c r="G1231" t="s">
        <v>3276</v>
      </c>
      <c r="H1231" t="s">
        <v>5252</v>
      </c>
      <c r="I1231">
        <v>19986</v>
      </c>
      <c r="J1231" t="s">
        <v>5253</v>
      </c>
      <c r="K1231" t="s">
        <v>5254</v>
      </c>
      <c r="L1231">
        <v>207</v>
      </c>
      <c r="M1231" t="s">
        <v>26</v>
      </c>
      <c r="N1231" t="s">
        <v>27</v>
      </c>
      <c r="O1231" t="s">
        <v>476</v>
      </c>
      <c r="P1231">
        <v>40000000</v>
      </c>
      <c r="Q1231">
        <v>2001</v>
      </c>
      <c r="R1231">
        <v>6.2</v>
      </c>
      <c r="S1231">
        <v>892</v>
      </c>
      <c r="T1231">
        <f>Table_IMDB_Movies[[#This Row],[gross]]-Table_IMDB_Movies[[#This Row],[budget]]</f>
        <v>-33885763</v>
      </c>
      <c r="V1231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232" spans="1:22" x14ac:dyDescent="0.3">
      <c r="A1232" t="s">
        <v>5110</v>
      </c>
      <c r="B1232">
        <v>53</v>
      </c>
      <c r="C1232">
        <v>93</v>
      </c>
      <c r="D1232" t="s">
        <v>5255</v>
      </c>
      <c r="E1232">
        <v>4835968</v>
      </c>
      <c r="F1232" t="s">
        <v>36</v>
      </c>
      <c r="G1232" t="s">
        <v>1452</v>
      </c>
      <c r="H1232" t="s">
        <v>5256</v>
      </c>
      <c r="I1232">
        <v>4821</v>
      </c>
      <c r="J1232" t="s">
        <v>4001</v>
      </c>
      <c r="K1232" t="s">
        <v>5257</v>
      </c>
      <c r="L1232">
        <v>82</v>
      </c>
      <c r="M1232" t="s">
        <v>26</v>
      </c>
      <c r="N1232" t="s">
        <v>41</v>
      </c>
      <c r="O1232" t="s">
        <v>28</v>
      </c>
      <c r="P1232">
        <v>40000000</v>
      </c>
      <c r="Q1232">
        <v>2002</v>
      </c>
      <c r="R1232">
        <v>4.5</v>
      </c>
      <c r="S1232">
        <v>158</v>
      </c>
      <c r="T1232">
        <f>Table_IMDB_Movies[[#This Row],[gross]]-Table_IMDB_Movies[[#This Row],[budget]]</f>
        <v>-35164032</v>
      </c>
      <c r="V1232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233" spans="1:22" x14ac:dyDescent="0.3">
      <c r="A1233" t="s">
        <v>5258</v>
      </c>
      <c r="B1233">
        <v>61</v>
      </c>
      <c r="C1233">
        <v>84</v>
      </c>
      <c r="D1233" t="s">
        <v>5259</v>
      </c>
      <c r="E1233">
        <v>4777007</v>
      </c>
      <c r="F1233" t="s">
        <v>5260</v>
      </c>
      <c r="G1233" t="s">
        <v>5255</v>
      </c>
      <c r="H1233" t="s">
        <v>5261</v>
      </c>
      <c r="I1233">
        <v>15130</v>
      </c>
      <c r="J1233" t="s">
        <v>5262</v>
      </c>
      <c r="K1233" t="s">
        <v>5263</v>
      </c>
      <c r="L1233">
        <v>98</v>
      </c>
      <c r="M1233" t="s">
        <v>26</v>
      </c>
      <c r="N1233" t="s">
        <v>1175</v>
      </c>
      <c r="O1233" t="s">
        <v>28</v>
      </c>
      <c r="P1233">
        <v>40000000</v>
      </c>
      <c r="Q1233">
        <v>2001</v>
      </c>
      <c r="R1233">
        <v>5.8</v>
      </c>
      <c r="S1233">
        <v>565</v>
      </c>
      <c r="T1233">
        <f>Table_IMDB_Movies[[#This Row],[gross]]-Table_IMDB_Movies[[#This Row],[budget]]</f>
        <v>-35222993</v>
      </c>
      <c r="V1233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234" spans="1:22" x14ac:dyDescent="0.3">
      <c r="A1234" t="s">
        <v>4116</v>
      </c>
      <c r="B1234">
        <v>308</v>
      </c>
      <c r="C1234">
        <v>107</v>
      </c>
      <c r="D1234" t="s">
        <v>1332</v>
      </c>
      <c r="E1234">
        <v>3675072</v>
      </c>
      <c r="F1234" t="s">
        <v>946</v>
      </c>
      <c r="G1234" t="s">
        <v>180</v>
      </c>
      <c r="H1234" t="s">
        <v>5264</v>
      </c>
      <c r="I1234">
        <v>190132</v>
      </c>
      <c r="J1234" t="s">
        <v>5265</v>
      </c>
      <c r="K1234" t="s">
        <v>5266</v>
      </c>
      <c r="L1234">
        <v>801</v>
      </c>
      <c r="M1234" t="s">
        <v>26</v>
      </c>
      <c r="N1234" t="s">
        <v>41</v>
      </c>
      <c r="O1234" t="s">
        <v>476</v>
      </c>
      <c r="P1234">
        <v>26000000</v>
      </c>
      <c r="Q1234">
        <v>2007</v>
      </c>
      <c r="R1234">
        <v>7.3</v>
      </c>
      <c r="S1234">
        <v>15000</v>
      </c>
      <c r="T1234">
        <f>Table_IMDB_Movies[[#This Row],[gross]]-Table_IMDB_Movies[[#This Row],[budget]]</f>
        <v>-22324928</v>
      </c>
      <c r="V1234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235" spans="1:22" x14ac:dyDescent="0.3">
      <c r="A1235" t="s">
        <v>3215</v>
      </c>
      <c r="B1235">
        <v>70</v>
      </c>
      <c r="C1235">
        <v>91</v>
      </c>
      <c r="D1235" t="s">
        <v>5267</v>
      </c>
      <c r="E1235">
        <v>18438149</v>
      </c>
      <c r="F1235" t="s">
        <v>2021</v>
      </c>
      <c r="G1235" t="s">
        <v>5268</v>
      </c>
      <c r="H1235" t="s">
        <v>5269</v>
      </c>
      <c r="I1235">
        <v>30842</v>
      </c>
      <c r="J1235" t="s">
        <v>5270</v>
      </c>
      <c r="K1235" t="s">
        <v>5271</v>
      </c>
      <c r="L1235">
        <v>93</v>
      </c>
      <c r="M1235" t="s">
        <v>26</v>
      </c>
      <c r="N1235" t="s">
        <v>27</v>
      </c>
      <c r="O1235" t="s">
        <v>28</v>
      </c>
      <c r="P1235">
        <v>40000000</v>
      </c>
      <c r="Q1235">
        <v>2012</v>
      </c>
      <c r="R1235">
        <v>5.9</v>
      </c>
      <c r="S1235">
        <v>0</v>
      </c>
      <c r="T1235">
        <f>Table_IMDB_Movies[[#This Row],[gross]]-Table_IMDB_Movies[[#This Row],[budget]]</f>
        <v>-21561851</v>
      </c>
      <c r="V1235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236" spans="1:22" x14ac:dyDescent="0.3">
      <c r="A1236" t="s">
        <v>5272</v>
      </c>
      <c r="B1236">
        <v>41</v>
      </c>
      <c r="C1236">
        <v>94</v>
      </c>
      <c r="D1236" t="s">
        <v>3142</v>
      </c>
      <c r="E1236">
        <v>511920</v>
      </c>
      <c r="F1236" t="s">
        <v>5273</v>
      </c>
      <c r="G1236" t="s">
        <v>582</v>
      </c>
      <c r="H1236" t="s">
        <v>5274</v>
      </c>
      <c r="I1236">
        <v>2458</v>
      </c>
      <c r="J1236" t="s">
        <v>5275</v>
      </c>
      <c r="K1236" t="s">
        <v>5276</v>
      </c>
      <c r="L1236">
        <v>26</v>
      </c>
      <c r="M1236" t="s">
        <v>26</v>
      </c>
      <c r="N1236" t="s">
        <v>27</v>
      </c>
      <c r="O1236" t="s">
        <v>72</v>
      </c>
      <c r="P1236">
        <v>40000000</v>
      </c>
      <c r="Q1236">
        <v>2008</v>
      </c>
      <c r="R1236">
        <v>4.4000000000000004</v>
      </c>
      <c r="S1236">
        <v>211</v>
      </c>
      <c r="T1236">
        <f>Table_IMDB_Movies[[#This Row],[gross]]-Table_IMDB_Movies[[#This Row],[budget]]</f>
        <v>-39488080</v>
      </c>
      <c r="V1236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237" spans="1:22" x14ac:dyDescent="0.3">
      <c r="A1237" t="s">
        <v>3872</v>
      </c>
      <c r="B1237">
        <v>224</v>
      </c>
      <c r="C1237">
        <v>115</v>
      </c>
      <c r="D1237" t="s">
        <v>912</v>
      </c>
      <c r="E1237">
        <v>10640645</v>
      </c>
      <c r="F1237" t="s">
        <v>909</v>
      </c>
      <c r="G1237" t="s">
        <v>321</v>
      </c>
      <c r="H1237" t="s">
        <v>5277</v>
      </c>
      <c r="I1237">
        <v>28429</v>
      </c>
      <c r="J1237" t="s">
        <v>5278</v>
      </c>
      <c r="K1237" t="s">
        <v>5279</v>
      </c>
      <c r="L1237">
        <v>110</v>
      </c>
      <c r="M1237" t="s">
        <v>26</v>
      </c>
      <c r="N1237" t="s">
        <v>27</v>
      </c>
      <c r="O1237" t="s">
        <v>476</v>
      </c>
      <c r="P1237">
        <v>40000000</v>
      </c>
      <c r="Q1237">
        <v>2015</v>
      </c>
      <c r="R1237">
        <v>5.8</v>
      </c>
      <c r="S1237">
        <v>0</v>
      </c>
      <c r="T1237">
        <f>Table_IMDB_Movies[[#This Row],[gross]]-Table_IMDB_Movies[[#This Row],[budget]]</f>
        <v>-29359355</v>
      </c>
      <c r="V1237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238" spans="1:22" x14ac:dyDescent="0.3">
      <c r="A1238" t="s">
        <v>5280</v>
      </c>
      <c r="B1238">
        <v>66</v>
      </c>
      <c r="C1238">
        <v>93</v>
      </c>
      <c r="D1238" t="s">
        <v>3238</v>
      </c>
      <c r="E1238">
        <v>652526</v>
      </c>
      <c r="F1238" t="s">
        <v>5281</v>
      </c>
      <c r="G1238" t="s">
        <v>4032</v>
      </c>
      <c r="H1238" t="s">
        <v>5282</v>
      </c>
      <c r="I1238">
        <v>20201</v>
      </c>
      <c r="J1238" t="s">
        <v>5283</v>
      </c>
      <c r="K1238" t="s">
        <v>5284</v>
      </c>
      <c r="L1238">
        <v>187</v>
      </c>
      <c r="M1238" t="s">
        <v>26</v>
      </c>
      <c r="N1238" t="s">
        <v>619</v>
      </c>
      <c r="O1238" t="s">
        <v>72</v>
      </c>
      <c r="P1238">
        <v>40000000</v>
      </c>
      <c r="Q1238">
        <v>2006</v>
      </c>
      <c r="R1238">
        <v>5.0999999999999996</v>
      </c>
      <c r="S1238">
        <v>823</v>
      </c>
      <c r="T1238">
        <f>Table_IMDB_Movies[[#This Row],[gross]]-Table_IMDB_Movies[[#This Row],[budget]]</f>
        <v>-39347474</v>
      </c>
      <c r="V1238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239" spans="1:22" x14ac:dyDescent="0.3">
      <c r="A1239" t="s">
        <v>2102</v>
      </c>
      <c r="B1239">
        <v>253</v>
      </c>
      <c r="C1239">
        <v>105</v>
      </c>
      <c r="D1239" t="s">
        <v>5285</v>
      </c>
      <c r="E1239">
        <v>80050171</v>
      </c>
      <c r="F1239" t="s">
        <v>1541</v>
      </c>
      <c r="G1239" t="s">
        <v>5286</v>
      </c>
      <c r="H1239" t="s">
        <v>5287</v>
      </c>
      <c r="I1239">
        <v>186982</v>
      </c>
      <c r="J1239" t="s">
        <v>2177</v>
      </c>
      <c r="K1239" t="s">
        <v>5288</v>
      </c>
      <c r="L1239">
        <v>491</v>
      </c>
      <c r="M1239" t="s">
        <v>26</v>
      </c>
      <c r="N1239" t="s">
        <v>27</v>
      </c>
      <c r="O1239" t="s">
        <v>28</v>
      </c>
      <c r="P1239">
        <v>20000000</v>
      </c>
      <c r="Q1239">
        <v>2007</v>
      </c>
      <c r="R1239">
        <v>6.9</v>
      </c>
      <c r="S1239">
        <v>0</v>
      </c>
      <c r="T1239">
        <f>Table_IMDB_Movies[[#This Row],[gross]]-Table_IMDB_Movies[[#This Row],[budget]]</f>
        <v>60050171</v>
      </c>
      <c r="V1239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240" spans="1:22" x14ac:dyDescent="0.3">
      <c r="A1240" t="s">
        <v>3442</v>
      </c>
      <c r="B1240">
        <v>79</v>
      </c>
      <c r="C1240">
        <v>107</v>
      </c>
      <c r="D1240" t="s">
        <v>4752</v>
      </c>
      <c r="E1240">
        <v>7564000</v>
      </c>
      <c r="F1240" t="s">
        <v>4133</v>
      </c>
      <c r="G1240" t="s">
        <v>464</v>
      </c>
      <c r="H1240" t="s">
        <v>5289</v>
      </c>
      <c r="I1240">
        <v>54650</v>
      </c>
      <c r="J1240" t="s">
        <v>5028</v>
      </c>
      <c r="K1240" t="s">
        <v>5290</v>
      </c>
      <c r="L1240">
        <v>223</v>
      </c>
      <c r="M1240" t="s">
        <v>26</v>
      </c>
      <c r="N1240" t="s">
        <v>27</v>
      </c>
      <c r="O1240" t="s">
        <v>28</v>
      </c>
      <c r="P1240">
        <v>20000000</v>
      </c>
      <c r="Q1240">
        <v>1995</v>
      </c>
      <c r="R1240">
        <v>6.2</v>
      </c>
      <c r="S1240">
        <v>12000</v>
      </c>
      <c r="T1240">
        <f>Table_IMDB_Movies[[#This Row],[gross]]-Table_IMDB_Movies[[#This Row],[budget]]</f>
        <v>-12436000</v>
      </c>
      <c r="V1240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241" spans="1:22" x14ac:dyDescent="0.3">
      <c r="A1241" t="s">
        <v>5291</v>
      </c>
      <c r="B1241">
        <v>94</v>
      </c>
      <c r="C1241">
        <v>101</v>
      </c>
      <c r="D1241" t="s">
        <v>5292</v>
      </c>
      <c r="E1241">
        <v>876671</v>
      </c>
      <c r="F1241" t="s">
        <v>5293</v>
      </c>
      <c r="G1241" t="s">
        <v>5294</v>
      </c>
      <c r="H1241" t="s">
        <v>5295</v>
      </c>
      <c r="I1241">
        <v>22010</v>
      </c>
      <c r="J1241" t="s">
        <v>5296</v>
      </c>
      <c r="K1241" t="s">
        <v>5297</v>
      </c>
      <c r="L1241">
        <v>90</v>
      </c>
      <c r="M1241" t="s">
        <v>26</v>
      </c>
      <c r="N1241" t="s">
        <v>27</v>
      </c>
      <c r="O1241" t="s">
        <v>476</v>
      </c>
      <c r="P1241">
        <v>25000000</v>
      </c>
      <c r="Q1241">
        <v>2007</v>
      </c>
      <c r="R1241">
        <v>6.9</v>
      </c>
      <c r="S1241">
        <v>0</v>
      </c>
      <c r="T1241">
        <f>Table_IMDB_Movies[[#This Row],[gross]]-Table_IMDB_Movies[[#This Row],[budget]]</f>
        <v>-24123329</v>
      </c>
      <c r="V1241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242" spans="1:22" x14ac:dyDescent="0.3">
      <c r="A1242" t="s">
        <v>3340</v>
      </c>
      <c r="B1242">
        <v>77</v>
      </c>
      <c r="C1242">
        <v>111</v>
      </c>
      <c r="D1242" t="s">
        <v>3007</v>
      </c>
      <c r="E1242">
        <v>2869369</v>
      </c>
      <c r="F1242" t="s">
        <v>2212</v>
      </c>
      <c r="G1242" t="s">
        <v>2090</v>
      </c>
      <c r="H1242" t="s">
        <v>5298</v>
      </c>
      <c r="I1242">
        <v>65474</v>
      </c>
      <c r="J1242" t="s">
        <v>5299</v>
      </c>
      <c r="K1242" t="s">
        <v>5300</v>
      </c>
      <c r="L1242">
        <v>211</v>
      </c>
      <c r="M1242" t="s">
        <v>26</v>
      </c>
      <c r="N1242" t="s">
        <v>41</v>
      </c>
      <c r="O1242" t="s">
        <v>72</v>
      </c>
      <c r="P1242">
        <v>30000000</v>
      </c>
      <c r="Q1242">
        <v>1994</v>
      </c>
      <c r="R1242">
        <v>7.3</v>
      </c>
      <c r="S1242">
        <v>0</v>
      </c>
      <c r="T1242">
        <f>Table_IMDB_Movies[[#This Row],[gross]]-Table_IMDB_Movies[[#This Row],[budget]]</f>
        <v>-27130631</v>
      </c>
      <c r="V1242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243" spans="1:22" x14ac:dyDescent="0.3">
      <c r="A1243" t="s">
        <v>5301</v>
      </c>
      <c r="B1243">
        <v>106</v>
      </c>
      <c r="C1243">
        <v>113</v>
      </c>
      <c r="D1243" t="s">
        <v>5302</v>
      </c>
      <c r="E1243">
        <v>128978</v>
      </c>
      <c r="F1243" t="s">
        <v>604</v>
      </c>
      <c r="G1243" t="s">
        <v>411</v>
      </c>
      <c r="H1243" t="s">
        <v>5303</v>
      </c>
      <c r="I1243">
        <v>22897</v>
      </c>
      <c r="J1243" t="s">
        <v>5304</v>
      </c>
      <c r="K1243" t="s">
        <v>5305</v>
      </c>
      <c r="L1243">
        <v>61</v>
      </c>
      <c r="M1243" t="s">
        <v>1559</v>
      </c>
      <c r="N1243" t="s">
        <v>3028</v>
      </c>
      <c r="O1243" t="s">
        <v>476</v>
      </c>
      <c r="P1243">
        <v>40000000</v>
      </c>
      <c r="Q1243">
        <v>2007</v>
      </c>
      <c r="R1243">
        <v>7.1</v>
      </c>
      <c r="S1243">
        <v>0</v>
      </c>
      <c r="T1243">
        <f>Table_IMDB_Movies[[#This Row],[gross]]-Table_IMDB_Movies[[#This Row],[budget]]</f>
        <v>-39871022</v>
      </c>
      <c r="V1243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244" spans="1:22" x14ac:dyDescent="0.3">
      <c r="A1244" t="s">
        <v>1617</v>
      </c>
      <c r="B1244">
        <v>30</v>
      </c>
      <c r="C1244">
        <v>112</v>
      </c>
      <c r="D1244" t="s">
        <v>5306</v>
      </c>
      <c r="E1244">
        <v>77231</v>
      </c>
      <c r="F1244" t="s">
        <v>1572</v>
      </c>
      <c r="G1244" t="s">
        <v>2917</v>
      </c>
      <c r="H1244" t="s">
        <v>5307</v>
      </c>
      <c r="I1244">
        <v>3322</v>
      </c>
      <c r="J1244" t="s">
        <v>2042</v>
      </c>
      <c r="K1244" t="s">
        <v>5308</v>
      </c>
      <c r="L1244">
        <v>32</v>
      </c>
      <c r="M1244" t="s">
        <v>5309</v>
      </c>
      <c r="N1244" t="s">
        <v>1175</v>
      </c>
      <c r="O1244" t="s">
        <v>476</v>
      </c>
      <c r="P1244">
        <v>25000000</v>
      </c>
      <c r="Q1244">
        <v>2005</v>
      </c>
      <c r="R1244">
        <v>6</v>
      </c>
      <c r="S1244">
        <v>265</v>
      </c>
      <c r="T1244">
        <f>Table_IMDB_Movies[[#This Row],[gross]]-Table_IMDB_Movies[[#This Row],[budget]]</f>
        <v>-24922769</v>
      </c>
      <c r="V1244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245" spans="1:22" x14ac:dyDescent="0.3">
      <c r="A1245" t="s">
        <v>5310</v>
      </c>
      <c r="B1245">
        <v>488</v>
      </c>
      <c r="C1245">
        <v>126</v>
      </c>
      <c r="D1245" t="s">
        <v>294</v>
      </c>
      <c r="E1245">
        <v>4563029</v>
      </c>
      <c r="F1245" t="s">
        <v>1120</v>
      </c>
      <c r="G1245" t="s">
        <v>180</v>
      </c>
      <c r="H1245" t="s">
        <v>5311</v>
      </c>
      <c r="I1245">
        <v>181472</v>
      </c>
      <c r="J1245" t="s">
        <v>5312</v>
      </c>
      <c r="K1245" t="s">
        <v>5313</v>
      </c>
      <c r="L1245">
        <v>514</v>
      </c>
      <c r="M1245" t="s">
        <v>26</v>
      </c>
      <c r="N1245" t="s">
        <v>4396</v>
      </c>
      <c r="O1245" t="s">
        <v>476</v>
      </c>
      <c r="P1245">
        <v>39200000</v>
      </c>
      <c r="Q1245">
        <v>2013</v>
      </c>
      <c r="R1245">
        <v>7</v>
      </c>
      <c r="S1245">
        <v>58000</v>
      </c>
      <c r="T1245">
        <f>Table_IMDB_Movies[[#This Row],[gross]]-Table_IMDB_Movies[[#This Row],[budget]]</f>
        <v>-34636971</v>
      </c>
      <c r="V1245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246" spans="1:22" x14ac:dyDescent="0.3">
      <c r="A1246" t="s">
        <v>843</v>
      </c>
      <c r="B1246">
        <v>118</v>
      </c>
      <c r="C1246">
        <v>98</v>
      </c>
      <c r="D1246" t="s">
        <v>406</v>
      </c>
      <c r="E1246">
        <v>50693162</v>
      </c>
      <c r="F1246" t="s">
        <v>5315</v>
      </c>
      <c r="G1246" t="s">
        <v>1496</v>
      </c>
      <c r="H1246" t="s">
        <v>5316</v>
      </c>
      <c r="I1246">
        <v>136580</v>
      </c>
      <c r="J1246" t="s">
        <v>4273</v>
      </c>
      <c r="K1246" t="s">
        <v>5317</v>
      </c>
      <c r="L1246">
        <v>545</v>
      </c>
      <c r="M1246" t="s">
        <v>26</v>
      </c>
      <c r="N1246" t="s">
        <v>27</v>
      </c>
      <c r="O1246" t="s">
        <v>476</v>
      </c>
      <c r="P1246">
        <v>23000000</v>
      </c>
      <c r="Q1246">
        <v>1994</v>
      </c>
      <c r="R1246">
        <v>7.6</v>
      </c>
      <c r="S1246">
        <v>15000</v>
      </c>
      <c r="T1246">
        <f>Table_IMDB_Movies[[#This Row],[gross]]-Table_IMDB_Movies[[#This Row],[budget]]</f>
        <v>27693162</v>
      </c>
      <c r="V1246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247" spans="1:22" x14ac:dyDescent="0.3">
      <c r="A1247" t="s">
        <v>5318</v>
      </c>
      <c r="B1247">
        <v>44</v>
      </c>
      <c r="C1247">
        <v>159</v>
      </c>
      <c r="D1247" t="s">
        <v>5319</v>
      </c>
      <c r="E1247">
        <v>6498000</v>
      </c>
      <c r="F1247" t="s">
        <v>5320</v>
      </c>
      <c r="G1247" t="s">
        <v>5321</v>
      </c>
      <c r="H1247" t="s">
        <v>5322</v>
      </c>
      <c r="I1247">
        <v>62756</v>
      </c>
      <c r="J1247" t="s">
        <v>5323</v>
      </c>
      <c r="K1247" t="s">
        <v>5324</v>
      </c>
      <c r="L1247">
        <v>410</v>
      </c>
      <c r="M1247" t="s">
        <v>5325</v>
      </c>
      <c r="N1247" t="s">
        <v>4341</v>
      </c>
      <c r="O1247" t="s">
        <v>49</v>
      </c>
      <c r="P1247">
        <v>18026148</v>
      </c>
      <c r="Q1247">
        <v>2015</v>
      </c>
      <c r="R1247">
        <v>8.4</v>
      </c>
      <c r="S1247">
        <v>21000</v>
      </c>
      <c r="T1247">
        <f>Table_IMDB_Movies[[#This Row],[gross]]-Table_IMDB_Movies[[#This Row],[budget]]</f>
        <v>-11528148</v>
      </c>
      <c r="V1247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248" spans="1:22" x14ac:dyDescent="0.3">
      <c r="A1248" t="s">
        <v>1015</v>
      </c>
      <c r="B1248">
        <v>214</v>
      </c>
      <c r="C1248">
        <v>107</v>
      </c>
      <c r="D1248" t="s">
        <v>5326</v>
      </c>
      <c r="E1248">
        <v>63411478</v>
      </c>
      <c r="F1248" t="s">
        <v>5327</v>
      </c>
      <c r="G1248" t="s">
        <v>5328</v>
      </c>
      <c r="H1248" t="s">
        <v>5329</v>
      </c>
      <c r="I1248">
        <v>114925</v>
      </c>
      <c r="J1248" t="s">
        <v>5330</v>
      </c>
      <c r="K1248" t="s">
        <v>5331</v>
      </c>
      <c r="L1248">
        <v>234</v>
      </c>
      <c r="M1248" t="s">
        <v>26</v>
      </c>
      <c r="N1248" t="s">
        <v>27</v>
      </c>
      <c r="O1248" t="s">
        <v>28</v>
      </c>
      <c r="P1248">
        <v>39000000</v>
      </c>
      <c r="Q1248">
        <v>2009</v>
      </c>
      <c r="R1248">
        <v>7.1</v>
      </c>
      <c r="S1248">
        <v>13000</v>
      </c>
      <c r="T1248">
        <f>Table_IMDB_Movies[[#This Row],[gross]]-Table_IMDB_Movies[[#This Row],[budget]]</f>
        <v>24411478</v>
      </c>
      <c r="V1248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249" spans="1:22" x14ac:dyDescent="0.3">
      <c r="A1249" t="s">
        <v>408</v>
      </c>
      <c r="B1249">
        <v>187</v>
      </c>
      <c r="C1249">
        <v>106</v>
      </c>
      <c r="D1249" t="s">
        <v>277</v>
      </c>
      <c r="E1249">
        <v>144512310</v>
      </c>
      <c r="F1249" t="s">
        <v>274</v>
      </c>
      <c r="G1249" t="s">
        <v>273</v>
      </c>
      <c r="H1249" t="s">
        <v>548</v>
      </c>
      <c r="I1249">
        <v>272227</v>
      </c>
      <c r="J1249" t="s">
        <v>549</v>
      </c>
      <c r="K1249" t="s">
        <v>550</v>
      </c>
      <c r="L1249">
        <v>988</v>
      </c>
      <c r="M1249" t="s">
        <v>26</v>
      </c>
      <c r="N1249" t="s">
        <v>27</v>
      </c>
      <c r="O1249" t="s">
        <v>28</v>
      </c>
      <c r="P1249">
        <v>38000000</v>
      </c>
      <c r="Q1249">
        <v>2001</v>
      </c>
      <c r="R1249">
        <v>6.7</v>
      </c>
      <c r="S1249">
        <v>14000</v>
      </c>
      <c r="T1249">
        <f>Table_IMDB_Movies[[#This Row],[gross]]-Table_IMDB_Movies[[#This Row],[budget]]</f>
        <v>106512310</v>
      </c>
      <c r="V1249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250" spans="1:22" x14ac:dyDescent="0.3">
      <c r="A1250" t="s">
        <v>207</v>
      </c>
      <c r="B1250">
        <v>370</v>
      </c>
      <c r="C1250">
        <v>87</v>
      </c>
      <c r="D1250" t="s">
        <v>1440</v>
      </c>
      <c r="E1250">
        <v>35287788</v>
      </c>
      <c r="F1250" t="s">
        <v>5332</v>
      </c>
      <c r="G1250" t="s">
        <v>2568</v>
      </c>
      <c r="H1250" t="s">
        <v>5333</v>
      </c>
      <c r="I1250">
        <v>73886</v>
      </c>
      <c r="J1250" t="s">
        <v>5334</v>
      </c>
      <c r="K1250" t="s">
        <v>5335</v>
      </c>
      <c r="L1250">
        <v>165</v>
      </c>
      <c r="M1250" t="s">
        <v>26</v>
      </c>
      <c r="N1250" t="s">
        <v>27</v>
      </c>
      <c r="O1250" t="s">
        <v>72</v>
      </c>
      <c r="P1250">
        <v>39000000</v>
      </c>
      <c r="Q1250">
        <v>2012</v>
      </c>
      <c r="R1250">
        <v>7</v>
      </c>
      <c r="S1250">
        <v>25000</v>
      </c>
      <c r="T1250">
        <f>Table_IMDB_Movies[[#This Row],[gross]]-Table_IMDB_Movies[[#This Row],[budget]]</f>
        <v>-3712212</v>
      </c>
      <c r="V1250" t="str">
        <f>IF(ISNUMBER(SEARCH("|",Table_IMDB_Movies[[#This Row],[genres]])),LEFT(Table_IMDB_Movies[[#This Row],[genres]],SEARCH("|",Table_IMDB_Movies[[#This Row],[genres]])-1),Table_IMDB_Movies[[#This Row],[genres]])</f>
        <v>Animation</v>
      </c>
    </row>
    <row r="1251" spans="1:22" x14ac:dyDescent="0.3">
      <c r="A1251" t="s">
        <v>73</v>
      </c>
      <c r="B1251">
        <v>276</v>
      </c>
      <c r="C1251">
        <v>119</v>
      </c>
      <c r="D1251" t="s">
        <v>5336</v>
      </c>
      <c r="E1251">
        <v>25335935</v>
      </c>
      <c r="F1251" t="s">
        <v>184</v>
      </c>
      <c r="G1251" t="s">
        <v>1219</v>
      </c>
      <c r="H1251" t="s">
        <v>5337</v>
      </c>
      <c r="I1251">
        <v>242599</v>
      </c>
      <c r="J1251" t="s">
        <v>5338</v>
      </c>
      <c r="K1251" t="s">
        <v>5339</v>
      </c>
      <c r="L1251">
        <v>1594</v>
      </c>
      <c r="M1251" t="s">
        <v>26</v>
      </c>
      <c r="N1251" t="s">
        <v>27</v>
      </c>
      <c r="O1251" t="s">
        <v>28</v>
      </c>
      <c r="P1251">
        <v>40000000</v>
      </c>
      <c r="Q1251">
        <v>2005</v>
      </c>
      <c r="R1251">
        <v>8</v>
      </c>
      <c r="S1251">
        <v>14000</v>
      </c>
      <c r="T1251">
        <f>Table_IMDB_Movies[[#This Row],[gross]]-Table_IMDB_Movies[[#This Row],[budget]]</f>
        <v>-14664065</v>
      </c>
      <c r="V1251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252" spans="1:22" x14ac:dyDescent="0.3">
      <c r="A1252" t="s">
        <v>3666</v>
      </c>
      <c r="B1252">
        <v>76</v>
      </c>
      <c r="C1252">
        <v>110</v>
      </c>
      <c r="D1252" t="s">
        <v>3666</v>
      </c>
      <c r="E1252">
        <v>5881504</v>
      </c>
      <c r="F1252" t="s">
        <v>5340</v>
      </c>
      <c r="G1252" t="s">
        <v>4610</v>
      </c>
      <c r="H1252" t="s">
        <v>5341</v>
      </c>
      <c r="I1252">
        <v>5917</v>
      </c>
      <c r="J1252" t="s">
        <v>4166</v>
      </c>
      <c r="K1252" t="s">
        <v>5342</v>
      </c>
      <c r="L1252">
        <v>50</v>
      </c>
      <c r="M1252" t="s">
        <v>26</v>
      </c>
      <c r="N1252" t="s">
        <v>27</v>
      </c>
      <c r="O1252" t="s">
        <v>28</v>
      </c>
      <c r="P1252">
        <v>39000000</v>
      </c>
      <c r="Q1252">
        <v>2004</v>
      </c>
      <c r="R1252">
        <v>5.3</v>
      </c>
      <c r="S1252">
        <v>177</v>
      </c>
      <c r="T1252">
        <f>Table_IMDB_Movies[[#This Row],[gross]]-Table_IMDB_Movies[[#This Row],[budget]]</f>
        <v>-33118496</v>
      </c>
      <c r="V1252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1253" spans="1:22" x14ac:dyDescent="0.3">
      <c r="A1253" t="s">
        <v>3793</v>
      </c>
      <c r="B1253">
        <v>95</v>
      </c>
      <c r="C1253">
        <v>125</v>
      </c>
      <c r="D1253" t="s">
        <v>5343</v>
      </c>
      <c r="E1253">
        <v>60000000</v>
      </c>
      <c r="F1253" t="s">
        <v>1524</v>
      </c>
      <c r="G1253" t="s">
        <v>3578</v>
      </c>
      <c r="H1253" t="s">
        <v>5344</v>
      </c>
      <c r="I1253">
        <v>49934</v>
      </c>
      <c r="J1253" t="s">
        <v>3795</v>
      </c>
      <c r="K1253" t="s">
        <v>5345</v>
      </c>
      <c r="L1253">
        <v>224</v>
      </c>
      <c r="M1253" t="s">
        <v>26</v>
      </c>
      <c r="N1253" t="s">
        <v>41</v>
      </c>
      <c r="O1253" t="s">
        <v>72</v>
      </c>
      <c r="P1253">
        <v>39000000</v>
      </c>
      <c r="Q1253">
        <v>1983</v>
      </c>
      <c r="R1253">
        <v>4.9000000000000004</v>
      </c>
      <c r="S1253">
        <v>0</v>
      </c>
      <c r="T1253">
        <f>Table_IMDB_Movies[[#This Row],[gross]]-Table_IMDB_Movies[[#This Row],[budget]]</f>
        <v>21000000</v>
      </c>
      <c r="V1253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254" spans="1:22" x14ac:dyDescent="0.3">
      <c r="A1254" t="s">
        <v>1973</v>
      </c>
      <c r="B1254">
        <v>211</v>
      </c>
      <c r="C1254">
        <v>113</v>
      </c>
      <c r="D1254" t="s">
        <v>1425</v>
      </c>
      <c r="E1254">
        <v>29802761</v>
      </c>
      <c r="F1254" t="s">
        <v>3072</v>
      </c>
      <c r="G1254" t="s">
        <v>1393</v>
      </c>
      <c r="H1254" t="s">
        <v>5346</v>
      </c>
      <c r="I1254">
        <v>46480</v>
      </c>
      <c r="J1254" t="s">
        <v>5347</v>
      </c>
      <c r="K1254" t="s">
        <v>5348</v>
      </c>
      <c r="L1254">
        <v>115</v>
      </c>
      <c r="M1254" t="s">
        <v>26</v>
      </c>
      <c r="N1254" t="s">
        <v>27</v>
      </c>
      <c r="O1254" t="s">
        <v>28</v>
      </c>
      <c r="P1254">
        <v>40000000</v>
      </c>
      <c r="Q1254">
        <v>2013</v>
      </c>
      <c r="R1254">
        <v>6.4</v>
      </c>
      <c r="S1254">
        <v>12000</v>
      </c>
      <c r="T1254">
        <f>Table_IMDB_Movies[[#This Row],[gross]]-Table_IMDB_Movies[[#This Row],[budget]]</f>
        <v>-10197239</v>
      </c>
      <c r="V1254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255" spans="1:22" x14ac:dyDescent="0.3">
      <c r="A1255" t="s">
        <v>1079</v>
      </c>
      <c r="B1255">
        <v>160</v>
      </c>
      <c r="C1255">
        <v>150</v>
      </c>
      <c r="D1255" t="s">
        <v>4759</v>
      </c>
      <c r="E1255">
        <v>626809</v>
      </c>
      <c r="F1255" t="s">
        <v>892</v>
      </c>
      <c r="G1255" t="s">
        <v>5302</v>
      </c>
      <c r="H1255" t="s">
        <v>5349</v>
      </c>
      <c r="I1255">
        <v>36894</v>
      </c>
      <c r="J1255" t="s">
        <v>5350</v>
      </c>
      <c r="K1255" t="s">
        <v>5351</v>
      </c>
      <c r="L1255">
        <v>105</v>
      </c>
      <c r="M1255" t="s">
        <v>1559</v>
      </c>
      <c r="N1255" t="s">
        <v>722</v>
      </c>
      <c r="O1255" t="s">
        <v>476</v>
      </c>
      <c r="P1255">
        <v>553632000</v>
      </c>
      <c r="Q1255">
        <v>2008</v>
      </c>
      <c r="R1255">
        <v>7.4</v>
      </c>
      <c r="S1255">
        <v>0</v>
      </c>
      <c r="T1255">
        <f>Table_IMDB_Movies[[#This Row],[gross]]-Table_IMDB_Movies[[#This Row],[budget]]</f>
        <v>-553005191</v>
      </c>
      <c r="V1255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256" spans="1:22" x14ac:dyDescent="0.3">
      <c r="A1256" t="s">
        <v>2471</v>
      </c>
      <c r="B1256">
        <v>97</v>
      </c>
      <c r="C1256">
        <v>108</v>
      </c>
      <c r="D1256" t="s">
        <v>4051</v>
      </c>
      <c r="E1256">
        <v>127214072</v>
      </c>
      <c r="F1256" t="s">
        <v>1340</v>
      </c>
      <c r="G1256" t="s">
        <v>2103</v>
      </c>
      <c r="H1256" t="s">
        <v>5352</v>
      </c>
      <c r="I1256">
        <v>83786</v>
      </c>
      <c r="J1256" t="s">
        <v>5353</v>
      </c>
      <c r="K1256" t="s">
        <v>5354</v>
      </c>
      <c r="L1256">
        <v>392</v>
      </c>
      <c r="M1256" t="s">
        <v>26</v>
      </c>
      <c r="N1256" t="s">
        <v>27</v>
      </c>
      <c r="O1256" t="s">
        <v>28</v>
      </c>
      <c r="P1256">
        <v>38000000</v>
      </c>
      <c r="Q1256">
        <v>2002</v>
      </c>
      <c r="R1256">
        <v>6.1</v>
      </c>
      <c r="S1256">
        <v>0</v>
      </c>
      <c r="T1256">
        <f>Table_IMDB_Movies[[#This Row],[gross]]-Table_IMDB_Movies[[#This Row],[budget]]</f>
        <v>89214072</v>
      </c>
      <c r="V125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257" spans="1:22" x14ac:dyDescent="0.3">
      <c r="A1257" t="s">
        <v>2443</v>
      </c>
      <c r="B1257">
        <v>174</v>
      </c>
      <c r="C1257">
        <v>96</v>
      </c>
      <c r="D1257" t="s">
        <v>820</v>
      </c>
      <c r="E1257">
        <v>88915214</v>
      </c>
      <c r="F1257" t="s">
        <v>1340</v>
      </c>
      <c r="G1257" t="s">
        <v>524</v>
      </c>
      <c r="H1257" t="s">
        <v>5355</v>
      </c>
      <c r="I1257">
        <v>163665</v>
      </c>
      <c r="J1257" t="s">
        <v>5356</v>
      </c>
      <c r="K1257" t="s">
        <v>5357</v>
      </c>
      <c r="L1257">
        <v>169</v>
      </c>
      <c r="M1257" t="s">
        <v>26</v>
      </c>
      <c r="N1257" t="s">
        <v>27</v>
      </c>
      <c r="O1257" t="s">
        <v>476</v>
      </c>
      <c r="P1257">
        <v>38000000</v>
      </c>
      <c r="Q1257">
        <v>2009</v>
      </c>
      <c r="R1257">
        <v>6.5</v>
      </c>
      <c r="S1257">
        <v>9000</v>
      </c>
      <c r="T1257">
        <f>Table_IMDB_Movies[[#This Row],[gross]]-Table_IMDB_Movies[[#This Row],[budget]]</f>
        <v>50915214</v>
      </c>
      <c r="V1257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258" spans="1:22" x14ac:dyDescent="0.3">
      <c r="A1258" t="s">
        <v>5358</v>
      </c>
      <c r="B1258">
        <v>23</v>
      </c>
      <c r="C1258">
        <v>93</v>
      </c>
      <c r="D1258" t="s">
        <v>5359</v>
      </c>
      <c r="E1258">
        <v>30400000</v>
      </c>
      <c r="F1258" t="s">
        <v>1334</v>
      </c>
      <c r="G1258" t="s">
        <v>2302</v>
      </c>
      <c r="H1258" t="s">
        <v>5360</v>
      </c>
      <c r="I1258">
        <v>17810</v>
      </c>
      <c r="J1258" t="s">
        <v>5361</v>
      </c>
      <c r="K1258" t="s">
        <v>5362</v>
      </c>
      <c r="L1258">
        <v>73</v>
      </c>
      <c r="M1258" t="s">
        <v>26</v>
      </c>
      <c r="N1258" t="s">
        <v>27</v>
      </c>
      <c r="O1258" t="s">
        <v>72</v>
      </c>
      <c r="P1258">
        <v>39000000</v>
      </c>
      <c r="Q1258">
        <v>1996</v>
      </c>
      <c r="R1258">
        <v>5.7</v>
      </c>
      <c r="S1258">
        <v>478</v>
      </c>
      <c r="T1258">
        <f>Table_IMDB_Movies[[#This Row],[gross]]-Table_IMDB_Movies[[#This Row],[budget]]</f>
        <v>-8600000</v>
      </c>
      <c r="V1258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259" spans="1:22" x14ac:dyDescent="0.3">
      <c r="A1259" t="s">
        <v>3823</v>
      </c>
      <c r="B1259">
        <v>103</v>
      </c>
      <c r="C1259">
        <v>100</v>
      </c>
      <c r="D1259" t="s">
        <v>4556</v>
      </c>
      <c r="E1259">
        <v>85570368</v>
      </c>
      <c r="F1259" t="s">
        <v>2399</v>
      </c>
      <c r="G1259" t="s">
        <v>222</v>
      </c>
      <c r="H1259" t="s">
        <v>5363</v>
      </c>
      <c r="I1259">
        <v>44885</v>
      </c>
      <c r="J1259" t="s">
        <v>5364</v>
      </c>
      <c r="K1259" t="s">
        <v>5365</v>
      </c>
      <c r="L1259">
        <v>107</v>
      </c>
      <c r="M1259" t="s">
        <v>26</v>
      </c>
      <c r="N1259" t="s">
        <v>27</v>
      </c>
      <c r="O1259" t="s">
        <v>72</v>
      </c>
      <c r="P1259">
        <v>38000000</v>
      </c>
      <c r="Q1259">
        <v>2002</v>
      </c>
      <c r="R1259">
        <v>5.0999999999999996</v>
      </c>
      <c r="S1259">
        <v>478</v>
      </c>
      <c r="T1259">
        <f>Table_IMDB_Movies[[#This Row],[gross]]-Table_IMDB_Movies[[#This Row],[budget]]</f>
        <v>47570368</v>
      </c>
      <c r="V1259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260" spans="1:22" x14ac:dyDescent="0.3">
      <c r="A1260" t="s">
        <v>5366</v>
      </c>
      <c r="B1260">
        <v>98</v>
      </c>
      <c r="C1260">
        <v>118</v>
      </c>
      <c r="D1260" t="s">
        <v>1849</v>
      </c>
      <c r="E1260">
        <v>75668868</v>
      </c>
      <c r="F1260" t="s">
        <v>1268</v>
      </c>
      <c r="G1260" t="s">
        <v>2657</v>
      </c>
      <c r="H1260" t="s">
        <v>5367</v>
      </c>
      <c r="I1260">
        <v>60504</v>
      </c>
      <c r="J1260" t="s">
        <v>2656</v>
      </c>
      <c r="K1260" t="s">
        <v>5368</v>
      </c>
      <c r="L1260">
        <v>249</v>
      </c>
      <c r="M1260" t="s">
        <v>26</v>
      </c>
      <c r="N1260" t="s">
        <v>27</v>
      </c>
      <c r="O1260" t="s">
        <v>72</v>
      </c>
      <c r="P1260">
        <v>35000000</v>
      </c>
      <c r="Q1260">
        <v>1994</v>
      </c>
      <c r="R1260">
        <v>6.6</v>
      </c>
      <c r="S1260">
        <v>0</v>
      </c>
      <c r="T1260">
        <f>Table_IMDB_Movies[[#This Row],[gross]]-Table_IMDB_Movies[[#This Row],[budget]]</f>
        <v>40668868</v>
      </c>
      <c r="V126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261" spans="1:22" x14ac:dyDescent="0.3">
      <c r="A1261" t="s">
        <v>5369</v>
      </c>
      <c r="B1261">
        <v>273</v>
      </c>
      <c r="C1261">
        <v>122</v>
      </c>
      <c r="D1261" t="s">
        <v>5370</v>
      </c>
      <c r="E1261">
        <v>6594136</v>
      </c>
      <c r="F1261" t="s">
        <v>5371</v>
      </c>
      <c r="G1261" t="s">
        <v>4759</v>
      </c>
      <c r="H1261" t="s">
        <v>5372</v>
      </c>
      <c r="I1261">
        <v>24557</v>
      </c>
      <c r="J1261" t="s">
        <v>5373</v>
      </c>
      <c r="K1261" t="s">
        <v>5374</v>
      </c>
      <c r="L1261">
        <v>111</v>
      </c>
      <c r="M1261" t="s">
        <v>1559</v>
      </c>
      <c r="N1261" t="s">
        <v>3028</v>
      </c>
      <c r="O1261" t="s">
        <v>28</v>
      </c>
      <c r="P1261">
        <v>38600000</v>
      </c>
      <c r="Q1261">
        <v>2013</v>
      </c>
      <c r="R1261">
        <v>6.5</v>
      </c>
      <c r="S1261">
        <v>13000</v>
      </c>
      <c r="T1261">
        <f>Table_IMDB_Movies[[#This Row],[gross]]-Table_IMDB_Movies[[#This Row],[budget]]</f>
        <v>-32005864</v>
      </c>
      <c r="V1261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262" spans="1:22" x14ac:dyDescent="0.3">
      <c r="A1262" t="s">
        <v>560</v>
      </c>
      <c r="B1262">
        <v>279</v>
      </c>
      <c r="C1262">
        <v>120</v>
      </c>
      <c r="D1262" t="s">
        <v>37</v>
      </c>
      <c r="E1262">
        <v>58700247</v>
      </c>
      <c r="F1262" t="s">
        <v>173</v>
      </c>
      <c r="G1262" t="s">
        <v>620</v>
      </c>
      <c r="H1262" t="s">
        <v>5375</v>
      </c>
      <c r="I1262">
        <v>95367</v>
      </c>
      <c r="J1262" t="s">
        <v>248</v>
      </c>
      <c r="K1262" t="s">
        <v>5376</v>
      </c>
      <c r="L1262">
        <v>260</v>
      </c>
      <c r="M1262" t="s">
        <v>26</v>
      </c>
      <c r="N1262" t="s">
        <v>27</v>
      </c>
      <c r="O1262" t="s">
        <v>28</v>
      </c>
      <c r="P1262">
        <v>38000000</v>
      </c>
      <c r="Q1262">
        <v>2011</v>
      </c>
      <c r="R1262">
        <v>6.9</v>
      </c>
      <c r="S1262">
        <v>33000</v>
      </c>
      <c r="T1262">
        <f>Table_IMDB_Movies[[#This Row],[gross]]-Table_IMDB_Movies[[#This Row],[budget]]</f>
        <v>20700247</v>
      </c>
      <c r="V1262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263" spans="1:22" x14ac:dyDescent="0.3">
      <c r="A1263" t="s">
        <v>5378</v>
      </c>
      <c r="B1263">
        <v>65</v>
      </c>
      <c r="C1263">
        <v>146</v>
      </c>
      <c r="D1263" t="s">
        <v>2798</v>
      </c>
      <c r="E1263">
        <v>50668906</v>
      </c>
      <c r="F1263" t="s">
        <v>1305</v>
      </c>
      <c r="G1263" t="s">
        <v>1377</v>
      </c>
      <c r="H1263" t="s">
        <v>5379</v>
      </c>
      <c r="I1263">
        <v>76016</v>
      </c>
      <c r="J1263" t="s">
        <v>3960</v>
      </c>
      <c r="K1263" t="s">
        <v>5380</v>
      </c>
      <c r="L1263">
        <v>265</v>
      </c>
      <c r="M1263" t="s">
        <v>26</v>
      </c>
      <c r="N1263" t="s">
        <v>27</v>
      </c>
      <c r="O1263" t="s">
        <v>476</v>
      </c>
      <c r="P1263">
        <v>38000000</v>
      </c>
      <c r="Q1263">
        <v>1999</v>
      </c>
      <c r="R1263">
        <v>7.6</v>
      </c>
      <c r="S1263">
        <v>0</v>
      </c>
      <c r="T1263">
        <f>Table_IMDB_Movies[[#This Row],[gross]]-Table_IMDB_Movies[[#This Row],[budget]]</f>
        <v>12668906</v>
      </c>
      <c r="V1263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1264" spans="1:22" x14ac:dyDescent="0.3">
      <c r="A1264" t="s">
        <v>598</v>
      </c>
      <c r="B1264">
        <v>98</v>
      </c>
      <c r="C1264">
        <v>115</v>
      </c>
      <c r="D1264" t="s">
        <v>5381</v>
      </c>
      <c r="E1264">
        <v>39177215</v>
      </c>
      <c r="F1264" t="s">
        <v>1705</v>
      </c>
      <c r="G1264" t="s">
        <v>3007</v>
      </c>
      <c r="H1264" t="s">
        <v>5382</v>
      </c>
      <c r="I1264">
        <v>30667</v>
      </c>
      <c r="J1264" t="s">
        <v>3734</v>
      </c>
      <c r="K1264" t="s">
        <v>5383</v>
      </c>
      <c r="L1264">
        <v>234</v>
      </c>
      <c r="M1264" t="s">
        <v>26</v>
      </c>
      <c r="N1264" t="s">
        <v>27</v>
      </c>
      <c r="O1264" t="s">
        <v>28</v>
      </c>
      <c r="P1264">
        <v>38000000</v>
      </c>
      <c r="Q1264">
        <v>2002</v>
      </c>
      <c r="R1264">
        <v>5.6</v>
      </c>
      <c r="S1264">
        <v>0</v>
      </c>
      <c r="T1264">
        <f>Table_IMDB_Movies[[#This Row],[gross]]-Table_IMDB_Movies[[#This Row],[budget]]</f>
        <v>1177215</v>
      </c>
      <c r="V1264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1265" spans="1:22" x14ac:dyDescent="0.3">
      <c r="A1265" t="s">
        <v>5384</v>
      </c>
      <c r="B1265">
        <v>116</v>
      </c>
      <c r="C1265">
        <v>123</v>
      </c>
      <c r="D1265" t="s">
        <v>3142</v>
      </c>
      <c r="E1265">
        <v>40334024</v>
      </c>
      <c r="F1265" t="s">
        <v>3342</v>
      </c>
      <c r="G1265" t="s">
        <v>506</v>
      </c>
      <c r="H1265" t="s">
        <v>5385</v>
      </c>
      <c r="I1265">
        <v>44168</v>
      </c>
      <c r="J1265" t="s">
        <v>1322</v>
      </c>
      <c r="K1265" t="s">
        <v>5386</v>
      </c>
      <c r="L1265">
        <v>216</v>
      </c>
      <c r="M1265" t="s">
        <v>26</v>
      </c>
      <c r="N1265" t="s">
        <v>27</v>
      </c>
      <c r="O1265" t="s">
        <v>28</v>
      </c>
      <c r="P1265">
        <v>35000000</v>
      </c>
      <c r="Q1265">
        <v>2001</v>
      </c>
      <c r="R1265">
        <v>6.2</v>
      </c>
      <c r="S1265">
        <v>989</v>
      </c>
      <c r="T1265">
        <f>Table_IMDB_Movies[[#This Row],[gross]]-Table_IMDB_Movies[[#This Row],[budget]]</f>
        <v>5334024</v>
      </c>
      <c r="V1265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266" spans="1:22" x14ac:dyDescent="0.3">
      <c r="A1266" t="s">
        <v>3994</v>
      </c>
      <c r="B1266">
        <v>76</v>
      </c>
      <c r="C1266">
        <v>94</v>
      </c>
      <c r="D1266" t="s">
        <v>5387</v>
      </c>
      <c r="E1266">
        <v>71038190</v>
      </c>
      <c r="F1266" t="s">
        <v>1398</v>
      </c>
      <c r="G1266" t="s">
        <v>5388</v>
      </c>
      <c r="H1266" t="s">
        <v>5389</v>
      </c>
      <c r="I1266">
        <v>23473</v>
      </c>
      <c r="J1266" t="s">
        <v>5390</v>
      </c>
      <c r="K1266" t="s">
        <v>5391</v>
      </c>
      <c r="L1266">
        <v>123</v>
      </c>
      <c r="M1266" t="s">
        <v>26</v>
      </c>
      <c r="N1266" t="s">
        <v>27</v>
      </c>
      <c r="O1266" t="s">
        <v>72</v>
      </c>
      <c r="P1266">
        <v>30000000</v>
      </c>
      <c r="Q1266">
        <v>2015</v>
      </c>
      <c r="R1266">
        <v>4.4000000000000004</v>
      </c>
      <c r="S1266">
        <v>8000</v>
      </c>
      <c r="T1266">
        <f>Table_IMDB_Movies[[#This Row],[gross]]-Table_IMDB_Movies[[#This Row],[budget]]</f>
        <v>41038190</v>
      </c>
      <c r="V1266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267" spans="1:22" x14ac:dyDescent="0.3">
      <c r="A1267" t="s">
        <v>5392</v>
      </c>
      <c r="B1267">
        <v>106</v>
      </c>
      <c r="C1267">
        <v>102</v>
      </c>
      <c r="D1267" t="s">
        <v>3912</v>
      </c>
      <c r="E1267">
        <v>24044532</v>
      </c>
      <c r="F1267" t="s">
        <v>173</v>
      </c>
      <c r="G1267" t="s">
        <v>5393</v>
      </c>
      <c r="H1267" t="s">
        <v>5394</v>
      </c>
      <c r="I1267">
        <v>19686</v>
      </c>
      <c r="J1267" t="s">
        <v>5395</v>
      </c>
      <c r="K1267" t="s">
        <v>5396</v>
      </c>
      <c r="L1267">
        <v>180</v>
      </c>
      <c r="M1267" t="s">
        <v>26</v>
      </c>
      <c r="N1267" t="s">
        <v>27</v>
      </c>
      <c r="O1267" t="s">
        <v>476</v>
      </c>
      <c r="P1267">
        <v>38000000</v>
      </c>
      <c r="Q1267">
        <v>2001</v>
      </c>
      <c r="R1267">
        <v>5.6</v>
      </c>
      <c r="S1267">
        <v>689</v>
      </c>
      <c r="T1267">
        <f>Table_IMDB_Movies[[#This Row],[gross]]-Table_IMDB_Movies[[#This Row],[budget]]</f>
        <v>-13955468</v>
      </c>
      <c r="V1267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268" spans="1:22" x14ac:dyDescent="0.3">
      <c r="A1268" t="s">
        <v>3296</v>
      </c>
      <c r="B1268">
        <v>55</v>
      </c>
      <c r="C1268">
        <v>98</v>
      </c>
      <c r="D1268" t="s">
        <v>3488</v>
      </c>
      <c r="E1268">
        <v>22770864</v>
      </c>
      <c r="F1268" t="s">
        <v>2021</v>
      </c>
      <c r="G1268" t="s">
        <v>2757</v>
      </c>
      <c r="H1268" t="s">
        <v>5397</v>
      </c>
      <c r="I1268">
        <v>8433</v>
      </c>
      <c r="J1268" t="s">
        <v>1703</v>
      </c>
      <c r="K1268" t="s">
        <v>5398</v>
      </c>
      <c r="L1268">
        <v>85</v>
      </c>
      <c r="M1268" t="s">
        <v>26</v>
      </c>
      <c r="N1268" t="s">
        <v>27</v>
      </c>
      <c r="O1268" t="s">
        <v>72</v>
      </c>
      <c r="P1268">
        <v>38000000</v>
      </c>
      <c r="Q1268">
        <v>2001</v>
      </c>
      <c r="R1268">
        <v>5.5</v>
      </c>
      <c r="S1268">
        <v>168</v>
      </c>
      <c r="T1268">
        <f>Table_IMDB_Movies[[#This Row],[gross]]-Table_IMDB_Movies[[#This Row],[budget]]</f>
        <v>-15229136</v>
      </c>
      <c r="V1268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269" spans="1:22" x14ac:dyDescent="0.3">
      <c r="A1269" t="s">
        <v>2994</v>
      </c>
      <c r="B1269">
        <v>172</v>
      </c>
      <c r="C1269">
        <v>133</v>
      </c>
      <c r="D1269" t="s">
        <v>96</v>
      </c>
      <c r="E1269">
        <v>18653746</v>
      </c>
      <c r="F1269" t="s">
        <v>689</v>
      </c>
      <c r="G1269" t="s">
        <v>32</v>
      </c>
      <c r="H1269" t="s">
        <v>5399</v>
      </c>
      <c r="I1269">
        <v>137722</v>
      </c>
      <c r="J1269" t="s">
        <v>2492</v>
      </c>
      <c r="K1269" t="s">
        <v>5400</v>
      </c>
      <c r="L1269">
        <v>638</v>
      </c>
      <c r="M1269" t="s">
        <v>26</v>
      </c>
      <c r="N1269" t="s">
        <v>2811</v>
      </c>
      <c r="O1269" t="s">
        <v>476</v>
      </c>
      <c r="P1269">
        <v>38000000</v>
      </c>
      <c r="Q1269">
        <v>1999</v>
      </c>
      <c r="R1269">
        <v>6.7</v>
      </c>
      <c r="S1269">
        <v>0</v>
      </c>
      <c r="T1269">
        <f>Table_IMDB_Movies[[#This Row],[gross]]-Table_IMDB_Movies[[#This Row],[budget]]</f>
        <v>-19346254</v>
      </c>
      <c r="V1269" t="str">
        <f>IF(ISNUMBER(SEARCH("|",Table_IMDB_Movies[[#This Row],[genres]])),LEFT(Table_IMDB_Movies[[#This Row],[genres]],SEARCH("|",Table_IMDB_Movies[[#This Row],[genres]])-1),Table_IMDB_Movies[[#This Row],[genres]])</f>
        <v>Mystery</v>
      </c>
    </row>
    <row r="1270" spans="1:22" x14ac:dyDescent="0.3">
      <c r="A1270" t="s">
        <v>598</v>
      </c>
      <c r="B1270">
        <v>47</v>
      </c>
      <c r="C1270">
        <v>118</v>
      </c>
      <c r="D1270" t="s">
        <v>2954</v>
      </c>
      <c r="E1270">
        <v>17305211</v>
      </c>
      <c r="F1270" t="s">
        <v>1719</v>
      </c>
      <c r="G1270" t="s">
        <v>61</v>
      </c>
      <c r="H1270" t="s">
        <v>5401</v>
      </c>
      <c r="I1270">
        <v>14066</v>
      </c>
      <c r="J1270" t="s">
        <v>5402</v>
      </c>
      <c r="K1270" t="s">
        <v>5403</v>
      </c>
      <c r="L1270">
        <v>75</v>
      </c>
      <c r="M1270" t="s">
        <v>26</v>
      </c>
      <c r="N1270" t="s">
        <v>27</v>
      </c>
      <c r="O1270" t="s">
        <v>476</v>
      </c>
      <c r="P1270">
        <v>38000000</v>
      </c>
      <c r="Q1270">
        <v>1996</v>
      </c>
      <c r="R1270">
        <v>6.1</v>
      </c>
      <c r="S1270">
        <v>352</v>
      </c>
      <c r="T1270">
        <f>Table_IMDB_Movies[[#This Row],[gross]]-Table_IMDB_Movies[[#This Row],[budget]]</f>
        <v>-20694789</v>
      </c>
      <c r="V1270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1271" spans="1:22" x14ac:dyDescent="0.3">
      <c r="A1271" t="s">
        <v>3474</v>
      </c>
      <c r="B1271">
        <v>107</v>
      </c>
      <c r="C1271">
        <v>105</v>
      </c>
      <c r="D1271" t="s">
        <v>5404</v>
      </c>
      <c r="E1271">
        <v>16991902</v>
      </c>
      <c r="F1271" t="s">
        <v>4783</v>
      </c>
      <c r="G1271" t="s">
        <v>5405</v>
      </c>
      <c r="H1271" t="s">
        <v>5406</v>
      </c>
      <c r="I1271">
        <v>34592</v>
      </c>
      <c r="J1271" t="s">
        <v>5407</v>
      </c>
      <c r="K1271" t="s">
        <v>5408</v>
      </c>
      <c r="L1271">
        <v>191</v>
      </c>
      <c r="M1271" t="s">
        <v>26</v>
      </c>
      <c r="N1271" t="s">
        <v>27</v>
      </c>
      <c r="O1271" t="s">
        <v>476</v>
      </c>
      <c r="P1271">
        <v>57000000</v>
      </c>
      <c r="Q1271">
        <v>2001</v>
      </c>
      <c r="R1271">
        <v>6.2</v>
      </c>
      <c r="S1271">
        <v>0</v>
      </c>
      <c r="T1271">
        <f>Table_IMDB_Movies[[#This Row],[gross]]-Table_IMDB_Movies[[#This Row],[budget]]</f>
        <v>-40008098</v>
      </c>
      <c r="V1271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272" spans="1:22" x14ac:dyDescent="0.3">
      <c r="A1272" t="s">
        <v>5409</v>
      </c>
      <c r="B1272">
        <v>323</v>
      </c>
      <c r="C1272">
        <v>109</v>
      </c>
      <c r="D1272" t="s">
        <v>1893</v>
      </c>
      <c r="E1272">
        <v>47536959</v>
      </c>
      <c r="F1272" t="s">
        <v>2682</v>
      </c>
      <c r="G1272" t="s">
        <v>4231</v>
      </c>
      <c r="H1272" t="s">
        <v>5410</v>
      </c>
      <c r="I1272">
        <v>86955</v>
      </c>
      <c r="J1272" t="s">
        <v>5411</v>
      </c>
      <c r="K1272" t="s">
        <v>5412</v>
      </c>
      <c r="L1272">
        <v>275</v>
      </c>
      <c r="M1272" t="s">
        <v>26</v>
      </c>
      <c r="N1272" t="s">
        <v>27</v>
      </c>
      <c r="O1272" t="s">
        <v>476</v>
      </c>
      <c r="P1272">
        <v>10000000</v>
      </c>
      <c r="Q1272">
        <v>2009</v>
      </c>
      <c r="R1272">
        <v>7.3</v>
      </c>
      <c r="S1272">
        <v>12000</v>
      </c>
      <c r="T1272">
        <f>Table_IMDB_Movies[[#This Row],[gross]]-Table_IMDB_Movies[[#This Row],[budget]]</f>
        <v>37536959</v>
      </c>
      <c r="V1272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273" spans="1:22" x14ac:dyDescent="0.3">
      <c r="A1273" t="s">
        <v>150</v>
      </c>
      <c r="B1273">
        <v>37</v>
      </c>
      <c r="C1273">
        <v>129</v>
      </c>
      <c r="D1273" t="s">
        <v>5413</v>
      </c>
      <c r="E1273">
        <v>10300000</v>
      </c>
      <c r="F1273" t="s">
        <v>5414</v>
      </c>
      <c r="G1273" t="s">
        <v>246</v>
      </c>
      <c r="H1273" t="s">
        <v>5415</v>
      </c>
      <c r="I1273">
        <v>17859</v>
      </c>
      <c r="J1273" t="s">
        <v>2103</v>
      </c>
      <c r="K1273" t="s">
        <v>5416</v>
      </c>
      <c r="L1273">
        <v>89</v>
      </c>
      <c r="M1273" t="s">
        <v>26</v>
      </c>
      <c r="N1273" t="s">
        <v>27</v>
      </c>
      <c r="O1273" t="s">
        <v>28</v>
      </c>
      <c r="P1273">
        <v>38000000</v>
      </c>
      <c r="Q1273">
        <v>1996</v>
      </c>
      <c r="R1273">
        <v>6.6</v>
      </c>
      <c r="S1273">
        <v>911</v>
      </c>
      <c r="T1273">
        <f>Table_IMDB_Movies[[#This Row],[gross]]-Table_IMDB_Movies[[#This Row],[budget]]</f>
        <v>-27700000</v>
      </c>
      <c r="V1273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274" spans="1:22" x14ac:dyDescent="0.3">
      <c r="A1274" t="s">
        <v>4173</v>
      </c>
      <c r="B1274">
        <v>297</v>
      </c>
      <c r="C1274">
        <v>109</v>
      </c>
      <c r="D1274" t="s">
        <v>5417</v>
      </c>
      <c r="E1274">
        <v>13782838</v>
      </c>
      <c r="F1274" t="s">
        <v>5418</v>
      </c>
      <c r="G1274" t="s">
        <v>4684</v>
      </c>
      <c r="H1274" t="s">
        <v>5419</v>
      </c>
      <c r="I1274">
        <v>258078</v>
      </c>
      <c r="J1274" t="s">
        <v>5420</v>
      </c>
      <c r="K1274" t="s">
        <v>5421</v>
      </c>
      <c r="L1274">
        <v>911</v>
      </c>
      <c r="M1274" t="s">
        <v>26</v>
      </c>
      <c r="N1274" t="s">
        <v>27</v>
      </c>
      <c r="O1274" t="s">
        <v>476</v>
      </c>
      <c r="P1274">
        <v>15000000</v>
      </c>
      <c r="Q1274">
        <v>1982</v>
      </c>
      <c r="R1274">
        <v>8.1999999999999993</v>
      </c>
      <c r="S1274">
        <v>23000</v>
      </c>
      <c r="T1274">
        <f>Table_IMDB_Movies[[#This Row],[gross]]-Table_IMDB_Movies[[#This Row],[budget]]</f>
        <v>-1217162</v>
      </c>
      <c r="V1274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1275" spans="1:22" x14ac:dyDescent="0.3">
      <c r="A1275" t="s">
        <v>1123</v>
      </c>
      <c r="B1275">
        <v>302</v>
      </c>
      <c r="C1275">
        <v>127</v>
      </c>
      <c r="D1275" t="s">
        <v>5422</v>
      </c>
      <c r="E1275">
        <v>41997790</v>
      </c>
      <c r="F1275" t="s">
        <v>2224</v>
      </c>
      <c r="G1275" t="s">
        <v>277</v>
      </c>
      <c r="H1275" t="s">
        <v>5423</v>
      </c>
      <c r="I1275">
        <v>125305</v>
      </c>
      <c r="J1275" t="s">
        <v>2377</v>
      </c>
      <c r="K1275" t="s">
        <v>5424</v>
      </c>
      <c r="L1275">
        <v>343</v>
      </c>
      <c r="M1275" t="s">
        <v>26</v>
      </c>
      <c r="N1275" t="s">
        <v>27</v>
      </c>
      <c r="O1275" t="s">
        <v>476</v>
      </c>
      <c r="P1275">
        <v>38000000</v>
      </c>
      <c r="Q1275">
        <v>2013</v>
      </c>
      <c r="R1275">
        <v>6.4</v>
      </c>
      <c r="S1275">
        <v>39000</v>
      </c>
      <c r="T1275">
        <f>Table_IMDB_Movies[[#This Row],[gross]]-Table_IMDB_Movies[[#This Row],[budget]]</f>
        <v>3997790</v>
      </c>
      <c r="V1275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276" spans="1:22" x14ac:dyDescent="0.3">
      <c r="A1276" t="s">
        <v>5425</v>
      </c>
      <c r="B1276">
        <v>38</v>
      </c>
      <c r="C1276">
        <v>118</v>
      </c>
      <c r="D1276" t="s">
        <v>5426</v>
      </c>
      <c r="E1276">
        <v>6482195</v>
      </c>
      <c r="F1276" t="s">
        <v>1778</v>
      </c>
      <c r="G1276" t="s">
        <v>5427</v>
      </c>
      <c r="H1276" t="s">
        <v>5428</v>
      </c>
      <c r="I1276">
        <v>9740</v>
      </c>
      <c r="J1276" t="s">
        <v>5429</v>
      </c>
      <c r="K1276" t="s">
        <v>5430</v>
      </c>
      <c r="L1276">
        <v>81</v>
      </c>
      <c r="M1276" t="s">
        <v>26</v>
      </c>
      <c r="N1276" t="s">
        <v>27</v>
      </c>
      <c r="O1276" t="s">
        <v>476</v>
      </c>
      <c r="P1276">
        <v>37000000</v>
      </c>
      <c r="Q1276">
        <v>1997</v>
      </c>
      <c r="R1276">
        <v>6.4</v>
      </c>
      <c r="S1276">
        <v>389</v>
      </c>
      <c r="T1276">
        <f>Table_IMDB_Movies[[#This Row],[gross]]-Table_IMDB_Movies[[#This Row],[budget]]</f>
        <v>-30517805</v>
      </c>
      <c r="V1276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1277" spans="1:22" x14ac:dyDescent="0.3">
      <c r="A1277" t="s">
        <v>5431</v>
      </c>
      <c r="B1277">
        <v>31</v>
      </c>
      <c r="C1277">
        <v>110</v>
      </c>
      <c r="D1277" t="s">
        <v>5432</v>
      </c>
      <c r="E1277">
        <v>623374</v>
      </c>
      <c r="F1277" t="s">
        <v>5433</v>
      </c>
      <c r="G1277" t="s">
        <v>1766</v>
      </c>
      <c r="H1277" t="s">
        <v>5434</v>
      </c>
      <c r="I1277">
        <v>4757</v>
      </c>
      <c r="J1277" t="s">
        <v>5435</v>
      </c>
      <c r="K1277" t="s">
        <v>5436</v>
      </c>
      <c r="L1277">
        <v>67</v>
      </c>
      <c r="M1277" t="s">
        <v>26</v>
      </c>
      <c r="N1277" t="s">
        <v>27</v>
      </c>
      <c r="O1277" t="s">
        <v>28</v>
      </c>
      <c r="P1277">
        <v>38000000</v>
      </c>
      <c r="Q1277">
        <v>2001</v>
      </c>
      <c r="R1277">
        <v>5.2</v>
      </c>
      <c r="S1277">
        <v>474</v>
      </c>
      <c r="T1277">
        <f>Table_IMDB_Movies[[#This Row],[gross]]-Table_IMDB_Movies[[#This Row],[budget]]</f>
        <v>-37376626</v>
      </c>
      <c r="V1277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278" spans="1:22" x14ac:dyDescent="0.3">
      <c r="A1278" t="s">
        <v>2455</v>
      </c>
      <c r="B1278">
        <v>118</v>
      </c>
      <c r="C1278">
        <v>90</v>
      </c>
      <c r="D1278" t="s">
        <v>981</v>
      </c>
      <c r="E1278">
        <v>7871693</v>
      </c>
      <c r="F1278" t="s">
        <v>5437</v>
      </c>
      <c r="G1278" t="s">
        <v>449</v>
      </c>
      <c r="H1278" t="s">
        <v>5438</v>
      </c>
      <c r="I1278">
        <v>52908</v>
      </c>
      <c r="J1278" t="s">
        <v>5439</v>
      </c>
      <c r="K1278" t="s">
        <v>5440</v>
      </c>
      <c r="L1278">
        <v>102</v>
      </c>
      <c r="M1278" t="s">
        <v>26</v>
      </c>
      <c r="N1278" t="s">
        <v>27</v>
      </c>
      <c r="O1278" t="s">
        <v>72</v>
      </c>
      <c r="P1278">
        <v>55000000</v>
      </c>
      <c r="Q1278">
        <v>2008</v>
      </c>
      <c r="R1278">
        <v>6.5</v>
      </c>
      <c r="S1278">
        <v>0</v>
      </c>
      <c r="T1278">
        <f>Table_IMDB_Movies[[#This Row],[gross]]-Table_IMDB_Movies[[#This Row],[budget]]</f>
        <v>-47128307</v>
      </c>
      <c r="V1278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279" spans="1:22" x14ac:dyDescent="0.3">
      <c r="A1279" t="s">
        <v>5441</v>
      </c>
      <c r="B1279">
        <v>546</v>
      </c>
      <c r="C1279">
        <v>144</v>
      </c>
      <c r="D1279" t="s">
        <v>5442</v>
      </c>
      <c r="E1279">
        <v>16377274</v>
      </c>
      <c r="F1279" t="s">
        <v>2682</v>
      </c>
      <c r="G1279" t="s">
        <v>5443</v>
      </c>
      <c r="H1279" t="s">
        <v>5444</v>
      </c>
      <c r="I1279">
        <v>105144</v>
      </c>
      <c r="J1279" t="s">
        <v>5445</v>
      </c>
      <c r="K1279" t="s">
        <v>5446</v>
      </c>
      <c r="L1279">
        <v>405</v>
      </c>
      <c r="M1279" t="s">
        <v>26</v>
      </c>
      <c r="N1279" t="s">
        <v>27</v>
      </c>
      <c r="O1279" t="s">
        <v>476</v>
      </c>
      <c r="P1279">
        <v>32000000</v>
      </c>
      <c r="Q1279">
        <v>2012</v>
      </c>
      <c r="R1279">
        <v>7.1</v>
      </c>
      <c r="S1279">
        <v>27000</v>
      </c>
      <c r="T1279">
        <f>Table_IMDB_Movies[[#This Row],[gross]]-Table_IMDB_Movies[[#This Row],[budget]]</f>
        <v>-15622726</v>
      </c>
      <c r="V1279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280" spans="1:22" x14ac:dyDescent="0.3">
      <c r="A1280" t="s">
        <v>4016</v>
      </c>
      <c r="B1280">
        <v>86</v>
      </c>
      <c r="C1280">
        <v>130</v>
      </c>
      <c r="D1280" t="s">
        <v>2632</v>
      </c>
      <c r="E1280">
        <v>9589875</v>
      </c>
      <c r="F1280" t="s">
        <v>1305</v>
      </c>
      <c r="G1280" t="s">
        <v>440</v>
      </c>
      <c r="H1280" t="s">
        <v>5448</v>
      </c>
      <c r="I1280">
        <v>16673</v>
      </c>
      <c r="J1280" t="s">
        <v>3666</v>
      </c>
      <c r="K1280" t="s">
        <v>5449</v>
      </c>
      <c r="L1280">
        <v>45</v>
      </c>
      <c r="M1280" t="s">
        <v>26</v>
      </c>
      <c r="N1280" t="s">
        <v>27</v>
      </c>
      <c r="O1280" t="s">
        <v>72</v>
      </c>
      <c r="P1280">
        <v>40000000</v>
      </c>
      <c r="Q1280">
        <v>2008</v>
      </c>
      <c r="R1280">
        <v>7.3</v>
      </c>
      <c r="S1280">
        <v>0</v>
      </c>
      <c r="T1280">
        <f>Table_IMDB_Movies[[#This Row],[gross]]-Table_IMDB_Movies[[#This Row],[budget]]</f>
        <v>-30410125</v>
      </c>
      <c r="V1280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1281" spans="1:22" x14ac:dyDescent="0.3">
      <c r="A1281" t="s">
        <v>5450</v>
      </c>
      <c r="B1281">
        <v>194</v>
      </c>
      <c r="C1281">
        <v>112</v>
      </c>
      <c r="D1281" t="s">
        <v>5451</v>
      </c>
      <c r="E1281">
        <v>34912982</v>
      </c>
      <c r="F1281" t="s">
        <v>184</v>
      </c>
      <c r="G1281" t="s">
        <v>400</v>
      </c>
      <c r="H1281" t="s">
        <v>5452</v>
      </c>
      <c r="I1281">
        <v>55617</v>
      </c>
      <c r="J1281" t="s">
        <v>5453</v>
      </c>
      <c r="K1281" t="s">
        <v>5454</v>
      </c>
      <c r="L1281">
        <v>266</v>
      </c>
      <c r="M1281" t="s">
        <v>26</v>
      </c>
      <c r="N1281" t="s">
        <v>27</v>
      </c>
      <c r="O1281" t="s">
        <v>28</v>
      </c>
      <c r="P1281">
        <v>38000000</v>
      </c>
      <c r="Q1281">
        <v>2016</v>
      </c>
      <c r="R1281">
        <v>5.2</v>
      </c>
      <c r="S1281">
        <v>14000</v>
      </c>
      <c r="T1281">
        <f>Table_IMDB_Movies[[#This Row],[gross]]-Table_IMDB_Movies[[#This Row],[budget]]</f>
        <v>-3087018</v>
      </c>
      <c r="V1281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282" spans="1:22" x14ac:dyDescent="0.3">
      <c r="A1282" t="s">
        <v>5455</v>
      </c>
      <c r="B1282">
        <v>437</v>
      </c>
      <c r="C1282">
        <v>133</v>
      </c>
      <c r="D1282" t="s">
        <v>5456</v>
      </c>
      <c r="E1282">
        <v>109712885</v>
      </c>
      <c r="F1282" t="s">
        <v>2978</v>
      </c>
      <c r="G1282" t="s">
        <v>1425</v>
      </c>
      <c r="H1282" t="s">
        <v>5457</v>
      </c>
      <c r="I1282">
        <v>146708</v>
      </c>
      <c r="J1282" t="s">
        <v>2824</v>
      </c>
      <c r="K1282" t="s">
        <v>5458</v>
      </c>
      <c r="L1282">
        <v>362</v>
      </c>
      <c r="M1282" t="s">
        <v>26</v>
      </c>
      <c r="N1282" t="s">
        <v>27</v>
      </c>
      <c r="O1282" t="s">
        <v>28</v>
      </c>
      <c r="P1282">
        <v>35000000</v>
      </c>
      <c r="Q1282">
        <v>2015</v>
      </c>
      <c r="R1282">
        <v>7.7</v>
      </c>
      <c r="S1282">
        <v>70000</v>
      </c>
      <c r="T1282">
        <f>Table_IMDB_Movies[[#This Row],[gross]]-Table_IMDB_Movies[[#This Row],[budget]]</f>
        <v>74712885</v>
      </c>
      <c r="V1282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283" spans="1:22" x14ac:dyDescent="0.3">
      <c r="A1283" t="s">
        <v>4629</v>
      </c>
      <c r="B1283">
        <v>378</v>
      </c>
      <c r="C1283">
        <v>150</v>
      </c>
      <c r="D1283" t="s">
        <v>488</v>
      </c>
      <c r="E1283">
        <v>92173235</v>
      </c>
      <c r="F1283" t="s">
        <v>1705</v>
      </c>
      <c r="G1283" t="s">
        <v>718</v>
      </c>
      <c r="H1283" t="s">
        <v>5459</v>
      </c>
      <c r="I1283">
        <v>280228</v>
      </c>
      <c r="J1283" t="s">
        <v>5460</v>
      </c>
      <c r="K1283" t="s">
        <v>5461</v>
      </c>
      <c r="L1283">
        <v>420</v>
      </c>
      <c r="M1283" t="s">
        <v>26</v>
      </c>
      <c r="N1283" t="s">
        <v>27</v>
      </c>
      <c r="O1283" t="s">
        <v>476</v>
      </c>
      <c r="P1283">
        <v>37000000</v>
      </c>
      <c r="Q1283">
        <v>2010</v>
      </c>
      <c r="R1283">
        <v>7.6</v>
      </c>
      <c r="S1283">
        <v>29000</v>
      </c>
      <c r="T1283">
        <f>Table_IMDB_Movies[[#This Row],[gross]]-Table_IMDB_Movies[[#This Row],[budget]]</f>
        <v>55173235</v>
      </c>
      <c r="V1283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1284" spans="1:22" x14ac:dyDescent="0.3">
      <c r="A1284" t="s">
        <v>5462</v>
      </c>
      <c r="B1284">
        <v>170</v>
      </c>
      <c r="C1284">
        <v>110</v>
      </c>
      <c r="D1284" t="s">
        <v>440</v>
      </c>
      <c r="E1284">
        <v>41102171</v>
      </c>
      <c r="F1284" t="s">
        <v>1141</v>
      </c>
      <c r="G1284" t="s">
        <v>1964</v>
      </c>
      <c r="H1284" t="s">
        <v>5463</v>
      </c>
      <c r="I1284">
        <v>57266</v>
      </c>
      <c r="J1284" t="s">
        <v>3930</v>
      </c>
      <c r="K1284" t="s">
        <v>5464</v>
      </c>
      <c r="L1284">
        <v>89</v>
      </c>
      <c r="M1284" t="s">
        <v>26</v>
      </c>
      <c r="N1284" t="s">
        <v>27</v>
      </c>
      <c r="O1284" t="s">
        <v>28</v>
      </c>
      <c r="P1284">
        <v>40000000</v>
      </c>
      <c r="Q1284">
        <v>2012</v>
      </c>
      <c r="R1284">
        <v>5.7</v>
      </c>
      <c r="S1284">
        <v>14000</v>
      </c>
      <c r="T1284">
        <f>Table_IMDB_Movies[[#This Row],[gross]]-Table_IMDB_Movies[[#This Row],[budget]]</f>
        <v>1102171</v>
      </c>
      <c r="V1284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285" spans="1:22" x14ac:dyDescent="0.3">
      <c r="A1285" t="s">
        <v>5465</v>
      </c>
      <c r="B1285">
        <v>341</v>
      </c>
      <c r="C1285">
        <v>96</v>
      </c>
      <c r="D1285" t="s">
        <v>279</v>
      </c>
      <c r="E1285">
        <v>60338891</v>
      </c>
      <c r="F1285" t="s">
        <v>2021</v>
      </c>
      <c r="G1285" t="s">
        <v>61</v>
      </c>
      <c r="H1285" t="s">
        <v>5466</v>
      </c>
      <c r="I1285">
        <v>248468</v>
      </c>
      <c r="J1285" t="s">
        <v>1758</v>
      </c>
      <c r="K1285" t="s">
        <v>5467</v>
      </c>
      <c r="L1285">
        <v>545</v>
      </c>
      <c r="M1285" t="s">
        <v>26</v>
      </c>
      <c r="N1285" t="s">
        <v>27</v>
      </c>
      <c r="O1285" t="s">
        <v>476</v>
      </c>
      <c r="P1285">
        <v>37000000</v>
      </c>
      <c r="Q1285">
        <v>2008</v>
      </c>
      <c r="R1285">
        <v>7</v>
      </c>
      <c r="S1285">
        <v>0</v>
      </c>
      <c r="T1285">
        <f>Table_IMDB_Movies[[#This Row],[gross]]-Table_IMDB_Movies[[#This Row],[budget]]</f>
        <v>23338891</v>
      </c>
      <c r="V1285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286" spans="1:22" x14ac:dyDescent="0.3">
      <c r="A1286" t="s">
        <v>5468</v>
      </c>
      <c r="B1286">
        <v>139</v>
      </c>
      <c r="C1286">
        <v>96</v>
      </c>
      <c r="D1286" t="s">
        <v>5469</v>
      </c>
      <c r="E1286">
        <v>48006503</v>
      </c>
      <c r="F1286" t="s">
        <v>635</v>
      </c>
      <c r="G1286" t="s">
        <v>524</v>
      </c>
      <c r="H1286" t="s">
        <v>5470</v>
      </c>
      <c r="I1286">
        <v>28109</v>
      </c>
      <c r="J1286" t="s">
        <v>5471</v>
      </c>
      <c r="K1286" t="s">
        <v>5472</v>
      </c>
      <c r="L1286">
        <v>110</v>
      </c>
      <c r="M1286" t="s">
        <v>26</v>
      </c>
      <c r="N1286" t="s">
        <v>27</v>
      </c>
      <c r="O1286" t="s">
        <v>72</v>
      </c>
      <c r="P1286">
        <v>37000000</v>
      </c>
      <c r="Q1286">
        <v>2008</v>
      </c>
      <c r="R1286">
        <v>6</v>
      </c>
      <c r="S1286">
        <v>0</v>
      </c>
      <c r="T1286">
        <f>Table_IMDB_Movies[[#This Row],[gross]]-Table_IMDB_Movies[[#This Row],[budget]]</f>
        <v>11006503</v>
      </c>
      <c r="V1286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287" spans="1:22" x14ac:dyDescent="0.3">
      <c r="A1287" t="s">
        <v>687</v>
      </c>
      <c r="B1287">
        <v>393</v>
      </c>
      <c r="C1287">
        <v>123</v>
      </c>
      <c r="D1287" t="s">
        <v>245</v>
      </c>
      <c r="E1287">
        <v>26903709</v>
      </c>
      <c r="F1287" t="s">
        <v>5473</v>
      </c>
      <c r="G1287" t="s">
        <v>75</v>
      </c>
      <c r="H1287" t="s">
        <v>5474</v>
      </c>
      <c r="I1287">
        <v>312629</v>
      </c>
      <c r="J1287" t="s">
        <v>5475</v>
      </c>
      <c r="K1287" t="s">
        <v>5476</v>
      </c>
      <c r="L1287">
        <v>475</v>
      </c>
      <c r="M1287" t="s">
        <v>26</v>
      </c>
      <c r="N1287" t="s">
        <v>41</v>
      </c>
      <c r="O1287" t="s">
        <v>476</v>
      </c>
      <c r="P1287">
        <v>38000000</v>
      </c>
      <c r="Q1287">
        <v>2013</v>
      </c>
      <c r="R1287">
        <v>8.1</v>
      </c>
      <c r="S1287">
        <v>83000</v>
      </c>
      <c r="T1287">
        <f>Table_IMDB_Movies[[#This Row],[gross]]-Table_IMDB_Movies[[#This Row],[budget]]</f>
        <v>-11096291</v>
      </c>
      <c r="V1287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288" spans="1:22" x14ac:dyDescent="0.3">
      <c r="A1288" t="s">
        <v>5441</v>
      </c>
      <c r="B1288">
        <v>224</v>
      </c>
      <c r="C1288">
        <v>188</v>
      </c>
      <c r="D1288" t="s">
        <v>5477</v>
      </c>
      <c r="E1288">
        <v>22450975</v>
      </c>
      <c r="F1288" t="s">
        <v>2682</v>
      </c>
      <c r="G1288" t="s">
        <v>5478</v>
      </c>
      <c r="H1288" t="s">
        <v>5479</v>
      </c>
      <c r="I1288">
        <v>241030</v>
      </c>
      <c r="J1288" t="s">
        <v>5480</v>
      </c>
      <c r="K1288" t="s">
        <v>5481</v>
      </c>
      <c r="L1288">
        <v>1437</v>
      </c>
      <c r="M1288" t="s">
        <v>26</v>
      </c>
      <c r="N1288" t="s">
        <v>27</v>
      </c>
      <c r="O1288" t="s">
        <v>476</v>
      </c>
      <c r="P1288">
        <v>37000000</v>
      </c>
      <c r="Q1288">
        <v>1999</v>
      </c>
      <c r="R1288">
        <v>8</v>
      </c>
      <c r="S1288">
        <v>13000</v>
      </c>
      <c r="T1288">
        <f>Table_IMDB_Movies[[#This Row],[gross]]-Table_IMDB_Movies[[#This Row],[budget]]</f>
        <v>-14549025</v>
      </c>
      <c r="V1288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289" spans="1:22" x14ac:dyDescent="0.3">
      <c r="A1289" t="s">
        <v>5482</v>
      </c>
      <c r="B1289">
        <v>203</v>
      </c>
      <c r="C1289">
        <v>107</v>
      </c>
      <c r="D1289" t="s">
        <v>3287</v>
      </c>
      <c r="E1289">
        <v>44867349</v>
      </c>
      <c r="F1289" t="s">
        <v>1398</v>
      </c>
      <c r="G1289" t="s">
        <v>793</v>
      </c>
      <c r="H1289" t="s">
        <v>5483</v>
      </c>
      <c r="I1289">
        <v>75347</v>
      </c>
      <c r="J1289" t="s">
        <v>2548</v>
      </c>
      <c r="K1289" t="s">
        <v>5484</v>
      </c>
      <c r="L1289">
        <v>176</v>
      </c>
      <c r="M1289" t="s">
        <v>26</v>
      </c>
      <c r="N1289" t="s">
        <v>27</v>
      </c>
      <c r="O1289" t="s">
        <v>476</v>
      </c>
      <c r="P1289">
        <v>37000000</v>
      </c>
      <c r="Q1289">
        <v>2010</v>
      </c>
      <c r="R1289">
        <v>5.6</v>
      </c>
      <c r="S1289">
        <v>0</v>
      </c>
      <c r="T1289">
        <f>Table_IMDB_Movies[[#This Row],[gross]]-Table_IMDB_Movies[[#This Row],[budget]]</f>
        <v>7867349</v>
      </c>
      <c r="V1289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290" spans="1:22" x14ac:dyDescent="0.3">
      <c r="A1290" t="s">
        <v>5485</v>
      </c>
      <c r="B1290">
        <v>148</v>
      </c>
      <c r="C1290">
        <v>110</v>
      </c>
      <c r="D1290" t="s">
        <v>501</v>
      </c>
      <c r="E1290">
        <v>46813366</v>
      </c>
      <c r="F1290" t="s">
        <v>1340</v>
      </c>
      <c r="G1290" t="s">
        <v>3294</v>
      </c>
      <c r="H1290" t="s">
        <v>5486</v>
      </c>
      <c r="I1290">
        <v>39440</v>
      </c>
      <c r="J1290" t="s">
        <v>3691</v>
      </c>
      <c r="K1290" t="s">
        <v>5487</v>
      </c>
      <c r="L1290">
        <v>83</v>
      </c>
      <c r="M1290" t="s">
        <v>26</v>
      </c>
      <c r="N1290" t="s">
        <v>27</v>
      </c>
      <c r="O1290" t="s">
        <v>476</v>
      </c>
      <c r="P1290">
        <v>38000000</v>
      </c>
      <c r="Q1290">
        <v>2016</v>
      </c>
      <c r="R1290">
        <v>6.1</v>
      </c>
      <c r="S1290">
        <v>15000</v>
      </c>
      <c r="T1290">
        <f>Table_IMDB_Movies[[#This Row],[gross]]-Table_IMDB_Movies[[#This Row],[budget]]</f>
        <v>8813366</v>
      </c>
      <c r="V1290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291" spans="1:22" x14ac:dyDescent="0.3">
      <c r="A1291" t="s">
        <v>5488</v>
      </c>
      <c r="B1291">
        <v>131</v>
      </c>
      <c r="C1291">
        <v>113</v>
      </c>
      <c r="D1291" t="s">
        <v>5489</v>
      </c>
      <c r="E1291">
        <v>72279690</v>
      </c>
      <c r="F1291" t="s">
        <v>5490</v>
      </c>
      <c r="G1291" t="s">
        <v>381</v>
      </c>
      <c r="H1291" t="s">
        <v>5491</v>
      </c>
      <c r="I1291">
        <v>17948</v>
      </c>
      <c r="J1291" t="s">
        <v>4164</v>
      </c>
      <c r="K1291" t="s">
        <v>5492</v>
      </c>
      <c r="L1291">
        <v>86</v>
      </c>
      <c r="M1291" t="s">
        <v>26</v>
      </c>
      <c r="N1291" t="s">
        <v>27</v>
      </c>
      <c r="O1291" t="s">
        <v>72</v>
      </c>
      <c r="P1291">
        <v>37000000</v>
      </c>
      <c r="Q1291">
        <v>2011</v>
      </c>
      <c r="R1291">
        <v>6.9</v>
      </c>
      <c r="S1291">
        <v>0</v>
      </c>
      <c r="T1291">
        <f>Table_IMDB_Movies[[#This Row],[gross]]-Table_IMDB_Movies[[#This Row],[budget]]</f>
        <v>35279690</v>
      </c>
      <c r="V1291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292" spans="1:22" x14ac:dyDescent="0.3">
      <c r="A1292" t="s">
        <v>4745</v>
      </c>
      <c r="B1292">
        <v>350</v>
      </c>
      <c r="C1292">
        <v>122</v>
      </c>
      <c r="D1292" t="s">
        <v>900</v>
      </c>
      <c r="E1292">
        <v>191449475</v>
      </c>
      <c r="F1292" t="s">
        <v>553</v>
      </c>
      <c r="G1292" t="s">
        <v>457</v>
      </c>
      <c r="H1292" t="s">
        <v>5493</v>
      </c>
      <c r="I1292">
        <v>348007</v>
      </c>
      <c r="J1292" t="s">
        <v>1964</v>
      </c>
      <c r="K1292" t="s">
        <v>5494</v>
      </c>
      <c r="L1292">
        <v>1535</v>
      </c>
      <c r="M1292" t="s">
        <v>26</v>
      </c>
      <c r="N1292" t="s">
        <v>27</v>
      </c>
      <c r="O1292" t="s">
        <v>28</v>
      </c>
      <c r="P1292">
        <v>37000000</v>
      </c>
      <c r="Q1292">
        <v>2008</v>
      </c>
      <c r="R1292">
        <v>5.2</v>
      </c>
      <c r="S1292">
        <v>19000</v>
      </c>
      <c r="T1292">
        <f>Table_IMDB_Movies[[#This Row],[gross]]-Table_IMDB_Movies[[#This Row],[budget]]</f>
        <v>154449475</v>
      </c>
      <c r="V1292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293" spans="1:22" x14ac:dyDescent="0.3">
      <c r="A1293" t="s">
        <v>4932</v>
      </c>
      <c r="B1293">
        <v>129</v>
      </c>
      <c r="C1293">
        <v>116</v>
      </c>
      <c r="D1293" t="s">
        <v>5495</v>
      </c>
      <c r="E1293">
        <v>71026631</v>
      </c>
      <c r="F1293" t="s">
        <v>1705</v>
      </c>
      <c r="G1293" t="s">
        <v>1377</v>
      </c>
      <c r="H1293" t="s">
        <v>5496</v>
      </c>
      <c r="I1293">
        <v>98899</v>
      </c>
      <c r="J1293" t="s">
        <v>1815</v>
      </c>
      <c r="K1293" t="s">
        <v>5497</v>
      </c>
      <c r="L1293">
        <v>394</v>
      </c>
      <c r="M1293" t="s">
        <v>26</v>
      </c>
      <c r="N1293" t="s">
        <v>27</v>
      </c>
      <c r="O1293" t="s">
        <v>28</v>
      </c>
      <c r="P1293">
        <v>36000000</v>
      </c>
      <c r="Q1293">
        <v>2002</v>
      </c>
      <c r="R1293">
        <v>7</v>
      </c>
      <c r="S1293">
        <v>0</v>
      </c>
      <c r="T1293">
        <f>Table_IMDB_Movies[[#This Row],[gross]]-Table_IMDB_Movies[[#This Row],[budget]]</f>
        <v>35026631</v>
      </c>
      <c r="V1293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1294" spans="1:22" x14ac:dyDescent="0.3">
      <c r="A1294" t="s">
        <v>2114</v>
      </c>
      <c r="B1294">
        <v>40</v>
      </c>
      <c r="C1294">
        <v>93</v>
      </c>
      <c r="D1294" t="s">
        <v>2100</v>
      </c>
      <c r="E1294">
        <v>68208190</v>
      </c>
      <c r="F1294" t="s">
        <v>344</v>
      </c>
      <c r="G1294" t="s">
        <v>3258</v>
      </c>
      <c r="H1294" t="s">
        <v>5498</v>
      </c>
      <c r="I1294">
        <v>60572</v>
      </c>
      <c r="J1294" t="s">
        <v>5499</v>
      </c>
      <c r="K1294" t="s">
        <v>5500</v>
      </c>
      <c r="L1294">
        <v>144</v>
      </c>
      <c r="M1294" t="s">
        <v>26</v>
      </c>
      <c r="N1294" t="s">
        <v>27</v>
      </c>
      <c r="O1294" t="s">
        <v>28</v>
      </c>
      <c r="P1294">
        <v>65000000</v>
      </c>
      <c r="Q1294">
        <v>1999</v>
      </c>
      <c r="R1294">
        <v>6.3</v>
      </c>
      <c r="S1294">
        <v>0</v>
      </c>
      <c r="T1294">
        <f>Table_IMDB_Movies[[#This Row],[gross]]-Table_IMDB_Movies[[#This Row],[budget]]</f>
        <v>3208190</v>
      </c>
      <c r="V1294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295" spans="1:22" x14ac:dyDescent="0.3">
      <c r="A1295" t="s">
        <v>3942</v>
      </c>
      <c r="B1295">
        <v>289</v>
      </c>
      <c r="C1295">
        <v>118</v>
      </c>
      <c r="D1295" t="s">
        <v>5501</v>
      </c>
      <c r="E1295">
        <v>150368971</v>
      </c>
      <c r="F1295" t="s">
        <v>819</v>
      </c>
      <c r="G1295" t="s">
        <v>5502</v>
      </c>
      <c r="H1295" t="s">
        <v>5503</v>
      </c>
      <c r="I1295">
        <v>316671</v>
      </c>
      <c r="J1295" t="s">
        <v>3930</v>
      </c>
      <c r="K1295" t="s">
        <v>5504</v>
      </c>
      <c r="L1295">
        <v>301</v>
      </c>
      <c r="M1295" t="s">
        <v>26</v>
      </c>
      <c r="N1295" t="s">
        <v>27</v>
      </c>
      <c r="O1295" t="s">
        <v>476</v>
      </c>
      <c r="P1295">
        <v>37000000</v>
      </c>
      <c r="Q1295">
        <v>2013</v>
      </c>
      <c r="R1295">
        <v>7</v>
      </c>
      <c r="S1295">
        <v>35000</v>
      </c>
      <c r="T1295">
        <f>Table_IMDB_Movies[[#This Row],[gross]]-Table_IMDB_Movies[[#This Row],[budget]]</f>
        <v>113368971</v>
      </c>
      <c r="V1295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296" spans="1:22" x14ac:dyDescent="0.3">
      <c r="A1296" t="s">
        <v>528</v>
      </c>
      <c r="B1296">
        <v>72</v>
      </c>
      <c r="C1296">
        <v>93</v>
      </c>
      <c r="D1296" t="s">
        <v>70</v>
      </c>
      <c r="E1296">
        <v>50129186</v>
      </c>
      <c r="F1296" t="s">
        <v>909</v>
      </c>
      <c r="G1296" t="s">
        <v>2869</v>
      </c>
      <c r="H1296" t="s">
        <v>5506</v>
      </c>
      <c r="I1296">
        <v>38399</v>
      </c>
      <c r="J1296" t="s">
        <v>3652</v>
      </c>
      <c r="K1296" t="s">
        <v>5507</v>
      </c>
      <c r="L1296">
        <v>218</v>
      </c>
      <c r="M1296" t="s">
        <v>26</v>
      </c>
      <c r="N1296" t="s">
        <v>27</v>
      </c>
      <c r="O1296" t="s">
        <v>476</v>
      </c>
      <c r="P1296">
        <v>36000000</v>
      </c>
      <c r="Q1296">
        <v>1997</v>
      </c>
      <c r="R1296">
        <v>6.9</v>
      </c>
      <c r="S1296">
        <v>0</v>
      </c>
      <c r="T1296">
        <f>Table_IMDB_Movies[[#This Row],[gross]]-Table_IMDB_Movies[[#This Row],[budget]]</f>
        <v>14129186</v>
      </c>
      <c r="V1296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297" spans="1:22" x14ac:dyDescent="0.3">
      <c r="A1297" t="s">
        <v>5508</v>
      </c>
      <c r="B1297">
        <v>89</v>
      </c>
      <c r="C1297">
        <v>121</v>
      </c>
      <c r="D1297" t="s">
        <v>5509</v>
      </c>
      <c r="E1297">
        <v>55500000</v>
      </c>
      <c r="F1297" t="s">
        <v>36</v>
      </c>
      <c r="G1297" t="s">
        <v>5510</v>
      </c>
      <c r="H1297" t="s">
        <v>5511</v>
      </c>
      <c r="I1297">
        <v>48636</v>
      </c>
      <c r="J1297" t="s">
        <v>5512</v>
      </c>
      <c r="K1297" t="s">
        <v>5513</v>
      </c>
      <c r="L1297">
        <v>214</v>
      </c>
      <c r="M1297" t="s">
        <v>26</v>
      </c>
      <c r="N1297" t="s">
        <v>41</v>
      </c>
      <c r="O1297" t="s">
        <v>72</v>
      </c>
      <c r="P1297">
        <v>36000000</v>
      </c>
      <c r="Q1297">
        <v>1983</v>
      </c>
      <c r="R1297">
        <v>6.2</v>
      </c>
      <c r="S1297">
        <v>0</v>
      </c>
      <c r="T1297">
        <f>Table_IMDB_Movies[[#This Row],[gross]]-Table_IMDB_Movies[[#This Row],[budget]]</f>
        <v>19500000</v>
      </c>
      <c r="V1297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298" spans="1:22" x14ac:dyDescent="0.3">
      <c r="A1298" t="s">
        <v>5514</v>
      </c>
      <c r="B1298">
        <v>265</v>
      </c>
      <c r="C1298">
        <v>101</v>
      </c>
      <c r="D1298" t="s">
        <v>5515</v>
      </c>
      <c r="E1298">
        <v>50213619</v>
      </c>
      <c r="F1298" t="s">
        <v>4256</v>
      </c>
      <c r="G1298" t="s">
        <v>5516</v>
      </c>
      <c r="H1298" t="s">
        <v>5517</v>
      </c>
      <c r="I1298">
        <v>139184</v>
      </c>
      <c r="J1298" t="s">
        <v>4371</v>
      </c>
      <c r="K1298" t="s">
        <v>5518</v>
      </c>
      <c r="L1298">
        <v>243</v>
      </c>
      <c r="M1298" t="s">
        <v>26</v>
      </c>
      <c r="N1298" t="s">
        <v>27</v>
      </c>
      <c r="O1298" t="s">
        <v>476</v>
      </c>
      <c r="P1298">
        <v>36000000</v>
      </c>
      <c r="Q1298">
        <v>2010</v>
      </c>
      <c r="R1298">
        <v>6.4</v>
      </c>
      <c r="S1298">
        <v>12000</v>
      </c>
      <c r="T1298">
        <f>Table_IMDB_Movies[[#This Row],[gross]]-Table_IMDB_Movies[[#This Row],[budget]]</f>
        <v>14213619</v>
      </c>
      <c r="V1298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299" spans="1:22" x14ac:dyDescent="0.3">
      <c r="A1299" t="s">
        <v>5488</v>
      </c>
      <c r="B1299">
        <v>54</v>
      </c>
      <c r="C1299">
        <v>107</v>
      </c>
      <c r="D1299" t="s">
        <v>5519</v>
      </c>
      <c r="E1299">
        <v>42019483</v>
      </c>
      <c r="F1299" t="s">
        <v>5490</v>
      </c>
      <c r="G1299" t="s">
        <v>381</v>
      </c>
      <c r="H1299" t="s">
        <v>5520</v>
      </c>
      <c r="I1299">
        <v>6069</v>
      </c>
      <c r="J1299" t="s">
        <v>4164</v>
      </c>
      <c r="K1299" t="s">
        <v>5521</v>
      </c>
      <c r="L1299">
        <v>33</v>
      </c>
      <c r="M1299" t="s">
        <v>26</v>
      </c>
      <c r="N1299" t="s">
        <v>27</v>
      </c>
      <c r="O1299" t="s">
        <v>72</v>
      </c>
      <c r="P1299">
        <v>36000000</v>
      </c>
      <c r="Q1299">
        <v>2014</v>
      </c>
      <c r="R1299">
        <v>6.4</v>
      </c>
      <c r="S1299">
        <v>0</v>
      </c>
      <c r="T1299">
        <f>Table_IMDB_Movies[[#This Row],[gross]]-Table_IMDB_Movies[[#This Row],[budget]]</f>
        <v>6019483</v>
      </c>
      <c r="V1299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300" spans="1:22" x14ac:dyDescent="0.3">
      <c r="A1300" t="s">
        <v>3677</v>
      </c>
      <c r="B1300">
        <v>126</v>
      </c>
      <c r="C1300">
        <v>124</v>
      </c>
      <c r="D1300" t="s">
        <v>248</v>
      </c>
      <c r="E1300">
        <v>23360779</v>
      </c>
      <c r="F1300" t="s">
        <v>5522</v>
      </c>
      <c r="G1300" t="s">
        <v>626</v>
      </c>
      <c r="H1300" t="s">
        <v>5523</v>
      </c>
      <c r="I1300">
        <v>31113</v>
      </c>
      <c r="J1300" t="s">
        <v>3111</v>
      </c>
      <c r="K1300" t="s">
        <v>5524</v>
      </c>
      <c r="L1300">
        <v>212</v>
      </c>
      <c r="M1300" t="s">
        <v>26</v>
      </c>
      <c r="N1300" t="s">
        <v>27</v>
      </c>
      <c r="O1300" t="s">
        <v>476</v>
      </c>
      <c r="P1300">
        <v>34000000</v>
      </c>
      <c r="Q1300">
        <v>2000</v>
      </c>
      <c r="R1300">
        <v>5.7</v>
      </c>
      <c r="S1300">
        <v>852</v>
      </c>
      <c r="T1300">
        <f>Table_IMDB_Movies[[#This Row],[gross]]-Table_IMDB_Movies[[#This Row],[budget]]</f>
        <v>-10639221</v>
      </c>
      <c r="V130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301" spans="1:22" x14ac:dyDescent="0.3">
      <c r="A1301" t="s">
        <v>2432</v>
      </c>
      <c r="B1301">
        <v>110</v>
      </c>
      <c r="C1301">
        <v>109</v>
      </c>
      <c r="D1301" t="s">
        <v>5381</v>
      </c>
      <c r="E1301">
        <v>26183197</v>
      </c>
      <c r="F1301" t="s">
        <v>379</v>
      </c>
      <c r="G1301" t="s">
        <v>277</v>
      </c>
      <c r="H1301" t="s">
        <v>5525</v>
      </c>
      <c r="I1301">
        <v>38348</v>
      </c>
      <c r="J1301" t="s">
        <v>2265</v>
      </c>
      <c r="K1301" t="s">
        <v>5526</v>
      </c>
      <c r="L1301">
        <v>135</v>
      </c>
      <c r="M1301" t="s">
        <v>26</v>
      </c>
      <c r="N1301" t="s">
        <v>27</v>
      </c>
      <c r="O1301" t="s">
        <v>476</v>
      </c>
      <c r="P1301">
        <v>36000000</v>
      </c>
      <c r="Q1301">
        <v>2003</v>
      </c>
      <c r="R1301">
        <v>6.1</v>
      </c>
      <c r="S1301">
        <v>0</v>
      </c>
      <c r="T1301">
        <f>Table_IMDB_Movies[[#This Row],[gross]]-Table_IMDB_Movies[[#This Row],[budget]]</f>
        <v>-9816803</v>
      </c>
      <c r="V1301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302" spans="1:22" x14ac:dyDescent="0.3">
      <c r="A1302" t="s">
        <v>2633</v>
      </c>
      <c r="B1302">
        <v>138</v>
      </c>
      <c r="C1302">
        <v>105</v>
      </c>
      <c r="D1302" t="s">
        <v>535</v>
      </c>
      <c r="E1302">
        <v>20991497</v>
      </c>
      <c r="F1302" t="s">
        <v>1141</v>
      </c>
      <c r="G1302" t="s">
        <v>146</v>
      </c>
      <c r="H1302" t="s">
        <v>5527</v>
      </c>
      <c r="I1302">
        <v>39778</v>
      </c>
      <c r="J1302" t="s">
        <v>449</v>
      </c>
      <c r="K1302" t="s">
        <v>5528</v>
      </c>
      <c r="L1302">
        <v>172</v>
      </c>
      <c r="M1302" t="s">
        <v>26</v>
      </c>
      <c r="N1302" t="s">
        <v>27</v>
      </c>
      <c r="O1302" t="s">
        <v>28</v>
      </c>
      <c r="P1302">
        <v>37000000</v>
      </c>
      <c r="Q1302">
        <v>2015</v>
      </c>
      <c r="R1302">
        <v>5.4</v>
      </c>
      <c r="S1302">
        <v>11000</v>
      </c>
      <c r="T1302">
        <f>Table_IMDB_Movies[[#This Row],[gross]]-Table_IMDB_Movies[[#This Row],[budget]]</f>
        <v>-16008503</v>
      </c>
      <c r="V1302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303" spans="1:22" x14ac:dyDescent="0.3">
      <c r="A1303" t="s">
        <v>3054</v>
      </c>
      <c r="B1303">
        <v>31</v>
      </c>
      <c r="C1303">
        <v>130</v>
      </c>
      <c r="D1303" t="s">
        <v>2123</v>
      </c>
      <c r="E1303">
        <v>13052741</v>
      </c>
      <c r="F1303" t="s">
        <v>5024</v>
      </c>
      <c r="G1303" t="s">
        <v>4556</v>
      </c>
      <c r="H1303" t="s">
        <v>5529</v>
      </c>
      <c r="I1303">
        <v>8531</v>
      </c>
      <c r="J1303" t="s">
        <v>1651</v>
      </c>
      <c r="K1303" t="s">
        <v>5530</v>
      </c>
      <c r="L1303">
        <v>57</v>
      </c>
      <c r="M1303" t="s">
        <v>26</v>
      </c>
      <c r="N1303" t="s">
        <v>27</v>
      </c>
      <c r="O1303" t="s">
        <v>28</v>
      </c>
      <c r="P1303">
        <v>36000000</v>
      </c>
      <c r="Q1303">
        <v>1996</v>
      </c>
      <c r="R1303">
        <v>6.7</v>
      </c>
      <c r="S1303">
        <v>591</v>
      </c>
      <c r="T1303">
        <f>Table_IMDB_Movies[[#This Row],[gross]]-Table_IMDB_Movies[[#This Row],[budget]]</f>
        <v>-22947259</v>
      </c>
      <c r="V1303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304" spans="1:22" x14ac:dyDescent="0.3">
      <c r="A1304" t="s">
        <v>5531</v>
      </c>
      <c r="B1304">
        <v>95</v>
      </c>
      <c r="C1304">
        <v>127</v>
      </c>
      <c r="D1304" t="s">
        <v>5532</v>
      </c>
      <c r="E1304">
        <v>14378353</v>
      </c>
      <c r="F1304" t="s">
        <v>2582</v>
      </c>
      <c r="G1304" t="s">
        <v>784</v>
      </c>
      <c r="H1304" t="s">
        <v>5533</v>
      </c>
      <c r="I1304">
        <v>12375</v>
      </c>
      <c r="J1304" t="s">
        <v>2915</v>
      </c>
      <c r="K1304" t="s">
        <v>5534</v>
      </c>
      <c r="L1304">
        <v>194</v>
      </c>
      <c r="M1304" t="s">
        <v>26</v>
      </c>
      <c r="N1304" t="s">
        <v>27</v>
      </c>
      <c r="O1304" t="s">
        <v>28</v>
      </c>
      <c r="P1304">
        <v>36000000</v>
      </c>
      <c r="Q1304">
        <v>1999</v>
      </c>
      <c r="R1304">
        <v>6.8</v>
      </c>
      <c r="S1304">
        <v>846</v>
      </c>
      <c r="T1304">
        <f>Table_IMDB_Movies[[#This Row],[gross]]-Table_IMDB_Movies[[#This Row],[budget]]</f>
        <v>-21621647</v>
      </c>
      <c r="V1304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305" spans="1:22" x14ac:dyDescent="0.3">
      <c r="A1305" t="s">
        <v>2772</v>
      </c>
      <c r="B1305">
        <v>267</v>
      </c>
      <c r="C1305">
        <v>114</v>
      </c>
      <c r="D1305" t="s">
        <v>5535</v>
      </c>
      <c r="E1305">
        <v>33037754</v>
      </c>
      <c r="F1305" t="s">
        <v>4732</v>
      </c>
      <c r="G1305" t="s">
        <v>615</v>
      </c>
      <c r="H1305" t="s">
        <v>5536</v>
      </c>
      <c r="I1305">
        <v>75864</v>
      </c>
      <c r="J1305" t="s">
        <v>981</v>
      </c>
      <c r="K1305" t="s">
        <v>5537</v>
      </c>
      <c r="L1305">
        <v>197</v>
      </c>
      <c r="M1305" t="s">
        <v>26</v>
      </c>
      <c r="N1305" t="s">
        <v>27</v>
      </c>
      <c r="O1305" t="s">
        <v>28</v>
      </c>
      <c r="P1305">
        <v>37000000</v>
      </c>
      <c r="Q1305">
        <v>2011</v>
      </c>
      <c r="R1305">
        <v>6</v>
      </c>
      <c r="S1305">
        <v>23000</v>
      </c>
      <c r="T1305">
        <f>Table_IMDB_Movies[[#This Row],[gross]]-Table_IMDB_Movies[[#This Row],[budget]]</f>
        <v>-3962246</v>
      </c>
      <c r="V1305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306" spans="1:22" x14ac:dyDescent="0.3">
      <c r="A1306" t="s">
        <v>4159</v>
      </c>
      <c r="B1306">
        <v>175</v>
      </c>
      <c r="C1306">
        <v>106</v>
      </c>
      <c r="D1306" t="s">
        <v>3311</v>
      </c>
      <c r="E1306">
        <v>12339633</v>
      </c>
      <c r="F1306" t="s">
        <v>2137</v>
      </c>
      <c r="G1306" t="s">
        <v>5538</v>
      </c>
      <c r="H1306" t="s">
        <v>5539</v>
      </c>
      <c r="I1306">
        <v>220591</v>
      </c>
      <c r="J1306" t="s">
        <v>5540</v>
      </c>
      <c r="K1306" t="s">
        <v>5541</v>
      </c>
      <c r="L1306">
        <v>641</v>
      </c>
      <c r="M1306" t="s">
        <v>26</v>
      </c>
      <c r="N1306" t="s">
        <v>27</v>
      </c>
      <c r="O1306" t="s">
        <v>28</v>
      </c>
      <c r="P1306">
        <v>36000000</v>
      </c>
      <c r="Q1306">
        <v>1997</v>
      </c>
      <c r="R1306">
        <v>7.8</v>
      </c>
      <c r="S1306">
        <v>17000</v>
      </c>
      <c r="T1306">
        <f>Table_IMDB_Movies[[#This Row],[gross]]-Table_IMDB_Movies[[#This Row],[budget]]</f>
        <v>-23660367</v>
      </c>
      <c r="V1306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307" spans="1:22" x14ac:dyDescent="0.3">
      <c r="A1307" t="s">
        <v>4131</v>
      </c>
      <c r="B1307">
        <v>63</v>
      </c>
      <c r="C1307">
        <v>95</v>
      </c>
      <c r="D1307" t="s">
        <v>1115</v>
      </c>
      <c r="E1307">
        <v>2954405</v>
      </c>
      <c r="F1307" t="s">
        <v>5542</v>
      </c>
      <c r="G1307" t="s">
        <v>3243</v>
      </c>
      <c r="H1307" t="s">
        <v>5543</v>
      </c>
      <c r="I1307">
        <v>1977</v>
      </c>
      <c r="J1307" t="s">
        <v>5038</v>
      </c>
      <c r="K1307" t="s">
        <v>5544</v>
      </c>
      <c r="L1307">
        <v>64</v>
      </c>
      <c r="M1307" t="s">
        <v>26</v>
      </c>
      <c r="N1307" t="s">
        <v>27</v>
      </c>
      <c r="O1307" t="s">
        <v>476</v>
      </c>
      <c r="P1307">
        <v>36000000</v>
      </c>
      <c r="Q1307">
        <v>2000</v>
      </c>
      <c r="R1307">
        <v>5.3</v>
      </c>
      <c r="S1307">
        <v>133</v>
      </c>
      <c r="T1307">
        <f>Table_IMDB_Movies[[#This Row],[gross]]-Table_IMDB_Movies[[#This Row],[budget]]</f>
        <v>-33045595</v>
      </c>
      <c r="V1307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1308" spans="1:22" x14ac:dyDescent="0.3">
      <c r="A1308" t="s">
        <v>1171</v>
      </c>
      <c r="B1308">
        <v>85</v>
      </c>
      <c r="C1308">
        <v>81</v>
      </c>
      <c r="D1308" t="s">
        <v>5545</v>
      </c>
      <c r="E1308">
        <v>30105968</v>
      </c>
      <c r="F1308" t="s">
        <v>507</v>
      </c>
      <c r="G1308" t="s">
        <v>4014</v>
      </c>
      <c r="H1308" t="s">
        <v>5546</v>
      </c>
      <c r="I1308">
        <v>8860</v>
      </c>
      <c r="J1308" t="s">
        <v>5547</v>
      </c>
      <c r="K1308" t="s">
        <v>5548</v>
      </c>
      <c r="L1308">
        <v>45</v>
      </c>
      <c r="M1308" t="s">
        <v>26</v>
      </c>
      <c r="N1308" t="s">
        <v>27</v>
      </c>
      <c r="O1308" t="s">
        <v>226</v>
      </c>
      <c r="P1308">
        <v>37000000</v>
      </c>
      <c r="Q1308">
        <v>2008</v>
      </c>
      <c r="R1308">
        <v>4.5</v>
      </c>
      <c r="S1308">
        <v>279</v>
      </c>
      <c r="T1308">
        <f>Table_IMDB_Movies[[#This Row],[gross]]-Table_IMDB_Movies[[#This Row],[budget]]</f>
        <v>-6894032</v>
      </c>
      <c r="V1308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309" spans="1:22" x14ac:dyDescent="0.3">
      <c r="A1309" t="s">
        <v>5549</v>
      </c>
      <c r="B1309">
        <v>44</v>
      </c>
      <c r="C1309">
        <v>95</v>
      </c>
      <c r="D1309" t="s">
        <v>3624</v>
      </c>
      <c r="E1309">
        <v>37788228</v>
      </c>
      <c r="F1309" t="s">
        <v>1334</v>
      </c>
      <c r="G1309" t="s">
        <v>649</v>
      </c>
      <c r="H1309" t="s">
        <v>5550</v>
      </c>
      <c r="I1309">
        <v>15046</v>
      </c>
      <c r="J1309" t="s">
        <v>3287</v>
      </c>
      <c r="K1309" t="s">
        <v>5551</v>
      </c>
      <c r="L1309">
        <v>80</v>
      </c>
      <c r="M1309" t="s">
        <v>26</v>
      </c>
      <c r="N1309" t="s">
        <v>27</v>
      </c>
      <c r="O1309" t="s">
        <v>28</v>
      </c>
      <c r="P1309">
        <v>35200000</v>
      </c>
      <c r="Q1309">
        <v>2003</v>
      </c>
      <c r="R1309">
        <v>5.4</v>
      </c>
      <c r="S1309">
        <v>638</v>
      </c>
      <c r="T1309">
        <f>Table_IMDB_Movies[[#This Row],[gross]]-Table_IMDB_Movies[[#This Row],[budget]]</f>
        <v>2588228</v>
      </c>
      <c r="V1309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310" spans="1:22" x14ac:dyDescent="0.3">
      <c r="A1310" t="s">
        <v>2032</v>
      </c>
      <c r="B1310">
        <v>334</v>
      </c>
      <c r="C1310">
        <v>108</v>
      </c>
      <c r="D1310" t="s">
        <v>3516</v>
      </c>
      <c r="E1310">
        <v>277313371</v>
      </c>
      <c r="F1310" t="s">
        <v>1334</v>
      </c>
      <c r="G1310" t="s">
        <v>535</v>
      </c>
      <c r="H1310" t="s">
        <v>5552</v>
      </c>
      <c r="I1310">
        <v>583341</v>
      </c>
      <c r="J1310" t="s">
        <v>4097</v>
      </c>
      <c r="K1310" t="s">
        <v>5553</v>
      </c>
      <c r="L1310">
        <v>626</v>
      </c>
      <c r="M1310" t="s">
        <v>26</v>
      </c>
      <c r="N1310" t="s">
        <v>27</v>
      </c>
      <c r="O1310" t="s">
        <v>476</v>
      </c>
      <c r="P1310">
        <v>35000000</v>
      </c>
      <c r="Q1310">
        <v>2009</v>
      </c>
      <c r="R1310">
        <v>7.8</v>
      </c>
      <c r="S1310">
        <v>24000</v>
      </c>
      <c r="T1310">
        <f>Table_IMDB_Movies[[#This Row],[gross]]-Table_IMDB_Movies[[#This Row],[budget]]</f>
        <v>242313371</v>
      </c>
      <c r="V1310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311" spans="1:22" x14ac:dyDescent="0.3">
      <c r="A1311" t="s">
        <v>5554</v>
      </c>
      <c r="B1311">
        <v>78</v>
      </c>
      <c r="C1311">
        <v>105</v>
      </c>
      <c r="D1311" t="s">
        <v>5555</v>
      </c>
      <c r="E1311">
        <v>2126511</v>
      </c>
      <c r="F1311" t="s">
        <v>5556</v>
      </c>
      <c r="G1311" t="s">
        <v>2035</v>
      </c>
      <c r="H1311" t="s">
        <v>5557</v>
      </c>
      <c r="I1311">
        <v>21912</v>
      </c>
      <c r="J1311" t="s">
        <v>5558</v>
      </c>
      <c r="K1311" t="s">
        <v>5559</v>
      </c>
      <c r="L1311">
        <v>45</v>
      </c>
      <c r="M1311" t="s">
        <v>5560</v>
      </c>
      <c r="N1311" t="s">
        <v>3028</v>
      </c>
      <c r="O1311" t="s">
        <v>28</v>
      </c>
      <c r="P1311">
        <v>36000000</v>
      </c>
      <c r="Q1311">
        <v>2015</v>
      </c>
      <c r="R1311">
        <v>7.2</v>
      </c>
      <c r="S1311">
        <v>12000</v>
      </c>
      <c r="T1311">
        <f>Table_IMDB_Movies[[#This Row],[gross]]-Table_IMDB_Movies[[#This Row],[budget]]</f>
        <v>-33873489</v>
      </c>
      <c r="V1311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312" spans="1:22" x14ac:dyDescent="0.3">
      <c r="A1312" t="s">
        <v>1575</v>
      </c>
      <c r="B1312">
        <v>199</v>
      </c>
      <c r="C1312">
        <v>95</v>
      </c>
      <c r="D1312" t="s">
        <v>1013</v>
      </c>
      <c r="E1312">
        <v>205399422</v>
      </c>
      <c r="F1312" t="s">
        <v>1107</v>
      </c>
      <c r="G1312" t="s">
        <v>4146</v>
      </c>
      <c r="H1312" t="s">
        <v>5561</v>
      </c>
      <c r="I1312">
        <v>181225</v>
      </c>
      <c r="J1312" t="s">
        <v>3023</v>
      </c>
      <c r="K1312" t="s">
        <v>5562</v>
      </c>
      <c r="L1312">
        <v>784</v>
      </c>
      <c r="M1312" t="s">
        <v>26</v>
      </c>
      <c r="N1312" t="s">
        <v>27</v>
      </c>
      <c r="O1312" t="s">
        <v>28</v>
      </c>
      <c r="P1312">
        <v>33000000</v>
      </c>
      <c r="Q1312">
        <v>1999</v>
      </c>
      <c r="R1312">
        <v>6.6</v>
      </c>
      <c r="S1312">
        <v>0</v>
      </c>
      <c r="T1312">
        <f>Table_IMDB_Movies[[#This Row],[gross]]-Table_IMDB_Movies[[#This Row],[budget]]</f>
        <v>172399422</v>
      </c>
      <c r="V1312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313" spans="1:22" x14ac:dyDescent="0.3">
      <c r="A1313" t="s">
        <v>207</v>
      </c>
      <c r="B1313">
        <v>186</v>
      </c>
      <c r="C1313">
        <v>126</v>
      </c>
      <c r="D1313" t="s">
        <v>3639</v>
      </c>
      <c r="E1313">
        <v>251188924</v>
      </c>
      <c r="F1313" t="s">
        <v>100</v>
      </c>
      <c r="G1313" t="s">
        <v>1068</v>
      </c>
      <c r="H1313" t="s">
        <v>5563</v>
      </c>
      <c r="I1313">
        <v>269033</v>
      </c>
      <c r="J1313" t="s">
        <v>5564</v>
      </c>
      <c r="K1313" t="s">
        <v>5565</v>
      </c>
      <c r="L1313">
        <v>817</v>
      </c>
      <c r="M1313" t="s">
        <v>26</v>
      </c>
      <c r="N1313" t="s">
        <v>27</v>
      </c>
      <c r="O1313" t="s">
        <v>28</v>
      </c>
      <c r="P1313">
        <v>35000000</v>
      </c>
      <c r="Q1313">
        <v>1989</v>
      </c>
      <c r="R1313">
        <v>7.6</v>
      </c>
      <c r="S1313">
        <v>12000</v>
      </c>
      <c r="T1313">
        <f>Table_IMDB_Movies[[#This Row],[gross]]-Table_IMDB_Movies[[#This Row],[budget]]</f>
        <v>216188924</v>
      </c>
      <c r="V1313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314" spans="1:22" x14ac:dyDescent="0.3">
      <c r="A1314" t="s">
        <v>473</v>
      </c>
      <c r="B1314">
        <v>77</v>
      </c>
      <c r="C1314">
        <v>102</v>
      </c>
      <c r="D1314" t="s">
        <v>1080</v>
      </c>
      <c r="E1314">
        <v>1068392</v>
      </c>
      <c r="F1314" t="s">
        <v>5566</v>
      </c>
      <c r="G1314" t="s">
        <v>963</v>
      </c>
      <c r="H1314" t="s">
        <v>5567</v>
      </c>
      <c r="I1314">
        <v>3865</v>
      </c>
      <c r="J1314" t="s">
        <v>5568</v>
      </c>
      <c r="K1314" t="s">
        <v>5569</v>
      </c>
      <c r="L1314">
        <v>53</v>
      </c>
      <c r="M1314" t="s">
        <v>26</v>
      </c>
      <c r="N1314" t="s">
        <v>2811</v>
      </c>
      <c r="O1314" t="s">
        <v>28</v>
      </c>
      <c r="P1314">
        <v>36000000</v>
      </c>
      <c r="Q1314">
        <v>2011</v>
      </c>
      <c r="R1314">
        <v>5.9</v>
      </c>
      <c r="S1314">
        <v>2000</v>
      </c>
      <c r="T1314">
        <f>Table_IMDB_Movies[[#This Row],[gross]]-Table_IMDB_Movies[[#This Row],[budget]]</f>
        <v>-34931608</v>
      </c>
      <c r="V1314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1315" spans="1:22" x14ac:dyDescent="0.3">
      <c r="A1315" t="s">
        <v>859</v>
      </c>
      <c r="B1315">
        <v>68</v>
      </c>
      <c r="C1315">
        <v>121</v>
      </c>
      <c r="D1315" t="s">
        <v>2200</v>
      </c>
      <c r="E1315">
        <v>144731527</v>
      </c>
      <c r="F1315" t="s">
        <v>274</v>
      </c>
      <c r="G1315" t="s">
        <v>860</v>
      </c>
      <c r="H1315" t="s">
        <v>5570</v>
      </c>
      <c r="I1315">
        <v>128010</v>
      </c>
      <c r="J1315" t="s">
        <v>2890</v>
      </c>
      <c r="K1315" t="s">
        <v>5571</v>
      </c>
      <c r="L1315">
        <v>136</v>
      </c>
      <c r="M1315" t="s">
        <v>26</v>
      </c>
      <c r="N1315" t="s">
        <v>27</v>
      </c>
      <c r="O1315" t="s">
        <v>476</v>
      </c>
      <c r="P1315">
        <v>35000000</v>
      </c>
      <c r="Q1315">
        <v>1992</v>
      </c>
      <c r="R1315">
        <v>6.7</v>
      </c>
      <c r="S1315">
        <v>0</v>
      </c>
      <c r="T1315">
        <f>Table_IMDB_Movies[[#This Row],[gross]]-Table_IMDB_Movies[[#This Row],[budget]]</f>
        <v>109731527</v>
      </c>
      <c r="V1315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316" spans="1:22" x14ac:dyDescent="0.3">
      <c r="A1316" t="s">
        <v>1647</v>
      </c>
      <c r="B1316">
        <v>261</v>
      </c>
      <c r="C1316">
        <v>129</v>
      </c>
      <c r="D1316" t="s">
        <v>5572</v>
      </c>
      <c r="E1316">
        <v>255950375</v>
      </c>
      <c r="F1316" t="s">
        <v>1305</v>
      </c>
      <c r="G1316" t="s">
        <v>5573</v>
      </c>
      <c r="H1316" t="s">
        <v>5574</v>
      </c>
      <c r="I1316">
        <v>223127</v>
      </c>
      <c r="J1316" t="s">
        <v>1771</v>
      </c>
      <c r="K1316" t="s">
        <v>5575</v>
      </c>
      <c r="L1316">
        <v>420</v>
      </c>
      <c r="M1316" t="s">
        <v>26</v>
      </c>
      <c r="N1316" t="s">
        <v>27</v>
      </c>
      <c r="O1316" t="s">
        <v>28</v>
      </c>
      <c r="P1316">
        <v>29000000</v>
      </c>
      <c r="Q1316">
        <v>2009</v>
      </c>
      <c r="R1316">
        <v>7.7</v>
      </c>
      <c r="S1316">
        <v>38000</v>
      </c>
      <c r="T1316">
        <f>Table_IMDB_Movies[[#This Row],[gross]]-Table_IMDB_Movies[[#This Row],[budget]]</f>
        <v>226950375</v>
      </c>
      <c r="V1316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1317" spans="1:22" x14ac:dyDescent="0.3">
      <c r="A1317" t="s">
        <v>3823</v>
      </c>
      <c r="B1317">
        <v>122</v>
      </c>
      <c r="C1317">
        <v>88</v>
      </c>
      <c r="D1317" t="s">
        <v>2599</v>
      </c>
      <c r="E1317">
        <v>112692062</v>
      </c>
      <c r="F1317" t="s">
        <v>2399</v>
      </c>
      <c r="G1317" t="s">
        <v>4556</v>
      </c>
      <c r="H1317" t="s">
        <v>5578</v>
      </c>
      <c r="I1317">
        <v>84325</v>
      </c>
      <c r="J1317" t="s">
        <v>54</v>
      </c>
      <c r="K1317" t="s">
        <v>5579</v>
      </c>
      <c r="L1317">
        <v>205</v>
      </c>
      <c r="M1317" t="s">
        <v>26</v>
      </c>
      <c r="N1317" t="s">
        <v>27</v>
      </c>
      <c r="O1317" t="s">
        <v>72</v>
      </c>
      <c r="P1317">
        <v>35000000</v>
      </c>
      <c r="Q1317">
        <v>2001</v>
      </c>
      <c r="R1317">
        <v>5.4</v>
      </c>
      <c r="S1317">
        <v>0</v>
      </c>
      <c r="T1317">
        <f>Table_IMDB_Movies[[#This Row],[gross]]-Table_IMDB_Movies[[#This Row],[budget]]</f>
        <v>77692062</v>
      </c>
      <c r="V1317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318" spans="1:22" x14ac:dyDescent="0.3">
      <c r="A1318" t="s">
        <v>2074</v>
      </c>
      <c r="B1318">
        <v>340</v>
      </c>
      <c r="C1318">
        <v>106</v>
      </c>
      <c r="D1318" t="s">
        <v>4972</v>
      </c>
      <c r="E1318">
        <v>117528646</v>
      </c>
      <c r="F1318" t="s">
        <v>819</v>
      </c>
      <c r="G1318" t="s">
        <v>94</v>
      </c>
      <c r="H1318" t="s">
        <v>5580</v>
      </c>
      <c r="I1318">
        <v>353442</v>
      </c>
      <c r="J1318" t="s">
        <v>5581</v>
      </c>
      <c r="K1318" t="s">
        <v>5582</v>
      </c>
      <c r="L1318">
        <v>387</v>
      </c>
      <c r="M1318" t="s">
        <v>26</v>
      </c>
      <c r="N1318" t="s">
        <v>27</v>
      </c>
      <c r="O1318" t="s">
        <v>476</v>
      </c>
      <c r="P1318">
        <v>35000000</v>
      </c>
      <c r="Q1318">
        <v>2011</v>
      </c>
      <c r="R1318">
        <v>6.9</v>
      </c>
      <c r="S1318">
        <v>31000</v>
      </c>
      <c r="T1318">
        <f>Table_IMDB_Movies[[#This Row],[gross]]-Table_IMDB_Movies[[#This Row],[budget]]</f>
        <v>82528646</v>
      </c>
      <c r="V1318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319" spans="1:22" x14ac:dyDescent="0.3">
      <c r="A1319" t="s">
        <v>5465</v>
      </c>
      <c r="B1319">
        <v>493</v>
      </c>
      <c r="C1319">
        <v>110</v>
      </c>
      <c r="D1319" t="s">
        <v>246</v>
      </c>
      <c r="E1319">
        <v>171031347</v>
      </c>
      <c r="F1319" t="s">
        <v>4658</v>
      </c>
      <c r="G1319" t="s">
        <v>936</v>
      </c>
      <c r="H1319" t="s">
        <v>5583</v>
      </c>
      <c r="I1319">
        <v>240962</v>
      </c>
      <c r="J1319" t="s">
        <v>5584</v>
      </c>
      <c r="K1319" t="s">
        <v>5585</v>
      </c>
      <c r="L1319">
        <v>724</v>
      </c>
      <c r="M1319" t="s">
        <v>26</v>
      </c>
      <c r="N1319" t="s">
        <v>27</v>
      </c>
      <c r="O1319" t="s">
        <v>28</v>
      </c>
      <c r="P1319">
        <v>38000000</v>
      </c>
      <c r="Q1319">
        <v>2010</v>
      </c>
      <c r="R1319">
        <v>7.7</v>
      </c>
      <c r="S1319">
        <v>36000</v>
      </c>
      <c r="T1319">
        <f>Table_IMDB_Movies[[#This Row],[gross]]-Table_IMDB_Movies[[#This Row],[budget]]</f>
        <v>133031347</v>
      </c>
      <c r="V1319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320" spans="1:22" x14ac:dyDescent="0.3">
      <c r="A1320" t="s">
        <v>3085</v>
      </c>
      <c r="B1320">
        <v>208</v>
      </c>
      <c r="C1320">
        <v>109</v>
      </c>
      <c r="D1320" t="s">
        <v>209</v>
      </c>
      <c r="E1320">
        <v>124732962</v>
      </c>
      <c r="F1320" t="s">
        <v>1141</v>
      </c>
      <c r="G1320" t="s">
        <v>1904</v>
      </c>
      <c r="H1320" t="s">
        <v>5586</v>
      </c>
      <c r="I1320">
        <v>286178</v>
      </c>
      <c r="J1320" t="s">
        <v>5587</v>
      </c>
      <c r="K1320" t="s">
        <v>5588</v>
      </c>
      <c r="L1320">
        <v>631</v>
      </c>
      <c r="M1320" t="s">
        <v>26</v>
      </c>
      <c r="N1320" t="s">
        <v>27</v>
      </c>
      <c r="O1320" t="s">
        <v>28</v>
      </c>
      <c r="P1320">
        <v>35000000</v>
      </c>
      <c r="Q1320">
        <v>2006</v>
      </c>
      <c r="R1320">
        <v>6.8</v>
      </c>
      <c r="S1320">
        <v>0</v>
      </c>
      <c r="T1320">
        <f>Table_IMDB_Movies[[#This Row],[gross]]-Table_IMDB_Movies[[#This Row],[budget]]</f>
        <v>89732962</v>
      </c>
      <c r="V1320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321" spans="1:22" x14ac:dyDescent="0.3">
      <c r="A1321" t="s">
        <v>5589</v>
      </c>
      <c r="B1321">
        <v>134</v>
      </c>
      <c r="C1321">
        <v>143</v>
      </c>
      <c r="D1321" t="s">
        <v>5590</v>
      </c>
      <c r="E1321">
        <v>82300000</v>
      </c>
      <c r="F1321" t="s">
        <v>1112</v>
      </c>
      <c r="G1321" t="s">
        <v>835</v>
      </c>
      <c r="H1321" t="s">
        <v>5591</v>
      </c>
      <c r="I1321">
        <v>63330</v>
      </c>
      <c r="J1321" t="s">
        <v>5592</v>
      </c>
      <c r="K1321" t="s">
        <v>5593</v>
      </c>
      <c r="L1321">
        <v>405</v>
      </c>
      <c r="M1321" t="s">
        <v>26</v>
      </c>
      <c r="N1321" t="s">
        <v>27</v>
      </c>
      <c r="O1321" t="s">
        <v>72</v>
      </c>
      <c r="P1321">
        <v>35000000</v>
      </c>
      <c r="Q1321">
        <v>1979</v>
      </c>
      <c r="R1321">
        <v>6.4</v>
      </c>
      <c r="S1321">
        <v>0</v>
      </c>
      <c r="T1321">
        <f>Table_IMDB_Movies[[#This Row],[gross]]-Table_IMDB_Movies[[#This Row],[budget]]</f>
        <v>47300000</v>
      </c>
      <c r="V1321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322" spans="1:22" x14ac:dyDescent="0.3">
      <c r="A1322" t="s">
        <v>2074</v>
      </c>
      <c r="B1322">
        <v>275</v>
      </c>
      <c r="C1322">
        <v>120</v>
      </c>
      <c r="D1322" t="s">
        <v>2342</v>
      </c>
      <c r="E1322">
        <v>134455175</v>
      </c>
      <c r="F1322" t="s">
        <v>819</v>
      </c>
      <c r="G1322" t="s">
        <v>203</v>
      </c>
      <c r="H1322" t="s">
        <v>5594</v>
      </c>
      <c r="I1322">
        <v>97664</v>
      </c>
      <c r="J1322" t="s">
        <v>944</v>
      </c>
      <c r="K1322" t="s">
        <v>5595</v>
      </c>
      <c r="L1322">
        <v>232</v>
      </c>
      <c r="M1322" t="s">
        <v>26</v>
      </c>
      <c r="N1322" t="s">
        <v>27</v>
      </c>
      <c r="O1322" t="s">
        <v>476</v>
      </c>
      <c r="P1322">
        <v>35000000</v>
      </c>
      <c r="Q1322">
        <v>2013</v>
      </c>
      <c r="R1322">
        <v>5.7</v>
      </c>
      <c r="S1322">
        <v>17000</v>
      </c>
      <c r="T1322">
        <f>Table_IMDB_Movies[[#This Row],[gross]]-Table_IMDB_Movies[[#This Row],[budget]]</f>
        <v>99455175</v>
      </c>
      <c r="V1322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323" spans="1:22" x14ac:dyDescent="0.3">
      <c r="A1323" t="s">
        <v>398</v>
      </c>
      <c r="B1323">
        <v>120</v>
      </c>
      <c r="C1323">
        <v>128</v>
      </c>
      <c r="D1323" t="s">
        <v>5596</v>
      </c>
      <c r="E1323">
        <v>79100000</v>
      </c>
      <c r="F1323" t="s">
        <v>1224</v>
      </c>
      <c r="G1323" t="s">
        <v>1393</v>
      </c>
      <c r="H1323" t="s">
        <v>5597</v>
      </c>
      <c r="I1323">
        <v>127503</v>
      </c>
      <c r="J1323" t="s">
        <v>1217</v>
      </c>
      <c r="K1323" t="s">
        <v>5598</v>
      </c>
      <c r="L1323">
        <v>261</v>
      </c>
      <c r="M1323" t="s">
        <v>26</v>
      </c>
      <c r="N1323" t="s">
        <v>27</v>
      </c>
      <c r="O1323" t="s">
        <v>476</v>
      </c>
      <c r="P1323">
        <v>35000000</v>
      </c>
      <c r="Q1323">
        <v>1991</v>
      </c>
      <c r="R1323">
        <v>7.3</v>
      </c>
      <c r="S1323">
        <v>0</v>
      </c>
      <c r="T1323">
        <f>Table_IMDB_Movies[[#This Row],[gross]]-Table_IMDB_Movies[[#This Row],[budget]]</f>
        <v>44100000</v>
      </c>
      <c r="V1323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1324" spans="1:22" x14ac:dyDescent="0.3">
      <c r="A1324" t="s">
        <v>2443</v>
      </c>
      <c r="B1324">
        <v>144</v>
      </c>
      <c r="C1324">
        <v>123</v>
      </c>
      <c r="D1324" t="s">
        <v>1478</v>
      </c>
      <c r="E1324">
        <v>81159365</v>
      </c>
      <c r="F1324" t="s">
        <v>1705</v>
      </c>
      <c r="G1324" t="s">
        <v>94</v>
      </c>
      <c r="H1324" t="s">
        <v>5599</v>
      </c>
      <c r="I1324">
        <v>191470</v>
      </c>
      <c r="J1324" t="s">
        <v>671</v>
      </c>
      <c r="K1324" t="s">
        <v>5600</v>
      </c>
      <c r="L1324">
        <v>278</v>
      </c>
      <c r="M1324" t="s">
        <v>26</v>
      </c>
      <c r="N1324" t="s">
        <v>27</v>
      </c>
      <c r="O1324" t="s">
        <v>28</v>
      </c>
      <c r="P1324">
        <v>35000000</v>
      </c>
      <c r="Q1324">
        <v>2008</v>
      </c>
      <c r="R1324">
        <v>6.8</v>
      </c>
      <c r="S1324">
        <v>0</v>
      </c>
      <c r="T1324">
        <f>Table_IMDB_Movies[[#This Row],[gross]]-Table_IMDB_Movies[[#This Row],[budget]]</f>
        <v>46159365</v>
      </c>
      <c r="V1324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1325" spans="1:22" x14ac:dyDescent="0.3">
      <c r="A1325" t="s">
        <v>2533</v>
      </c>
      <c r="B1325">
        <v>332</v>
      </c>
      <c r="C1325">
        <v>129</v>
      </c>
      <c r="D1325" t="s">
        <v>4768</v>
      </c>
      <c r="E1325">
        <v>110008260</v>
      </c>
      <c r="F1325" t="s">
        <v>1340</v>
      </c>
      <c r="G1325" t="s">
        <v>5601</v>
      </c>
      <c r="H1325" t="s">
        <v>5602</v>
      </c>
      <c r="I1325">
        <v>94241</v>
      </c>
      <c r="J1325" t="s">
        <v>5603</v>
      </c>
      <c r="K1325" t="s">
        <v>5604</v>
      </c>
      <c r="L1325">
        <v>309</v>
      </c>
      <c r="M1325" t="s">
        <v>26</v>
      </c>
      <c r="N1325" t="s">
        <v>547</v>
      </c>
      <c r="O1325" t="s">
        <v>476</v>
      </c>
      <c r="P1325">
        <v>35000000</v>
      </c>
      <c r="Q1325">
        <v>2015</v>
      </c>
      <c r="R1325">
        <v>6.3</v>
      </c>
      <c r="S1325">
        <v>25000</v>
      </c>
      <c r="T1325">
        <f>Table_IMDB_Movies[[#This Row],[gross]]-Table_IMDB_Movies[[#This Row],[budget]]</f>
        <v>75008260</v>
      </c>
      <c r="V1325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326" spans="1:22" x14ac:dyDescent="0.3">
      <c r="A1326" t="s">
        <v>5605</v>
      </c>
      <c r="B1326">
        <v>104</v>
      </c>
      <c r="C1326">
        <v>105</v>
      </c>
      <c r="D1326" t="s">
        <v>5606</v>
      </c>
      <c r="E1326">
        <v>67962333</v>
      </c>
      <c r="F1326" t="s">
        <v>1340</v>
      </c>
      <c r="G1326" t="s">
        <v>649</v>
      </c>
      <c r="H1326" t="s">
        <v>5607</v>
      </c>
      <c r="I1326">
        <v>33887</v>
      </c>
      <c r="J1326" t="s">
        <v>5608</v>
      </c>
      <c r="K1326" t="s">
        <v>5609</v>
      </c>
      <c r="L1326">
        <v>160</v>
      </c>
      <c r="M1326" t="s">
        <v>26</v>
      </c>
      <c r="N1326" t="s">
        <v>27</v>
      </c>
      <c r="O1326" t="s">
        <v>28</v>
      </c>
      <c r="P1326">
        <v>35000000</v>
      </c>
      <c r="Q1326">
        <v>2005</v>
      </c>
      <c r="R1326">
        <v>5.9</v>
      </c>
      <c r="S1326">
        <v>919</v>
      </c>
      <c r="T1326">
        <f>Table_IMDB_Movies[[#This Row],[gross]]-Table_IMDB_Movies[[#This Row],[budget]]</f>
        <v>32962333</v>
      </c>
      <c r="V132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327" spans="1:22" x14ac:dyDescent="0.3">
      <c r="A1327" t="s">
        <v>2107</v>
      </c>
      <c r="B1327">
        <v>116</v>
      </c>
      <c r="C1327">
        <v>162</v>
      </c>
      <c r="D1327" t="s">
        <v>164</v>
      </c>
      <c r="E1327">
        <v>78651430</v>
      </c>
      <c r="F1327" t="s">
        <v>4339</v>
      </c>
      <c r="G1327" t="s">
        <v>356</v>
      </c>
      <c r="H1327" t="s">
        <v>5610</v>
      </c>
      <c r="I1327">
        <v>142067</v>
      </c>
      <c r="J1327" t="s">
        <v>1026</v>
      </c>
      <c r="K1327" t="s">
        <v>5611</v>
      </c>
      <c r="L1327">
        <v>457</v>
      </c>
      <c r="M1327" t="s">
        <v>26</v>
      </c>
      <c r="N1327" t="s">
        <v>27</v>
      </c>
      <c r="O1327" t="s">
        <v>476</v>
      </c>
      <c r="P1327">
        <v>27000000</v>
      </c>
      <c r="Q1327">
        <v>1996</v>
      </c>
      <c r="R1327">
        <v>7.4</v>
      </c>
      <c r="S1327">
        <v>0</v>
      </c>
      <c r="T1327">
        <f>Table_IMDB_Movies[[#This Row],[gross]]-Table_IMDB_Movies[[#This Row],[budget]]</f>
        <v>51651430</v>
      </c>
      <c r="V1327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328" spans="1:22" x14ac:dyDescent="0.3">
      <c r="A1328" t="s">
        <v>3832</v>
      </c>
      <c r="B1328">
        <v>177</v>
      </c>
      <c r="C1328">
        <v>138</v>
      </c>
      <c r="D1328" t="s">
        <v>5612</v>
      </c>
      <c r="E1328">
        <v>64604977</v>
      </c>
      <c r="F1328" t="s">
        <v>1719</v>
      </c>
      <c r="G1328" t="s">
        <v>94</v>
      </c>
      <c r="H1328" t="s">
        <v>5613</v>
      </c>
      <c r="I1328">
        <v>414219</v>
      </c>
      <c r="J1328" t="s">
        <v>2954</v>
      </c>
      <c r="K1328" t="s">
        <v>5614</v>
      </c>
      <c r="L1328">
        <v>625</v>
      </c>
      <c r="M1328" t="s">
        <v>26</v>
      </c>
      <c r="N1328" t="s">
        <v>27</v>
      </c>
      <c r="O1328" t="s">
        <v>476</v>
      </c>
      <c r="P1328">
        <v>35000000</v>
      </c>
      <c r="Q1328">
        <v>1997</v>
      </c>
      <c r="R1328">
        <v>8.3000000000000007</v>
      </c>
      <c r="S1328">
        <v>11000</v>
      </c>
      <c r="T1328">
        <f>Table_IMDB_Movies[[#This Row],[gross]]-Table_IMDB_Movies[[#This Row],[budget]]</f>
        <v>29604977</v>
      </c>
      <c r="V1328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1329" spans="1:22" x14ac:dyDescent="0.3">
      <c r="A1329" t="s">
        <v>486</v>
      </c>
      <c r="B1329">
        <v>127</v>
      </c>
      <c r="C1329">
        <v>100</v>
      </c>
      <c r="D1329" t="s">
        <v>1309</v>
      </c>
      <c r="E1329">
        <v>63939454</v>
      </c>
      <c r="F1329" t="s">
        <v>5615</v>
      </c>
      <c r="G1329" t="s">
        <v>1845</v>
      </c>
      <c r="H1329" t="s">
        <v>5616</v>
      </c>
      <c r="I1329">
        <v>61321</v>
      </c>
      <c r="J1329" t="s">
        <v>3691</v>
      </c>
      <c r="K1329" t="s">
        <v>5617</v>
      </c>
      <c r="L1329">
        <v>217</v>
      </c>
      <c r="M1329" t="s">
        <v>26</v>
      </c>
      <c r="N1329" t="s">
        <v>27</v>
      </c>
      <c r="O1329" t="s">
        <v>72</v>
      </c>
      <c r="P1329">
        <v>35000000</v>
      </c>
      <c r="Q1329">
        <v>2005</v>
      </c>
      <c r="R1329">
        <v>6.2</v>
      </c>
      <c r="S1329">
        <v>0</v>
      </c>
      <c r="T1329">
        <f>Table_IMDB_Movies[[#This Row],[gross]]-Table_IMDB_Movies[[#This Row],[budget]]</f>
        <v>28939454</v>
      </c>
      <c r="V1329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330" spans="1:22" x14ac:dyDescent="0.3">
      <c r="A1330" t="s">
        <v>1566</v>
      </c>
      <c r="B1330">
        <v>83</v>
      </c>
      <c r="C1330">
        <v>90</v>
      </c>
      <c r="D1330" t="s">
        <v>4684</v>
      </c>
      <c r="E1330">
        <v>63826569</v>
      </c>
      <c r="F1330" t="s">
        <v>1334</v>
      </c>
      <c r="G1330" t="s">
        <v>2445</v>
      </c>
      <c r="H1330" t="s">
        <v>5618</v>
      </c>
      <c r="I1330">
        <v>32416</v>
      </c>
      <c r="J1330" t="s">
        <v>5619</v>
      </c>
      <c r="K1330" t="s">
        <v>5620</v>
      </c>
      <c r="L1330">
        <v>138</v>
      </c>
      <c r="M1330" t="s">
        <v>26</v>
      </c>
      <c r="N1330" t="s">
        <v>27</v>
      </c>
      <c r="O1330" t="s">
        <v>28</v>
      </c>
      <c r="P1330">
        <v>35000000</v>
      </c>
      <c r="Q1330">
        <v>1997</v>
      </c>
      <c r="R1330">
        <v>6.3</v>
      </c>
      <c r="S1330">
        <v>0</v>
      </c>
      <c r="T1330">
        <f>Table_IMDB_Movies[[#This Row],[gross]]-Table_IMDB_Movies[[#This Row],[budget]]</f>
        <v>28826569</v>
      </c>
      <c r="V1330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331" spans="1:22" x14ac:dyDescent="0.3">
      <c r="A1331" t="s">
        <v>1195</v>
      </c>
      <c r="B1331">
        <v>97</v>
      </c>
      <c r="C1331">
        <v>108</v>
      </c>
      <c r="D1331" t="s">
        <v>5621</v>
      </c>
      <c r="E1331">
        <v>60054449</v>
      </c>
      <c r="F1331" t="s">
        <v>1772</v>
      </c>
      <c r="G1331" t="s">
        <v>5622</v>
      </c>
      <c r="H1331" t="s">
        <v>5623</v>
      </c>
      <c r="I1331">
        <v>61018</v>
      </c>
      <c r="J1331" t="s">
        <v>5624</v>
      </c>
      <c r="K1331" t="s">
        <v>5625</v>
      </c>
      <c r="L1331">
        <v>140</v>
      </c>
      <c r="M1331" t="s">
        <v>26</v>
      </c>
      <c r="N1331" t="s">
        <v>27</v>
      </c>
      <c r="O1331" t="s">
        <v>476</v>
      </c>
      <c r="P1331">
        <v>35000000</v>
      </c>
      <c r="Q1331">
        <v>1995</v>
      </c>
      <c r="R1331">
        <v>5.8</v>
      </c>
      <c r="S1331">
        <v>0</v>
      </c>
      <c r="T1331">
        <f>Table_IMDB_Movies[[#This Row],[gross]]-Table_IMDB_Movies[[#This Row],[budget]]</f>
        <v>25054449</v>
      </c>
      <c r="V1331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332" spans="1:22" x14ac:dyDescent="0.3">
      <c r="A1332" t="s">
        <v>4865</v>
      </c>
      <c r="B1332">
        <v>256</v>
      </c>
      <c r="C1332">
        <v>101</v>
      </c>
      <c r="D1332" t="s">
        <v>5626</v>
      </c>
      <c r="E1332">
        <v>26505000</v>
      </c>
      <c r="F1332" t="s">
        <v>4938</v>
      </c>
      <c r="G1332" t="s">
        <v>32</v>
      </c>
      <c r="H1332" t="s">
        <v>5627</v>
      </c>
      <c r="I1332">
        <v>149285</v>
      </c>
      <c r="J1332" t="s">
        <v>5628</v>
      </c>
      <c r="K1332" t="s">
        <v>5629</v>
      </c>
      <c r="L1332">
        <v>668</v>
      </c>
      <c r="M1332" t="s">
        <v>26</v>
      </c>
      <c r="N1332" t="s">
        <v>27</v>
      </c>
      <c r="O1332" t="s">
        <v>5630</v>
      </c>
      <c r="P1332">
        <v>1800000</v>
      </c>
      <c r="Q1332">
        <v>1984</v>
      </c>
      <c r="R1332">
        <v>7.5</v>
      </c>
      <c r="S1332">
        <v>10000</v>
      </c>
      <c r="T1332">
        <f>Table_IMDB_Movies[[#This Row],[gross]]-Table_IMDB_Movies[[#This Row],[budget]]</f>
        <v>24705000</v>
      </c>
      <c r="V1332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1333" spans="1:22" x14ac:dyDescent="0.3">
      <c r="A1333" t="s">
        <v>1957</v>
      </c>
      <c r="B1333">
        <v>225</v>
      </c>
      <c r="C1333">
        <v>109</v>
      </c>
      <c r="D1333" t="s">
        <v>747</v>
      </c>
      <c r="E1333">
        <v>61280963</v>
      </c>
      <c r="F1333" t="s">
        <v>3393</v>
      </c>
      <c r="G1333" t="s">
        <v>3624</v>
      </c>
      <c r="H1333" t="s">
        <v>5631</v>
      </c>
      <c r="I1333">
        <v>79877</v>
      </c>
      <c r="J1333" t="s">
        <v>5203</v>
      </c>
      <c r="K1333" t="s">
        <v>5632</v>
      </c>
      <c r="L1333">
        <v>677</v>
      </c>
      <c r="M1333" t="s">
        <v>26</v>
      </c>
      <c r="N1333" t="s">
        <v>27</v>
      </c>
      <c r="O1333" t="s">
        <v>476</v>
      </c>
      <c r="P1333">
        <v>33000000</v>
      </c>
      <c r="Q1333">
        <v>2000</v>
      </c>
      <c r="R1333">
        <v>6.3</v>
      </c>
      <c r="S1333">
        <v>0</v>
      </c>
      <c r="T1333">
        <f>Table_IMDB_Movies[[#This Row],[gross]]-Table_IMDB_Movies[[#This Row],[budget]]</f>
        <v>28280963</v>
      </c>
      <c r="V1333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1334" spans="1:22" x14ac:dyDescent="0.3">
      <c r="A1334" t="s">
        <v>2649</v>
      </c>
      <c r="B1334">
        <v>83</v>
      </c>
      <c r="C1334">
        <v>132</v>
      </c>
      <c r="D1334" t="s">
        <v>5633</v>
      </c>
      <c r="E1334">
        <v>56876365</v>
      </c>
      <c r="F1334" t="s">
        <v>100</v>
      </c>
      <c r="G1334" t="s">
        <v>174</v>
      </c>
      <c r="H1334" t="s">
        <v>5634</v>
      </c>
      <c r="I1334">
        <v>125219</v>
      </c>
      <c r="J1334" t="s">
        <v>5635</v>
      </c>
      <c r="K1334" t="s">
        <v>5636</v>
      </c>
      <c r="L1334">
        <v>244</v>
      </c>
      <c r="M1334" t="s">
        <v>26</v>
      </c>
      <c r="N1334" t="s">
        <v>27</v>
      </c>
      <c r="O1334" t="s">
        <v>28</v>
      </c>
      <c r="P1334">
        <v>35000000</v>
      </c>
      <c r="Q1334">
        <v>1998</v>
      </c>
      <c r="R1334">
        <v>6.4</v>
      </c>
      <c r="S1334">
        <v>0</v>
      </c>
      <c r="T1334">
        <f>Table_IMDB_Movies[[#This Row],[gross]]-Table_IMDB_Movies[[#This Row],[budget]]</f>
        <v>21876365</v>
      </c>
      <c r="V1334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335" spans="1:22" x14ac:dyDescent="0.3">
      <c r="A1335" t="s">
        <v>2649</v>
      </c>
      <c r="B1335">
        <v>160</v>
      </c>
      <c r="C1335">
        <v>123</v>
      </c>
      <c r="D1335" t="s">
        <v>5637</v>
      </c>
      <c r="E1335">
        <v>59699513</v>
      </c>
      <c r="F1335" t="s">
        <v>5638</v>
      </c>
      <c r="G1335" t="s">
        <v>1062</v>
      </c>
      <c r="H1335" t="s">
        <v>5639</v>
      </c>
      <c r="I1335">
        <v>20827</v>
      </c>
      <c r="J1335" t="s">
        <v>3965</v>
      </c>
      <c r="K1335" t="s">
        <v>5640</v>
      </c>
      <c r="L1335">
        <v>136</v>
      </c>
      <c r="M1335" t="s">
        <v>26</v>
      </c>
      <c r="N1335" t="s">
        <v>27</v>
      </c>
      <c r="O1335" t="s">
        <v>72</v>
      </c>
      <c r="P1335">
        <v>35000000</v>
      </c>
      <c r="Q1335">
        <v>2010</v>
      </c>
      <c r="R1335">
        <v>7.2</v>
      </c>
      <c r="S1335">
        <v>0</v>
      </c>
      <c r="T1335">
        <f>Table_IMDB_Movies[[#This Row],[gross]]-Table_IMDB_Movies[[#This Row],[budget]]</f>
        <v>24699513</v>
      </c>
      <c r="V1335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1336" spans="1:22" x14ac:dyDescent="0.3">
      <c r="A1336" t="s">
        <v>5641</v>
      </c>
      <c r="B1336">
        <v>191</v>
      </c>
      <c r="C1336">
        <v>87</v>
      </c>
      <c r="D1336" t="s">
        <v>1982</v>
      </c>
      <c r="E1336">
        <v>54132596</v>
      </c>
      <c r="F1336" t="s">
        <v>704</v>
      </c>
      <c r="G1336" t="s">
        <v>180</v>
      </c>
      <c r="H1336" t="s">
        <v>5642</v>
      </c>
      <c r="I1336">
        <v>53786</v>
      </c>
      <c r="J1336" t="s">
        <v>607</v>
      </c>
      <c r="K1336" t="s">
        <v>5643</v>
      </c>
      <c r="L1336">
        <v>211</v>
      </c>
      <c r="M1336" t="s">
        <v>26</v>
      </c>
      <c r="N1336" t="s">
        <v>3028</v>
      </c>
      <c r="O1336" t="s">
        <v>72</v>
      </c>
      <c r="P1336">
        <v>34000000</v>
      </c>
      <c r="Q1336">
        <v>2007</v>
      </c>
      <c r="R1336">
        <v>6.3</v>
      </c>
      <c r="S1336">
        <v>0</v>
      </c>
      <c r="T1336">
        <f>Table_IMDB_Movies[[#This Row],[gross]]-Table_IMDB_Movies[[#This Row],[budget]]</f>
        <v>20132596</v>
      </c>
      <c r="V1336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337" spans="1:22" x14ac:dyDescent="0.3">
      <c r="A1337" t="s">
        <v>5644</v>
      </c>
      <c r="B1337">
        <v>74</v>
      </c>
      <c r="C1337">
        <v>109</v>
      </c>
      <c r="D1337" t="s">
        <v>5218</v>
      </c>
      <c r="E1337">
        <v>52277485</v>
      </c>
      <c r="F1337" t="s">
        <v>1305</v>
      </c>
      <c r="G1337" t="s">
        <v>997</v>
      </c>
      <c r="H1337" t="s">
        <v>5645</v>
      </c>
      <c r="I1337">
        <v>32370</v>
      </c>
      <c r="J1337" t="s">
        <v>4991</v>
      </c>
      <c r="K1337" t="s">
        <v>5646</v>
      </c>
      <c r="L1337">
        <v>196</v>
      </c>
      <c r="M1337" t="s">
        <v>26</v>
      </c>
      <c r="N1337" t="s">
        <v>27</v>
      </c>
      <c r="O1337" t="s">
        <v>72</v>
      </c>
      <c r="P1337">
        <v>35000000</v>
      </c>
      <c r="Q1337">
        <v>2003</v>
      </c>
      <c r="R1337">
        <v>6.9</v>
      </c>
      <c r="S1337">
        <v>0</v>
      </c>
      <c r="T1337">
        <f>Table_IMDB_Movies[[#This Row],[gross]]-Table_IMDB_Movies[[#This Row],[budget]]</f>
        <v>17277485</v>
      </c>
      <c r="V1337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1338" spans="1:22" x14ac:dyDescent="0.3">
      <c r="A1338" t="s">
        <v>2931</v>
      </c>
      <c r="B1338">
        <v>238</v>
      </c>
      <c r="C1338">
        <v>109</v>
      </c>
      <c r="D1338" t="s">
        <v>583</v>
      </c>
      <c r="E1338">
        <v>55802754</v>
      </c>
      <c r="F1338" t="s">
        <v>1340</v>
      </c>
      <c r="G1338" t="s">
        <v>237</v>
      </c>
      <c r="H1338" t="s">
        <v>5647</v>
      </c>
      <c r="I1338">
        <v>270228</v>
      </c>
      <c r="J1338" t="s">
        <v>4705</v>
      </c>
      <c r="K1338" t="s">
        <v>5648</v>
      </c>
      <c r="L1338">
        <v>194</v>
      </c>
      <c r="M1338" t="s">
        <v>26</v>
      </c>
      <c r="N1338" t="s">
        <v>27</v>
      </c>
      <c r="O1338" t="s">
        <v>476</v>
      </c>
      <c r="P1338">
        <v>35000000</v>
      </c>
      <c r="Q1338">
        <v>2011</v>
      </c>
      <c r="R1338">
        <v>6.6</v>
      </c>
      <c r="S1338">
        <v>41000</v>
      </c>
      <c r="T1338">
        <f>Table_IMDB_Movies[[#This Row],[gross]]-Table_IMDB_Movies[[#This Row],[budget]]</f>
        <v>20802754</v>
      </c>
      <c r="V1338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339" spans="1:22" x14ac:dyDescent="0.3">
      <c r="A1339" t="s">
        <v>4949</v>
      </c>
      <c r="B1339">
        <v>177</v>
      </c>
      <c r="C1339">
        <v>92</v>
      </c>
      <c r="D1339" t="s">
        <v>419</v>
      </c>
      <c r="E1339">
        <v>55291815</v>
      </c>
      <c r="F1339" t="s">
        <v>1334</v>
      </c>
      <c r="G1339" t="s">
        <v>400</v>
      </c>
      <c r="H1339" t="s">
        <v>5649</v>
      </c>
      <c r="I1339">
        <v>28041</v>
      </c>
      <c r="J1339" t="s">
        <v>5650</v>
      </c>
      <c r="K1339" t="s">
        <v>5651</v>
      </c>
      <c r="L1339">
        <v>111</v>
      </c>
      <c r="M1339" t="s">
        <v>26</v>
      </c>
      <c r="N1339" t="s">
        <v>27</v>
      </c>
      <c r="O1339" t="s">
        <v>476</v>
      </c>
      <c r="P1339">
        <v>35000000</v>
      </c>
      <c r="Q1339">
        <v>2016</v>
      </c>
      <c r="R1339">
        <v>6</v>
      </c>
      <c r="S1339">
        <v>0</v>
      </c>
      <c r="T1339">
        <f>Table_IMDB_Movies[[#This Row],[gross]]-Table_IMDB_Movies[[#This Row],[budget]]</f>
        <v>20291815</v>
      </c>
      <c r="V1339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340" spans="1:22" x14ac:dyDescent="0.3">
      <c r="A1340" t="s">
        <v>1647</v>
      </c>
      <c r="B1340">
        <v>405</v>
      </c>
      <c r="C1340">
        <v>125</v>
      </c>
      <c r="D1340" t="s">
        <v>106</v>
      </c>
      <c r="E1340">
        <v>83299761</v>
      </c>
      <c r="F1340" t="s">
        <v>5652</v>
      </c>
      <c r="G1340" t="s">
        <v>264</v>
      </c>
      <c r="H1340" t="s">
        <v>5653</v>
      </c>
      <c r="I1340">
        <v>117719</v>
      </c>
      <c r="J1340" t="s">
        <v>242</v>
      </c>
      <c r="K1340" t="s">
        <v>5654</v>
      </c>
      <c r="L1340">
        <v>306</v>
      </c>
      <c r="M1340" t="s">
        <v>26</v>
      </c>
      <c r="N1340" t="s">
        <v>27</v>
      </c>
      <c r="O1340" t="s">
        <v>28</v>
      </c>
      <c r="P1340">
        <v>35000000</v>
      </c>
      <c r="Q1340">
        <v>2013</v>
      </c>
      <c r="R1340">
        <v>7.5</v>
      </c>
      <c r="S1340">
        <v>39000</v>
      </c>
      <c r="T1340">
        <f>Table_IMDB_Movies[[#This Row],[gross]]-Table_IMDB_Movies[[#This Row],[budget]]</f>
        <v>48299761</v>
      </c>
      <c r="V1340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1341" spans="1:22" x14ac:dyDescent="0.3">
      <c r="A1341" t="s">
        <v>3955</v>
      </c>
      <c r="B1341">
        <v>61</v>
      </c>
      <c r="C1341">
        <v>202</v>
      </c>
      <c r="D1341" t="s">
        <v>384</v>
      </c>
      <c r="E1341">
        <v>48169908</v>
      </c>
      <c r="F1341" t="s">
        <v>4717</v>
      </c>
      <c r="G1341" t="s">
        <v>1377</v>
      </c>
      <c r="H1341" t="s">
        <v>5655</v>
      </c>
      <c r="I1341">
        <v>63923</v>
      </c>
      <c r="J1341" t="s">
        <v>5656</v>
      </c>
      <c r="K1341" t="s">
        <v>5657</v>
      </c>
      <c r="L1341">
        <v>156</v>
      </c>
      <c r="M1341" t="s">
        <v>26</v>
      </c>
      <c r="N1341" t="s">
        <v>27</v>
      </c>
      <c r="O1341" t="s">
        <v>28</v>
      </c>
      <c r="P1341">
        <v>33000000</v>
      </c>
      <c r="Q1341">
        <v>1992</v>
      </c>
      <c r="R1341">
        <v>7.7</v>
      </c>
      <c r="S1341">
        <v>0</v>
      </c>
      <c r="T1341">
        <f>Table_IMDB_Movies[[#This Row],[gross]]-Table_IMDB_Movies[[#This Row],[budget]]</f>
        <v>15169908</v>
      </c>
      <c r="V1341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1342" spans="1:22" x14ac:dyDescent="0.3">
      <c r="A1342" t="s">
        <v>2533</v>
      </c>
      <c r="B1342">
        <v>285</v>
      </c>
      <c r="C1342">
        <v>134</v>
      </c>
      <c r="D1342" t="s">
        <v>2535</v>
      </c>
      <c r="E1342">
        <v>67523385</v>
      </c>
      <c r="F1342" t="s">
        <v>1334</v>
      </c>
      <c r="G1342" t="s">
        <v>5658</v>
      </c>
      <c r="H1342" t="s">
        <v>5659</v>
      </c>
      <c r="I1342">
        <v>104005</v>
      </c>
      <c r="J1342" t="s">
        <v>5660</v>
      </c>
      <c r="K1342" t="s">
        <v>5661</v>
      </c>
      <c r="L1342">
        <v>248</v>
      </c>
      <c r="M1342" t="s">
        <v>26</v>
      </c>
      <c r="N1342" t="s">
        <v>27</v>
      </c>
      <c r="O1342" t="s">
        <v>476</v>
      </c>
      <c r="P1342">
        <v>35000000</v>
      </c>
      <c r="Q1342">
        <v>2012</v>
      </c>
      <c r="R1342">
        <v>6.2</v>
      </c>
      <c r="S1342">
        <v>18000</v>
      </c>
      <c r="T1342">
        <f>Table_IMDB_Movies[[#This Row],[gross]]-Table_IMDB_Movies[[#This Row],[budget]]</f>
        <v>32523385</v>
      </c>
      <c r="V1342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343" spans="1:22" x14ac:dyDescent="0.3">
      <c r="A1343" t="s">
        <v>1737</v>
      </c>
      <c r="B1343">
        <v>124</v>
      </c>
      <c r="C1343">
        <v>88</v>
      </c>
      <c r="D1343" t="s">
        <v>649</v>
      </c>
      <c r="E1343">
        <v>49474048</v>
      </c>
      <c r="F1343" t="s">
        <v>2411</v>
      </c>
      <c r="G1343" t="s">
        <v>655</v>
      </c>
      <c r="H1343" t="s">
        <v>5662</v>
      </c>
      <c r="I1343">
        <v>31191</v>
      </c>
      <c r="J1343" t="s">
        <v>3843</v>
      </c>
      <c r="K1343" t="s">
        <v>5663</v>
      </c>
      <c r="L1343">
        <v>120</v>
      </c>
      <c r="M1343" t="s">
        <v>26</v>
      </c>
      <c r="N1343" t="s">
        <v>27</v>
      </c>
      <c r="O1343" t="s">
        <v>72</v>
      </c>
      <c r="P1343">
        <v>35000000</v>
      </c>
      <c r="Q1343">
        <v>2009</v>
      </c>
      <c r="R1343">
        <v>5.4</v>
      </c>
      <c r="S1343">
        <v>0</v>
      </c>
      <c r="T1343">
        <f>Table_IMDB_Movies[[#This Row],[gross]]-Table_IMDB_Movies[[#This Row],[budget]]</f>
        <v>14474048</v>
      </c>
      <c r="V1343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344" spans="1:22" x14ac:dyDescent="0.3">
      <c r="A1344" t="s">
        <v>5664</v>
      </c>
      <c r="B1344">
        <v>164</v>
      </c>
      <c r="C1344">
        <v>92</v>
      </c>
      <c r="D1344" t="s">
        <v>2989</v>
      </c>
      <c r="E1344">
        <v>45802315</v>
      </c>
      <c r="F1344" t="s">
        <v>213</v>
      </c>
      <c r="G1344" t="s">
        <v>5665</v>
      </c>
      <c r="H1344" t="s">
        <v>5666</v>
      </c>
      <c r="I1344">
        <v>119974</v>
      </c>
      <c r="J1344" t="s">
        <v>5667</v>
      </c>
      <c r="K1344" t="s">
        <v>5668</v>
      </c>
      <c r="L1344">
        <v>169</v>
      </c>
      <c r="M1344" t="s">
        <v>26</v>
      </c>
      <c r="N1344" t="s">
        <v>27</v>
      </c>
      <c r="O1344" t="s">
        <v>476</v>
      </c>
      <c r="P1344">
        <v>35000000</v>
      </c>
      <c r="Q1344">
        <v>2009</v>
      </c>
      <c r="R1344">
        <v>6.6</v>
      </c>
      <c r="S1344">
        <v>0</v>
      </c>
      <c r="T1344">
        <f>Table_IMDB_Movies[[#This Row],[gross]]-Table_IMDB_Movies[[#This Row],[budget]]</f>
        <v>10802315</v>
      </c>
      <c r="V1344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345" spans="1:22" x14ac:dyDescent="0.3">
      <c r="A1345" t="s">
        <v>4856</v>
      </c>
      <c r="B1345">
        <v>120</v>
      </c>
      <c r="C1345">
        <v>91</v>
      </c>
      <c r="D1345" t="s">
        <v>5669</v>
      </c>
      <c r="E1345">
        <v>43792641</v>
      </c>
      <c r="F1345" t="s">
        <v>1340</v>
      </c>
      <c r="G1345" t="s">
        <v>655</v>
      </c>
      <c r="H1345" t="s">
        <v>5670</v>
      </c>
      <c r="I1345">
        <v>32157</v>
      </c>
      <c r="J1345" t="s">
        <v>444</v>
      </c>
      <c r="K1345" t="s">
        <v>5671</v>
      </c>
      <c r="L1345">
        <v>119</v>
      </c>
      <c r="M1345" t="s">
        <v>26</v>
      </c>
      <c r="N1345" t="s">
        <v>27</v>
      </c>
      <c r="O1345" t="s">
        <v>28</v>
      </c>
      <c r="P1345">
        <v>35000000</v>
      </c>
      <c r="Q1345">
        <v>2007</v>
      </c>
      <c r="R1345">
        <v>5.3</v>
      </c>
      <c r="S1345">
        <v>913</v>
      </c>
      <c r="T1345">
        <f>Table_IMDB_Movies[[#This Row],[gross]]-Table_IMDB_Movies[[#This Row],[budget]]</f>
        <v>8792641</v>
      </c>
      <c r="V1345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346" spans="1:22" x14ac:dyDescent="0.3">
      <c r="A1346" t="s">
        <v>1747</v>
      </c>
      <c r="B1346">
        <v>90</v>
      </c>
      <c r="C1346">
        <v>75</v>
      </c>
      <c r="D1346" t="s">
        <v>1564</v>
      </c>
      <c r="E1346">
        <v>57651794</v>
      </c>
      <c r="F1346" t="s">
        <v>3060</v>
      </c>
      <c r="G1346" t="s">
        <v>1568</v>
      </c>
      <c r="H1346" t="s">
        <v>5672</v>
      </c>
      <c r="I1346">
        <v>40651</v>
      </c>
      <c r="J1346" t="s">
        <v>2322</v>
      </c>
      <c r="K1346" t="s">
        <v>5673</v>
      </c>
      <c r="L1346">
        <v>209</v>
      </c>
      <c r="M1346" t="s">
        <v>26</v>
      </c>
      <c r="N1346" t="s">
        <v>27</v>
      </c>
      <c r="O1346" t="s">
        <v>28</v>
      </c>
      <c r="P1346">
        <v>33000000</v>
      </c>
      <c r="Q1346">
        <v>2006</v>
      </c>
      <c r="R1346">
        <v>5.6</v>
      </c>
      <c r="S1346">
        <v>0</v>
      </c>
      <c r="T1346">
        <f>Table_IMDB_Movies[[#This Row],[gross]]-Table_IMDB_Movies[[#This Row],[budget]]</f>
        <v>24651794</v>
      </c>
      <c r="V134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347" spans="1:22" x14ac:dyDescent="0.3">
      <c r="A1347" t="s">
        <v>5674</v>
      </c>
      <c r="B1347">
        <v>120</v>
      </c>
      <c r="C1347">
        <v>98</v>
      </c>
      <c r="D1347" t="s">
        <v>5675</v>
      </c>
      <c r="E1347">
        <v>43894863</v>
      </c>
      <c r="F1347" t="s">
        <v>1340</v>
      </c>
      <c r="G1347" t="s">
        <v>3243</v>
      </c>
      <c r="H1347" t="s">
        <v>5676</v>
      </c>
      <c r="I1347">
        <v>25883</v>
      </c>
      <c r="J1347" t="s">
        <v>3076</v>
      </c>
      <c r="K1347" t="s">
        <v>5677</v>
      </c>
      <c r="L1347">
        <v>262</v>
      </c>
      <c r="M1347" t="s">
        <v>26</v>
      </c>
      <c r="N1347" t="s">
        <v>27</v>
      </c>
      <c r="O1347" t="s">
        <v>28</v>
      </c>
      <c r="P1347">
        <v>30000000</v>
      </c>
      <c r="Q1347">
        <v>2005</v>
      </c>
      <c r="R1347">
        <v>5.9</v>
      </c>
      <c r="S1347">
        <v>0</v>
      </c>
      <c r="T1347">
        <f>Table_IMDB_Movies[[#This Row],[gross]]-Table_IMDB_Movies[[#This Row],[budget]]</f>
        <v>13894863</v>
      </c>
      <c r="V1347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348" spans="1:22" x14ac:dyDescent="0.3">
      <c r="A1348" t="s">
        <v>305</v>
      </c>
      <c r="B1348">
        <v>117</v>
      </c>
      <c r="C1348">
        <v>147</v>
      </c>
      <c r="D1348" t="s">
        <v>1908</v>
      </c>
      <c r="E1348">
        <v>41954997</v>
      </c>
      <c r="F1348" t="s">
        <v>1376</v>
      </c>
      <c r="G1348" t="s">
        <v>32</v>
      </c>
      <c r="H1348" t="s">
        <v>5678</v>
      </c>
      <c r="I1348">
        <v>225122</v>
      </c>
      <c r="J1348" t="s">
        <v>1815</v>
      </c>
      <c r="K1348" t="s">
        <v>5679</v>
      </c>
      <c r="L1348">
        <v>234</v>
      </c>
      <c r="M1348" t="s">
        <v>26</v>
      </c>
      <c r="N1348" t="s">
        <v>27</v>
      </c>
      <c r="O1348" t="s">
        <v>476</v>
      </c>
      <c r="P1348">
        <v>35000000</v>
      </c>
      <c r="Q1348">
        <v>1997</v>
      </c>
      <c r="R1348">
        <v>7.8</v>
      </c>
      <c r="S1348">
        <v>0</v>
      </c>
      <c r="T1348">
        <f>Table_IMDB_Movies[[#This Row],[gross]]-Table_IMDB_Movies[[#This Row],[budget]]</f>
        <v>6954997</v>
      </c>
      <c r="V1348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1349" spans="1:22" x14ac:dyDescent="0.3">
      <c r="A1349" t="s">
        <v>1872</v>
      </c>
      <c r="B1349">
        <v>226</v>
      </c>
      <c r="C1349">
        <v>100</v>
      </c>
      <c r="D1349" t="s">
        <v>5680</v>
      </c>
      <c r="E1349">
        <v>39532308</v>
      </c>
      <c r="F1349" t="s">
        <v>3275</v>
      </c>
      <c r="G1349" t="s">
        <v>1581</v>
      </c>
      <c r="H1349" t="s">
        <v>5681</v>
      </c>
      <c r="I1349">
        <v>198701</v>
      </c>
      <c r="J1349" t="s">
        <v>781</v>
      </c>
      <c r="K1349" t="s">
        <v>5682</v>
      </c>
      <c r="L1349">
        <v>1138</v>
      </c>
      <c r="M1349" t="s">
        <v>26</v>
      </c>
      <c r="N1349" t="s">
        <v>41</v>
      </c>
      <c r="O1349" t="s">
        <v>476</v>
      </c>
      <c r="P1349">
        <v>33000000</v>
      </c>
      <c r="Q1349">
        <v>2002</v>
      </c>
      <c r="R1349">
        <v>6.7</v>
      </c>
      <c r="S1349">
        <v>0</v>
      </c>
      <c r="T1349">
        <f>Table_IMDB_Movies[[#This Row],[gross]]-Table_IMDB_Movies[[#This Row],[budget]]</f>
        <v>6532308</v>
      </c>
      <c r="V1349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350" spans="1:22" x14ac:dyDescent="0.3">
      <c r="A1350" t="s">
        <v>5683</v>
      </c>
      <c r="B1350">
        <v>223</v>
      </c>
      <c r="C1350">
        <v>120</v>
      </c>
      <c r="D1350" t="s">
        <v>5684</v>
      </c>
      <c r="E1350">
        <v>76600000</v>
      </c>
      <c r="F1350" t="s">
        <v>5685</v>
      </c>
      <c r="G1350" t="s">
        <v>5686</v>
      </c>
      <c r="H1350" t="s">
        <v>5687</v>
      </c>
      <c r="I1350">
        <v>105446</v>
      </c>
      <c r="J1350" t="s">
        <v>1651</v>
      </c>
      <c r="K1350" t="s">
        <v>5688</v>
      </c>
      <c r="L1350">
        <v>321</v>
      </c>
      <c r="M1350" t="s">
        <v>26</v>
      </c>
      <c r="N1350" t="s">
        <v>27</v>
      </c>
      <c r="O1350" t="s">
        <v>72</v>
      </c>
      <c r="P1350">
        <v>10700000</v>
      </c>
      <c r="Q1350">
        <v>1982</v>
      </c>
      <c r="R1350">
        <v>7.4</v>
      </c>
      <c r="S1350">
        <v>11000</v>
      </c>
      <c r="T1350">
        <f>Table_IMDB_Movies[[#This Row],[gross]]-Table_IMDB_Movies[[#This Row],[budget]]</f>
        <v>65900000</v>
      </c>
      <c r="V1350" t="str">
        <f>IF(ISNUMBER(SEARCH("|",Table_IMDB_Movies[[#This Row],[genres]])),LEFT(Table_IMDB_Movies[[#This Row],[genres]],SEARCH("|",Table_IMDB_Movies[[#This Row],[genres]])-1),Table_IMDB_Movies[[#This Row],[genres]])</f>
        <v>Fantasy</v>
      </c>
    </row>
    <row r="1351" spans="1:22" x14ac:dyDescent="0.3">
      <c r="A1351" t="s">
        <v>5465</v>
      </c>
      <c r="B1351">
        <v>193</v>
      </c>
      <c r="C1351">
        <v>104</v>
      </c>
      <c r="D1351" t="s">
        <v>264</v>
      </c>
      <c r="E1351">
        <v>39692139</v>
      </c>
      <c r="F1351" t="s">
        <v>4608</v>
      </c>
      <c r="G1351" t="s">
        <v>61</v>
      </c>
      <c r="H1351" t="s">
        <v>5689</v>
      </c>
      <c r="I1351">
        <v>84131</v>
      </c>
      <c r="J1351" t="s">
        <v>928</v>
      </c>
      <c r="K1351" t="s">
        <v>5690</v>
      </c>
      <c r="L1351">
        <v>400</v>
      </c>
      <c r="M1351" t="s">
        <v>26</v>
      </c>
      <c r="N1351" t="s">
        <v>27</v>
      </c>
      <c r="O1351" t="s">
        <v>476</v>
      </c>
      <c r="P1351">
        <v>35000000</v>
      </c>
      <c r="Q1351">
        <v>2004</v>
      </c>
      <c r="R1351">
        <v>6.2</v>
      </c>
      <c r="S1351">
        <v>0</v>
      </c>
      <c r="T1351">
        <f>Table_IMDB_Movies[[#This Row],[gross]]-Table_IMDB_Movies[[#This Row],[budget]]</f>
        <v>4692139</v>
      </c>
      <c r="V1351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352" spans="1:22" x14ac:dyDescent="0.3">
      <c r="A1352" t="s">
        <v>1642</v>
      </c>
      <c r="B1352">
        <v>228</v>
      </c>
      <c r="C1352">
        <v>103</v>
      </c>
      <c r="D1352" t="s">
        <v>5691</v>
      </c>
      <c r="E1352">
        <v>40687294</v>
      </c>
      <c r="F1352" t="s">
        <v>909</v>
      </c>
      <c r="G1352" t="s">
        <v>237</v>
      </c>
      <c r="H1352" t="s">
        <v>5692</v>
      </c>
      <c r="I1352">
        <v>107772</v>
      </c>
      <c r="J1352" t="s">
        <v>5693</v>
      </c>
      <c r="K1352" t="s">
        <v>5694</v>
      </c>
      <c r="L1352">
        <v>398</v>
      </c>
      <c r="M1352" t="s">
        <v>26</v>
      </c>
      <c r="N1352" t="s">
        <v>218</v>
      </c>
      <c r="O1352" t="s">
        <v>28</v>
      </c>
      <c r="P1352">
        <v>35000000</v>
      </c>
      <c r="Q1352">
        <v>2008</v>
      </c>
      <c r="R1352">
        <v>5.4</v>
      </c>
      <c r="S1352">
        <v>0</v>
      </c>
      <c r="T1352">
        <f>Table_IMDB_Movies[[#This Row],[gross]]-Table_IMDB_Movies[[#This Row],[budget]]</f>
        <v>5687294</v>
      </c>
      <c r="V1352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353" spans="1:22" x14ac:dyDescent="0.3">
      <c r="A1353" t="s">
        <v>4159</v>
      </c>
      <c r="B1353">
        <v>360</v>
      </c>
      <c r="C1353">
        <v>109</v>
      </c>
      <c r="D1353" t="s">
        <v>245</v>
      </c>
      <c r="E1353">
        <v>37553932</v>
      </c>
      <c r="F1353" t="s">
        <v>2224</v>
      </c>
      <c r="G1353" t="s">
        <v>3420</v>
      </c>
      <c r="H1353" t="s">
        <v>5695</v>
      </c>
      <c r="I1353">
        <v>304318</v>
      </c>
      <c r="J1353" t="s">
        <v>583</v>
      </c>
      <c r="K1353" t="s">
        <v>5696</v>
      </c>
      <c r="L1353">
        <v>463</v>
      </c>
      <c r="M1353" t="s">
        <v>26</v>
      </c>
      <c r="N1353" t="s">
        <v>27</v>
      </c>
      <c r="O1353" t="s">
        <v>28</v>
      </c>
      <c r="P1353">
        <v>40000000</v>
      </c>
      <c r="Q1353">
        <v>2011</v>
      </c>
      <c r="R1353">
        <v>6.7</v>
      </c>
      <c r="S1353">
        <v>52000</v>
      </c>
      <c r="T1353">
        <f>Table_IMDB_Movies[[#This Row],[gross]]-Table_IMDB_Movies[[#This Row],[budget]]</f>
        <v>-2446068</v>
      </c>
      <c r="V1353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354" spans="1:22" x14ac:dyDescent="0.3">
      <c r="A1354" t="s">
        <v>5697</v>
      </c>
      <c r="B1354">
        <v>148</v>
      </c>
      <c r="C1354">
        <v>104</v>
      </c>
      <c r="D1354" t="s">
        <v>3552</v>
      </c>
      <c r="E1354">
        <v>37481242</v>
      </c>
      <c r="F1354" t="s">
        <v>1340</v>
      </c>
      <c r="G1354" t="s">
        <v>5698</v>
      </c>
      <c r="H1354" t="s">
        <v>5699</v>
      </c>
      <c r="I1354">
        <v>40654</v>
      </c>
      <c r="J1354" t="s">
        <v>4491</v>
      </c>
      <c r="K1354" t="s">
        <v>5700</v>
      </c>
      <c r="L1354">
        <v>97</v>
      </c>
      <c r="M1354" t="s">
        <v>26</v>
      </c>
      <c r="N1354" t="s">
        <v>27</v>
      </c>
      <c r="O1354" t="s">
        <v>28</v>
      </c>
      <c r="P1354">
        <v>35000000</v>
      </c>
      <c r="Q1354">
        <v>2010</v>
      </c>
      <c r="R1354">
        <v>5.3</v>
      </c>
      <c r="S1354">
        <v>0</v>
      </c>
      <c r="T1354">
        <f>Table_IMDB_Movies[[#This Row],[gross]]-Table_IMDB_Movies[[#This Row],[budget]]</f>
        <v>2481242</v>
      </c>
      <c r="V1354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355" spans="1:22" x14ac:dyDescent="0.3">
      <c r="A1355" t="s">
        <v>5701</v>
      </c>
      <c r="B1355">
        <v>128</v>
      </c>
      <c r="C1355">
        <v>112</v>
      </c>
      <c r="D1355" t="s">
        <v>5702</v>
      </c>
      <c r="E1355">
        <v>39026186</v>
      </c>
      <c r="F1355" t="s">
        <v>1141</v>
      </c>
      <c r="G1355" t="s">
        <v>5703</v>
      </c>
      <c r="H1355" t="s">
        <v>5704</v>
      </c>
      <c r="I1355">
        <v>48019</v>
      </c>
      <c r="J1355" t="s">
        <v>5705</v>
      </c>
      <c r="K1355" t="s">
        <v>5706</v>
      </c>
      <c r="L1355">
        <v>153</v>
      </c>
      <c r="M1355" t="s">
        <v>26</v>
      </c>
      <c r="N1355" t="s">
        <v>27</v>
      </c>
      <c r="O1355" t="s">
        <v>28</v>
      </c>
      <c r="P1355">
        <v>35000000</v>
      </c>
      <c r="Q1355">
        <v>2011</v>
      </c>
      <c r="R1355">
        <v>5.9</v>
      </c>
      <c r="S1355">
        <v>13000</v>
      </c>
      <c r="T1355">
        <f>Table_IMDB_Movies[[#This Row],[gross]]-Table_IMDB_Movies[[#This Row],[budget]]</f>
        <v>4026186</v>
      </c>
      <c r="V1355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356" spans="1:22" x14ac:dyDescent="0.3">
      <c r="A1356" t="s">
        <v>5709</v>
      </c>
      <c r="B1356">
        <v>46</v>
      </c>
      <c r="C1356">
        <v>95</v>
      </c>
      <c r="D1356" t="s">
        <v>1762</v>
      </c>
      <c r="E1356">
        <v>33422806</v>
      </c>
      <c r="F1356" t="s">
        <v>4210</v>
      </c>
      <c r="G1356" t="s">
        <v>109</v>
      </c>
      <c r="H1356" t="s">
        <v>5710</v>
      </c>
      <c r="I1356">
        <v>30771</v>
      </c>
      <c r="J1356" t="s">
        <v>3081</v>
      </c>
      <c r="K1356" t="s">
        <v>5711</v>
      </c>
      <c r="L1356">
        <v>164</v>
      </c>
      <c r="M1356" t="s">
        <v>26</v>
      </c>
      <c r="N1356" t="s">
        <v>27</v>
      </c>
      <c r="O1356" t="s">
        <v>28</v>
      </c>
      <c r="P1356">
        <v>50000000</v>
      </c>
      <c r="Q1356">
        <v>2001</v>
      </c>
      <c r="R1356">
        <v>4.8</v>
      </c>
      <c r="S1356">
        <v>0</v>
      </c>
      <c r="T1356">
        <f>Table_IMDB_Movies[[#This Row],[gross]]-Table_IMDB_Movies[[#This Row],[budget]]</f>
        <v>-16577194</v>
      </c>
      <c r="V1356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357" spans="1:22" x14ac:dyDescent="0.3">
      <c r="A1357" t="s">
        <v>5715</v>
      </c>
      <c r="B1357">
        <v>63</v>
      </c>
      <c r="C1357">
        <v>102</v>
      </c>
      <c r="D1357" t="s">
        <v>5716</v>
      </c>
      <c r="E1357">
        <v>33423521</v>
      </c>
      <c r="F1357" t="s">
        <v>875</v>
      </c>
      <c r="G1357" t="s">
        <v>879</v>
      </c>
      <c r="H1357" t="s">
        <v>5717</v>
      </c>
      <c r="I1357">
        <v>53115</v>
      </c>
      <c r="J1357" t="s">
        <v>3810</v>
      </c>
      <c r="K1357" t="s">
        <v>5718</v>
      </c>
      <c r="L1357">
        <v>282</v>
      </c>
      <c r="M1357" t="s">
        <v>26</v>
      </c>
      <c r="N1357" t="s">
        <v>547</v>
      </c>
      <c r="O1357" t="s">
        <v>28</v>
      </c>
      <c r="P1357">
        <v>35000000</v>
      </c>
      <c r="Q1357">
        <v>1994</v>
      </c>
      <c r="R1357">
        <v>3.8</v>
      </c>
      <c r="S1357">
        <v>0</v>
      </c>
      <c r="T1357">
        <f>Table_IMDB_Movies[[#This Row],[gross]]-Table_IMDB_Movies[[#This Row],[budget]]</f>
        <v>-1576479</v>
      </c>
      <c r="V1357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358" spans="1:22" x14ac:dyDescent="0.3">
      <c r="A1358" t="s">
        <v>2994</v>
      </c>
      <c r="B1358">
        <v>193</v>
      </c>
      <c r="C1358">
        <v>150</v>
      </c>
      <c r="D1358" t="s">
        <v>5719</v>
      </c>
      <c r="E1358">
        <v>32519322</v>
      </c>
      <c r="F1358" t="s">
        <v>5566</v>
      </c>
      <c r="G1358" t="s">
        <v>5720</v>
      </c>
      <c r="H1358" t="s">
        <v>5721</v>
      </c>
      <c r="I1358">
        <v>497946</v>
      </c>
      <c r="J1358" t="s">
        <v>5722</v>
      </c>
      <c r="K1358" t="s">
        <v>5723</v>
      </c>
      <c r="L1358">
        <v>761</v>
      </c>
      <c r="M1358" t="s">
        <v>26</v>
      </c>
      <c r="N1358" t="s">
        <v>1175</v>
      </c>
      <c r="O1358" t="s">
        <v>476</v>
      </c>
      <c r="P1358">
        <v>35000000</v>
      </c>
      <c r="Q1358">
        <v>2002</v>
      </c>
      <c r="R1358">
        <v>8.5</v>
      </c>
      <c r="S1358">
        <v>21000</v>
      </c>
      <c r="T1358">
        <f>Table_IMDB_Movies[[#This Row],[gross]]-Table_IMDB_Movies[[#This Row],[budget]]</f>
        <v>-2480678</v>
      </c>
      <c r="V1358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1359" spans="1:22" x14ac:dyDescent="0.3">
      <c r="A1359" t="s">
        <v>4745</v>
      </c>
      <c r="B1359">
        <v>122</v>
      </c>
      <c r="C1359">
        <v>101</v>
      </c>
      <c r="D1359" t="s">
        <v>5724</v>
      </c>
      <c r="E1359">
        <v>37617947</v>
      </c>
      <c r="F1359" t="s">
        <v>4515</v>
      </c>
      <c r="G1359" t="s">
        <v>5725</v>
      </c>
      <c r="H1359" t="s">
        <v>5726</v>
      </c>
      <c r="I1359">
        <v>8143</v>
      </c>
      <c r="J1359" t="s">
        <v>5727</v>
      </c>
      <c r="K1359" t="s">
        <v>5728</v>
      </c>
      <c r="L1359">
        <v>203</v>
      </c>
      <c r="M1359" t="s">
        <v>26</v>
      </c>
      <c r="N1359" t="s">
        <v>27</v>
      </c>
      <c r="O1359" t="s">
        <v>72</v>
      </c>
      <c r="P1359">
        <v>30000000</v>
      </c>
      <c r="Q1359">
        <v>2006</v>
      </c>
      <c r="R1359">
        <v>6.8</v>
      </c>
      <c r="S1359">
        <v>0</v>
      </c>
      <c r="T1359">
        <f>Table_IMDB_Movies[[#This Row],[gross]]-Table_IMDB_Movies[[#This Row],[budget]]</f>
        <v>7617947</v>
      </c>
      <c r="V1359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360" spans="1:22" x14ac:dyDescent="0.3">
      <c r="A1360" t="s">
        <v>3990</v>
      </c>
      <c r="B1360">
        <v>228</v>
      </c>
      <c r="C1360">
        <v>108</v>
      </c>
      <c r="D1360" t="s">
        <v>5729</v>
      </c>
      <c r="E1360">
        <v>32048809</v>
      </c>
      <c r="F1360" t="s">
        <v>4938</v>
      </c>
      <c r="G1360" t="s">
        <v>4456</v>
      </c>
      <c r="H1360" t="s">
        <v>5730</v>
      </c>
      <c r="I1360">
        <v>94456</v>
      </c>
      <c r="J1360" t="s">
        <v>5731</v>
      </c>
      <c r="K1360" t="s">
        <v>5732</v>
      </c>
      <c r="L1360">
        <v>576</v>
      </c>
      <c r="M1360" t="s">
        <v>26</v>
      </c>
      <c r="N1360" t="s">
        <v>304</v>
      </c>
      <c r="O1360" t="s">
        <v>476</v>
      </c>
      <c r="P1360">
        <v>30000000</v>
      </c>
      <c r="Q1360">
        <v>2005</v>
      </c>
      <c r="R1360">
        <v>5.3</v>
      </c>
      <c r="S1360">
        <v>0</v>
      </c>
      <c r="T1360">
        <f>Table_IMDB_Movies[[#This Row],[gross]]-Table_IMDB_Movies[[#This Row],[budget]]</f>
        <v>2048809</v>
      </c>
      <c r="V1360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1361" spans="1:22" x14ac:dyDescent="0.3">
      <c r="A1361" t="s">
        <v>2418</v>
      </c>
      <c r="B1361">
        <v>212</v>
      </c>
      <c r="C1361">
        <v>98</v>
      </c>
      <c r="D1361" t="s">
        <v>1223</v>
      </c>
      <c r="E1361">
        <v>33987757</v>
      </c>
      <c r="F1361" t="s">
        <v>173</v>
      </c>
      <c r="G1361" t="s">
        <v>680</v>
      </c>
      <c r="H1361" t="s">
        <v>5733</v>
      </c>
      <c r="I1361">
        <v>168314</v>
      </c>
      <c r="J1361" t="s">
        <v>5734</v>
      </c>
      <c r="K1361" t="s">
        <v>5735</v>
      </c>
      <c r="L1361">
        <v>903</v>
      </c>
      <c r="M1361" t="s">
        <v>26</v>
      </c>
      <c r="N1361" t="s">
        <v>27</v>
      </c>
      <c r="O1361" t="s">
        <v>476</v>
      </c>
      <c r="P1361">
        <v>27000000</v>
      </c>
      <c r="Q1361">
        <v>2004</v>
      </c>
      <c r="R1361">
        <v>7.3</v>
      </c>
      <c r="S1361">
        <v>12000</v>
      </c>
      <c r="T1361">
        <f>Table_IMDB_Movies[[#This Row],[gross]]-Table_IMDB_Movies[[#This Row],[budget]]</f>
        <v>6987757</v>
      </c>
      <c r="V1361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362" spans="1:22" x14ac:dyDescent="0.3">
      <c r="A1362" t="s">
        <v>2901</v>
      </c>
      <c r="B1362">
        <v>392</v>
      </c>
      <c r="C1362">
        <v>137</v>
      </c>
      <c r="D1362" t="s">
        <v>168</v>
      </c>
      <c r="E1362">
        <v>37304950</v>
      </c>
      <c r="F1362" t="s">
        <v>1376</v>
      </c>
      <c r="G1362" t="s">
        <v>174</v>
      </c>
      <c r="H1362" t="s">
        <v>5736</v>
      </c>
      <c r="I1362">
        <v>102728</v>
      </c>
      <c r="J1362" t="s">
        <v>2835</v>
      </c>
      <c r="K1362" t="s">
        <v>5737</v>
      </c>
      <c r="L1362">
        <v>279</v>
      </c>
      <c r="M1362" t="s">
        <v>26</v>
      </c>
      <c r="N1362" t="s">
        <v>27</v>
      </c>
      <c r="O1362" t="s">
        <v>476</v>
      </c>
      <c r="P1362">
        <v>35000000</v>
      </c>
      <c r="Q1362">
        <v>2011</v>
      </c>
      <c r="R1362">
        <v>6.6</v>
      </c>
      <c r="S1362">
        <v>16000</v>
      </c>
      <c r="T1362">
        <f>Table_IMDB_Movies[[#This Row],[gross]]-Table_IMDB_Movies[[#This Row],[budget]]</f>
        <v>2304950</v>
      </c>
      <c r="V1362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1363" spans="1:22" x14ac:dyDescent="0.3">
      <c r="A1363" t="s">
        <v>5738</v>
      </c>
      <c r="B1363">
        <v>208</v>
      </c>
      <c r="C1363">
        <v>112</v>
      </c>
      <c r="D1363" t="s">
        <v>2105</v>
      </c>
      <c r="E1363">
        <v>30691439</v>
      </c>
      <c r="F1363" t="s">
        <v>3973</v>
      </c>
      <c r="G1363" t="s">
        <v>552</v>
      </c>
      <c r="H1363" t="s">
        <v>5739</v>
      </c>
      <c r="I1363">
        <v>86205</v>
      </c>
      <c r="J1363" t="s">
        <v>775</v>
      </c>
      <c r="K1363" t="s">
        <v>5740</v>
      </c>
      <c r="L1363">
        <v>232</v>
      </c>
      <c r="M1363" t="s">
        <v>26</v>
      </c>
      <c r="N1363" t="s">
        <v>27</v>
      </c>
      <c r="O1363" t="s">
        <v>476</v>
      </c>
      <c r="P1363">
        <v>35000000</v>
      </c>
      <c r="Q1363">
        <v>2008</v>
      </c>
      <c r="R1363">
        <v>6.2</v>
      </c>
      <c r="S1363">
        <v>5000</v>
      </c>
      <c r="T1363">
        <f>Table_IMDB_Movies[[#This Row],[gross]]-Table_IMDB_Movies[[#This Row],[budget]]</f>
        <v>-4308561</v>
      </c>
      <c r="V1363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1364" spans="1:22" x14ac:dyDescent="0.3">
      <c r="A1364" t="s">
        <v>5741</v>
      </c>
      <c r="B1364">
        <v>137</v>
      </c>
      <c r="C1364">
        <v>101</v>
      </c>
      <c r="D1364" t="s">
        <v>2492</v>
      </c>
      <c r="E1364">
        <v>30307804</v>
      </c>
      <c r="F1364" t="s">
        <v>3936</v>
      </c>
      <c r="G1364" t="s">
        <v>5742</v>
      </c>
      <c r="H1364" t="s">
        <v>5743</v>
      </c>
      <c r="I1364">
        <v>43991</v>
      </c>
      <c r="J1364" t="s">
        <v>599</v>
      </c>
      <c r="K1364" t="s">
        <v>5744</v>
      </c>
      <c r="L1364">
        <v>695</v>
      </c>
      <c r="M1364" t="s">
        <v>26</v>
      </c>
      <c r="N1364" t="s">
        <v>27</v>
      </c>
      <c r="O1364" t="s">
        <v>476</v>
      </c>
      <c r="P1364">
        <v>35000000</v>
      </c>
      <c r="Q1364">
        <v>2002</v>
      </c>
      <c r="R1364">
        <v>5.2</v>
      </c>
      <c r="S1364">
        <v>0</v>
      </c>
      <c r="T1364">
        <f>Table_IMDB_Movies[[#This Row],[gross]]-Table_IMDB_Movies[[#This Row],[budget]]</f>
        <v>-4692196</v>
      </c>
      <c r="V1364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365" spans="1:22" x14ac:dyDescent="0.3">
      <c r="A1365" t="s">
        <v>2169</v>
      </c>
      <c r="B1365">
        <v>119</v>
      </c>
      <c r="C1365">
        <v>103</v>
      </c>
      <c r="D1365" t="s">
        <v>4741</v>
      </c>
      <c r="E1365">
        <v>30669413</v>
      </c>
      <c r="F1365" t="s">
        <v>3275</v>
      </c>
      <c r="G1365" t="s">
        <v>1219</v>
      </c>
      <c r="H1365" t="s">
        <v>5745</v>
      </c>
      <c r="I1365">
        <v>105478</v>
      </c>
      <c r="J1365" t="s">
        <v>5746</v>
      </c>
      <c r="K1365" t="s">
        <v>5747</v>
      </c>
      <c r="L1365">
        <v>291</v>
      </c>
      <c r="M1365" t="s">
        <v>26</v>
      </c>
      <c r="N1365" t="s">
        <v>27</v>
      </c>
      <c r="O1365" t="s">
        <v>476</v>
      </c>
      <c r="P1365">
        <v>35000000</v>
      </c>
      <c r="Q1365">
        <v>1990</v>
      </c>
      <c r="R1365">
        <v>6.2</v>
      </c>
      <c r="S1365">
        <v>0</v>
      </c>
      <c r="T1365">
        <f>Table_IMDB_Movies[[#This Row],[gross]]-Table_IMDB_Movies[[#This Row],[budget]]</f>
        <v>-4330587</v>
      </c>
      <c r="V1365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366" spans="1:22" x14ac:dyDescent="0.3">
      <c r="A1366" t="s">
        <v>2732</v>
      </c>
      <c r="B1366">
        <v>195</v>
      </c>
      <c r="C1366">
        <v>101</v>
      </c>
      <c r="D1366" t="s">
        <v>5748</v>
      </c>
      <c r="E1366">
        <v>28687835</v>
      </c>
      <c r="F1366" t="s">
        <v>1705</v>
      </c>
      <c r="G1366" t="s">
        <v>3179</v>
      </c>
      <c r="H1366" t="s">
        <v>5749</v>
      </c>
      <c r="I1366">
        <v>40964</v>
      </c>
      <c r="J1366" t="s">
        <v>5750</v>
      </c>
      <c r="K1366" t="s">
        <v>5751</v>
      </c>
      <c r="L1366">
        <v>245</v>
      </c>
      <c r="M1366" t="s">
        <v>26</v>
      </c>
      <c r="N1366" t="s">
        <v>27</v>
      </c>
      <c r="O1366" t="s">
        <v>476</v>
      </c>
      <c r="P1366">
        <v>35000000</v>
      </c>
      <c r="Q1366">
        <v>2008</v>
      </c>
      <c r="R1366">
        <v>6.2</v>
      </c>
      <c r="S1366">
        <v>0</v>
      </c>
      <c r="T1366">
        <f>Table_IMDB_Movies[[#This Row],[gross]]-Table_IMDB_Movies[[#This Row],[budget]]</f>
        <v>-6312165</v>
      </c>
      <c r="V1366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1367" spans="1:22" x14ac:dyDescent="0.3">
      <c r="A1367" t="s">
        <v>5752</v>
      </c>
      <c r="B1367">
        <v>95</v>
      </c>
      <c r="C1367">
        <v>112</v>
      </c>
      <c r="D1367" t="s">
        <v>3974</v>
      </c>
      <c r="E1367">
        <v>26494611</v>
      </c>
      <c r="F1367" t="s">
        <v>5753</v>
      </c>
      <c r="G1367" t="s">
        <v>409</v>
      </c>
      <c r="H1367" t="s">
        <v>5754</v>
      </c>
      <c r="I1367">
        <v>48621</v>
      </c>
      <c r="J1367" t="s">
        <v>5755</v>
      </c>
      <c r="K1367" t="s">
        <v>5756</v>
      </c>
      <c r="L1367">
        <v>239</v>
      </c>
      <c r="M1367" t="s">
        <v>26</v>
      </c>
      <c r="N1367" t="s">
        <v>27</v>
      </c>
      <c r="O1367" t="s">
        <v>28</v>
      </c>
      <c r="P1367">
        <v>35000000</v>
      </c>
      <c r="Q1367">
        <v>1999</v>
      </c>
      <c r="R1367">
        <v>6.6</v>
      </c>
      <c r="S1367">
        <v>0</v>
      </c>
      <c r="T1367">
        <f>Table_IMDB_Movies[[#This Row],[gross]]-Table_IMDB_Movies[[#This Row],[budget]]</f>
        <v>-8505389</v>
      </c>
      <c r="V1367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368" spans="1:22" x14ac:dyDescent="0.3">
      <c r="A1368" t="s">
        <v>5482</v>
      </c>
      <c r="B1368">
        <v>164</v>
      </c>
      <c r="C1368">
        <v>102</v>
      </c>
      <c r="D1368" t="s">
        <v>2515</v>
      </c>
      <c r="E1368">
        <v>25266129</v>
      </c>
      <c r="F1368" t="s">
        <v>1141</v>
      </c>
      <c r="G1368" t="s">
        <v>928</v>
      </c>
      <c r="H1368" t="s">
        <v>5757</v>
      </c>
      <c r="I1368">
        <v>54346</v>
      </c>
      <c r="J1368" t="s">
        <v>2601</v>
      </c>
      <c r="K1368" t="s">
        <v>5758</v>
      </c>
      <c r="L1368">
        <v>358</v>
      </c>
      <c r="M1368" t="s">
        <v>26</v>
      </c>
      <c r="N1368" t="s">
        <v>27</v>
      </c>
      <c r="O1368" t="s">
        <v>28</v>
      </c>
      <c r="P1368">
        <v>35000000</v>
      </c>
      <c r="Q1368">
        <v>2004</v>
      </c>
      <c r="R1368">
        <v>6.2</v>
      </c>
      <c r="S1368">
        <v>0</v>
      </c>
      <c r="T1368">
        <f>Table_IMDB_Movies[[#This Row],[gross]]-Table_IMDB_Movies[[#This Row],[budget]]</f>
        <v>-9733871</v>
      </c>
      <c r="V1368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369" spans="1:22" x14ac:dyDescent="0.3">
      <c r="A1369" t="s">
        <v>408</v>
      </c>
      <c r="B1369">
        <v>211</v>
      </c>
      <c r="C1369">
        <v>101</v>
      </c>
      <c r="D1369" t="s">
        <v>828</v>
      </c>
      <c r="E1369">
        <v>25863915</v>
      </c>
      <c r="F1369" t="s">
        <v>970</v>
      </c>
      <c r="G1369" t="s">
        <v>5759</v>
      </c>
      <c r="H1369" t="s">
        <v>5760</v>
      </c>
      <c r="I1369">
        <v>28257</v>
      </c>
      <c r="J1369" t="s">
        <v>5761</v>
      </c>
      <c r="K1369" t="s">
        <v>5762</v>
      </c>
      <c r="L1369">
        <v>151</v>
      </c>
      <c r="M1369" t="s">
        <v>26</v>
      </c>
      <c r="N1369" t="s">
        <v>27</v>
      </c>
      <c r="O1369" t="s">
        <v>28</v>
      </c>
      <c r="P1369">
        <v>35000000</v>
      </c>
      <c r="Q1369">
        <v>2012</v>
      </c>
      <c r="R1369">
        <v>5.0999999999999996</v>
      </c>
      <c r="S1369">
        <v>11000</v>
      </c>
      <c r="T1369">
        <f>Table_IMDB_Movies[[#This Row],[gross]]-Table_IMDB_Movies[[#This Row],[budget]]</f>
        <v>-9136085</v>
      </c>
      <c r="V1369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370" spans="1:22" x14ac:dyDescent="0.3">
      <c r="A1370" t="s">
        <v>2901</v>
      </c>
      <c r="B1370">
        <v>91</v>
      </c>
      <c r="C1370">
        <v>155</v>
      </c>
      <c r="D1370" t="s">
        <v>1086</v>
      </c>
      <c r="E1370">
        <v>25078937</v>
      </c>
      <c r="F1370" t="s">
        <v>1719</v>
      </c>
      <c r="G1370" t="s">
        <v>94</v>
      </c>
      <c r="H1370" t="s">
        <v>5763</v>
      </c>
      <c r="I1370">
        <v>31751</v>
      </c>
      <c r="J1370" t="s">
        <v>5764</v>
      </c>
      <c r="K1370" t="s">
        <v>5765</v>
      </c>
      <c r="L1370">
        <v>216</v>
      </c>
      <c r="M1370" t="s">
        <v>26</v>
      </c>
      <c r="N1370" t="s">
        <v>27</v>
      </c>
      <c r="O1370" t="s">
        <v>476</v>
      </c>
      <c r="P1370">
        <v>30000000</v>
      </c>
      <c r="Q1370">
        <v>1997</v>
      </c>
      <c r="R1370">
        <v>6.6</v>
      </c>
      <c r="S1370">
        <v>0</v>
      </c>
      <c r="T1370">
        <f>Table_IMDB_Movies[[#This Row],[gross]]-Table_IMDB_Movies[[#This Row],[budget]]</f>
        <v>-4921063</v>
      </c>
      <c r="V1370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1371" spans="1:22" x14ac:dyDescent="0.3">
      <c r="A1371" t="s">
        <v>5766</v>
      </c>
      <c r="B1371">
        <v>97</v>
      </c>
      <c r="C1371">
        <v>109</v>
      </c>
      <c r="D1371" t="s">
        <v>5767</v>
      </c>
      <c r="E1371">
        <v>28995450</v>
      </c>
      <c r="F1371" t="s">
        <v>422</v>
      </c>
      <c r="G1371" t="s">
        <v>4666</v>
      </c>
      <c r="H1371" t="s">
        <v>5768</v>
      </c>
      <c r="I1371">
        <v>19230</v>
      </c>
      <c r="J1371" t="s">
        <v>5769</v>
      </c>
      <c r="K1371" t="s">
        <v>5770</v>
      </c>
      <c r="L1371">
        <v>59</v>
      </c>
      <c r="M1371" t="s">
        <v>26</v>
      </c>
      <c r="N1371" t="s">
        <v>41</v>
      </c>
      <c r="O1371" t="s">
        <v>72</v>
      </c>
      <c r="P1371">
        <v>35000000</v>
      </c>
      <c r="Q1371">
        <v>2010</v>
      </c>
      <c r="R1371">
        <v>6.1</v>
      </c>
      <c r="S1371">
        <v>0</v>
      </c>
      <c r="T1371">
        <f>Table_IMDB_Movies[[#This Row],[gross]]-Table_IMDB_Movies[[#This Row],[budget]]</f>
        <v>-6004550</v>
      </c>
      <c r="V1371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372" spans="1:22" x14ac:dyDescent="0.3">
      <c r="A1372" t="s">
        <v>4246</v>
      </c>
      <c r="B1372">
        <v>32</v>
      </c>
      <c r="C1372">
        <v>140</v>
      </c>
      <c r="D1372" t="s">
        <v>3652</v>
      </c>
      <c r="E1372">
        <v>24276500</v>
      </c>
      <c r="F1372" t="s">
        <v>1376</v>
      </c>
      <c r="G1372" t="s">
        <v>5771</v>
      </c>
      <c r="H1372" t="s">
        <v>5772</v>
      </c>
      <c r="I1372">
        <v>17124</v>
      </c>
      <c r="J1372" t="s">
        <v>2954</v>
      </c>
      <c r="K1372" t="s">
        <v>5773</v>
      </c>
      <c r="L1372">
        <v>68</v>
      </c>
      <c r="M1372" t="s">
        <v>26</v>
      </c>
      <c r="N1372" t="s">
        <v>27</v>
      </c>
      <c r="O1372" t="s">
        <v>476</v>
      </c>
      <c r="P1372">
        <v>35000000</v>
      </c>
      <c r="Q1372">
        <v>1992</v>
      </c>
      <c r="R1372">
        <v>6.6</v>
      </c>
      <c r="S1372">
        <v>949</v>
      </c>
      <c r="T1372">
        <f>Table_IMDB_Movies[[#This Row],[gross]]-Table_IMDB_Movies[[#This Row],[budget]]</f>
        <v>-10723500</v>
      </c>
      <c r="V1372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1373" spans="1:22" x14ac:dyDescent="0.3">
      <c r="A1373" t="s">
        <v>5774</v>
      </c>
      <c r="B1373">
        <v>270</v>
      </c>
      <c r="C1373">
        <v>108</v>
      </c>
      <c r="D1373" t="s">
        <v>588</v>
      </c>
      <c r="E1373">
        <v>20981633</v>
      </c>
      <c r="F1373" t="s">
        <v>1767</v>
      </c>
      <c r="G1373" t="s">
        <v>2838</v>
      </c>
      <c r="H1373" t="s">
        <v>5775</v>
      </c>
      <c r="I1373">
        <v>78256</v>
      </c>
      <c r="J1373" t="s">
        <v>5776</v>
      </c>
      <c r="K1373" t="s">
        <v>5777</v>
      </c>
      <c r="L1373">
        <v>492</v>
      </c>
      <c r="M1373" t="s">
        <v>26</v>
      </c>
      <c r="N1373" t="s">
        <v>27</v>
      </c>
      <c r="O1373" t="s">
        <v>28</v>
      </c>
      <c r="P1373">
        <v>30000000</v>
      </c>
      <c r="Q1373">
        <v>2008</v>
      </c>
      <c r="R1373">
        <v>5.9</v>
      </c>
      <c r="S1373">
        <v>0</v>
      </c>
      <c r="T1373">
        <f>Table_IMDB_Movies[[#This Row],[gross]]-Table_IMDB_Movies[[#This Row],[budget]]</f>
        <v>-9018367</v>
      </c>
      <c r="V1373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374" spans="1:22" x14ac:dyDescent="0.3">
      <c r="A1374" t="s">
        <v>5778</v>
      </c>
      <c r="B1374">
        <v>89</v>
      </c>
      <c r="C1374">
        <v>96</v>
      </c>
      <c r="D1374" t="s">
        <v>657</v>
      </c>
      <c r="E1374">
        <v>22913677</v>
      </c>
      <c r="F1374" t="s">
        <v>2086</v>
      </c>
      <c r="G1374" t="s">
        <v>209</v>
      </c>
      <c r="H1374" t="s">
        <v>5779</v>
      </c>
      <c r="I1374">
        <v>47800</v>
      </c>
      <c r="J1374" t="s">
        <v>5780</v>
      </c>
      <c r="K1374" t="s">
        <v>5781</v>
      </c>
      <c r="L1374">
        <v>244</v>
      </c>
      <c r="M1374" t="s">
        <v>26</v>
      </c>
      <c r="N1374" t="s">
        <v>27</v>
      </c>
      <c r="O1374" t="s">
        <v>72</v>
      </c>
      <c r="P1374">
        <v>35000000</v>
      </c>
      <c r="Q1374">
        <v>2004</v>
      </c>
      <c r="R1374">
        <v>6.3</v>
      </c>
      <c r="S1374">
        <v>0</v>
      </c>
      <c r="T1374">
        <f>Table_IMDB_Movies[[#This Row],[gross]]-Table_IMDB_Movies[[#This Row],[budget]]</f>
        <v>-12086323</v>
      </c>
      <c r="V1374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375" spans="1:22" x14ac:dyDescent="0.3">
      <c r="A1375" t="s">
        <v>5782</v>
      </c>
      <c r="B1375">
        <v>219</v>
      </c>
      <c r="C1375">
        <v>123</v>
      </c>
      <c r="D1375" t="s">
        <v>295</v>
      </c>
      <c r="E1375">
        <v>34531832</v>
      </c>
      <c r="F1375" t="s">
        <v>1305</v>
      </c>
      <c r="G1375" t="s">
        <v>132</v>
      </c>
      <c r="H1375" t="s">
        <v>5783</v>
      </c>
      <c r="I1375">
        <v>44788</v>
      </c>
      <c r="J1375" t="s">
        <v>2345</v>
      </c>
      <c r="K1375" t="s">
        <v>5784</v>
      </c>
      <c r="L1375">
        <v>138</v>
      </c>
      <c r="M1375" t="s">
        <v>26</v>
      </c>
      <c r="N1375" t="s">
        <v>41</v>
      </c>
      <c r="O1375" t="s">
        <v>28</v>
      </c>
      <c r="P1375">
        <v>35000000</v>
      </c>
      <c r="Q1375">
        <v>2015</v>
      </c>
      <c r="R1375">
        <v>7.1</v>
      </c>
      <c r="S1375">
        <v>23000</v>
      </c>
      <c r="T1375">
        <f>Table_IMDB_Movies[[#This Row],[gross]]-Table_IMDB_Movies[[#This Row],[budget]]</f>
        <v>-468168</v>
      </c>
      <c r="V1375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1376" spans="1:22" x14ac:dyDescent="0.3">
      <c r="A1376" t="s">
        <v>2324</v>
      </c>
      <c r="B1376">
        <v>180</v>
      </c>
      <c r="C1376">
        <v>106</v>
      </c>
      <c r="D1376" t="s">
        <v>5785</v>
      </c>
      <c r="E1376">
        <v>28064226</v>
      </c>
      <c r="F1376" t="s">
        <v>935</v>
      </c>
      <c r="G1376" t="s">
        <v>5786</v>
      </c>
      <c r="H1376" t="s">
        <v>5787</v>
      </c>
      <c r="I1376">
        <v>65044</v>
      </c>
      <c r="J1376" t="s">
        <v>5788</v>
      </c>
      <c r="K1376" t="s">
        <v>5789</v>
      </c>
      <c r="L1376">
        <v>173</v>
      </c>
      <c r="M1376" t="s">
        <v>26</v>
      </c>
      <c r="N1376" t="s">
        <v>27</v>
      </c>
      <c r="O1376" t="s">
        <v>28</v>
      </c>
      <c r="P1376">
        <v>35000000</v>
      </c>
      <c r="Q1376">
        <v>2011</v>
      </c>
      <c r="R1376">
        <v>5</v>
      </c>
      <c r="S1376">
        <v>13000</v>
      </c>
      <c r="T1376">
        <f>Table_IMDB_Movies[[#This Row],[gross]]-Table_IMDB_Movies[[#This Row],[budget]]</f>
        <v>-6935774</v>
      </c>
      <c r="V1376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377" spans="1:22" x14ac:dyDescent="0.3">
      <c r="A1377" t="s">
        <v>5790</v>
      </c>
      <c r="B1377">
        <v>93</v>
      </c>
      <c r="C1377">
        <v>76</v>
      </c>
      <c r="D1377" t="s">
        <v>1619</v>
      </c>
      <c r="E1377">
        <v>19447478</v>
      </c>
      <c r="F1377" t="s">
        <v>5791</v>
      </c>
      <c r="G1377" t="s">
        <v>324</v>
      </c>
      <c r="H1377" t="s">
        <v>5792</v>
      </c>
      <c r="I1377">
        <v>15788</v>
      </c>
      <c r="J1377" t="s">
        <v>5793</v>
      </c>
      <c r="K1377" t="s">
        <v>5794</v>
      </c>
      <c r="L1377">
        <v>80</v>
      </c>
      <c r="M1377" t="s">
        <v>26</v>
      </c>
      <c r="N1377" t="s">
        <v>41</v>
      </c>
      <c r="O1377" t="s">
        <v>226</v>
      </c>
      <c r="P1377">
        <v>35000000</v>
      </c>
      <c r="Q1377">
        <v>2005</v>
      </c>
      <c r="R1377">
        <v>5.6</v>
      </c>
      <c r="S1377">
        <v>538</v>
      </c>
      <c r="T1377">
        <f>Table_IMDB_Movies[[#This Row],[gross]]-Table_IMDB_Movies[[#This Row],[budget]]</f>
        <v>-15552522</v>
      </c>
      <c r="V1377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378" spans="1:22" x14ac:dyDescent="0.3">
      <c r="A1378" t="s">
        <v>3832</v>
      </c>
      <c r="B1378">
        <v>173</v>
      </c>
      <c r="C1378">
        <v>107</v>
      </c>
      <c r="D1378" t="s">
        <v>733</v>
      </c>
      <c r="E1378">
        <v>19389454</v>
      </c>
      <c r="F1378" t="s">
        <v>2021</v>
      </c>
      <c r="G1378" t="s">
        <v>74</v>
      </c>
      <c r="H1378" t="s">
        <v>5795</v>
      </c>
      <c r="I1378">
        <v>54643</v>
      </c>
      <c r="J1378" t="s">
        <v>5796</v>
      </c>
      <c r="K1378" t="s">
        <v>5797</v>
      </c>
      <c r="L1378">
        <v>335</v>
      </c>
      <c r="M1378" t="s">
        <v>26</v>
      </c>
      <c r="N1378" t="s">
        <v>27</v>
      </c>
      <c r="O1378" t="s">
        <v>476</v>
      </c>
      <c r="P1378">
        <v>55000000</v>
      </c>
      <c r="Q1378">
        <v>2000</v>
      </c>
      <c r="R1378">
        <v>7.4</v>
      </c>
      <c r="S1378">
        <v>0</v>
      </c>
      <c r="T1378">
        <f>Table_IMDB_Movies[[#This Row],[gross]]-Table_IMDB_Movies[[#This Row],[budget]]</f>
        <v>-35610546</v>
      </c>
      <c r="V1378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379" spans="1:22" x14ac:dyDescent="0.3">
      <c r="A1379" t="s">
        <v>5798</v>
      </c>
      <c r="B1379">
        <v>121</v>
      </c>
      <c r="C1379">
        <v>82</v>
      </c>
      <c r="D1379" t="s">
        <v>3287</v>
      </c>
      <c r="E1379">
        <v>25871834</v>
      </c>
      <c r="F1379" t="s">
        <v>5799</v>
      </c>
      <c r="G1379" t="s">
        <v>5800</v>
      </c>
      <c r="H1379" t="s">
        <v>5801</v>
      </c>
      <c r="I1379">
        <v>52052</v>
      </c>
      <c r="J1379" t="s">
        <v>5802</v>
      </c>
      <c r="K1379" t="s">
        <v>5803</v>
      </c>
      <c r="L1379">
        <v>173</v>
      </c>
      <c r="M1379" t="s">
        <v>26</v>
      </c>
      <c r="N1379" t="s">
        <v>27</v>
      </c>
      <c r="O1379" t="s">
        <v>28</v>
      </c>
      <c r="P1379">
        <v>35000000</v>
      </c>
      <c r="Q1379">
        <v>2008</v>
      </c>
      <c r="R1379">
        <v>4.5</v>
      </c>
      <c r="S1379">
        <v>0</v>
      </c>
      <c r="T1379">
        <f>Table_IMDB_Movies[[#This Row],[gross]]-Table_IMDB_Movies[[#This Row],[budget]]</f>
        <v>-9128166</v>
      </c>
      <c r="V1379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380" spans="1:22" x14ac:dyDescent="0.3">
      <c r="A1380" t="s">
        <v>5804</v>
      </c>
      <c r="B1380">
        <v>298</v>
      </c>
      <c r="C1380">
        <v>109</v>
      </c>
      <c r="D1380" t="s">
        <v>3956</v>
      </c>
      <c r="E1380">
        <v>19692608</v>
      </c>
      <c r="F1380" t="s">
        <v>1705</v>
      </c>
      <c r="G1380" t="s">
        <v>5805</v>
      </c>
      <c r="H1380" t="s">
        <v>5806</v>
      </c>
      <c r="I1380">
        <v>63548</v>
      </c>
      <c r="J1380" t="s">
        <v>5807</v>
      </c>
      <c r="K1380" t="s">
        <v>5808</v>
      </c>
      <c r="L1380">
        <v>134</v>
      </c>
      <c r="M1380" t="s">
        <v>26</v>
      </c>
      <c r="N1380" t="s">
        <v>27</v>
      </c>
      <c r="O1380" t="s">
        <v>476</v>
      </c>
      <c r="P1380">
        <v>35000000</v>
      </c>
      <c r="Q1380">
        <v>2013</v>
      </c>
      <c r="R1380">
        <v>6.2</v>
      </c>
      <c r="S1380">
        <v>0</v>
      </c>
      <c r="T1380">
        <f>Table_IMDB_Movies[[#This Row],[gross]]-Table_IMDB_Movies[[#This Row],[budget]]</f>
        <v>-15307392</v>
      </c>
      <c r="V1380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1381" spans="1:22" x14ac:dyDescent="0.3">
      <c r="A1381" t="s">
        <v>4865</v>
      </c>
      <c r="B1381">
        <v>158</v>
      </c>
      <c r="C1381">
        <v>99</v>
      </c>
      <c r="D1381" t="s">
        <v>5809</v>
      </c>
      <c r="E1381">
        <v>19294901</v>
      </c>
      <c r="F1381" t="s">
        <v>5810</v>
      </c>
      <c r="G1381" t="s">
        <v>5811</v>
      </c>
      <c r="H1381" t="s">
        <v>5812</v>
      </c>
      <c r="I1381">
        <v>26126</v>
      </c>
      <c r="J1381" t="s">
        <v>4022</v>
      </c>
      <c r="K1381" t="s">
        <v>5813</v>
      </c>
      <c r="L1381">
        <v>325</v>
      </c>
      <c r="M1381" t="s">
        <v>26</v>
      </c>
      <c r="N1381" t="s">
        <v>27</v>
      </c>
      <c r="O1381" t="s">
        <v>28</v>
      </c>
      <c r="P1381">
        <v>35000000</v>
      </c>
      <c r="Q1381">
        <v>2005</v>
      </c>
      <c r="R1381">
        <v>5</v>
      </c>
      <c r="S1381">
        <v>0</v>
      </c>
      <c r="T1381">
        <f>Table_IMDB_Movies[[#This Row],[gross]]-Table_IMDB_Movies[[#This Row],[budget]]</f>
        <v>-15705099</v>
      </c>
      <c r="V1381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382" spans="1:22" x14ac:dyDescent="0.3">
      <c r="A1382" t="s">
        <v>3449</v>
      </c>
      <c r="B1382">
        <v>248</v>
      </c>
      <c r="C1382">
        <v>91</v>
      </c>
      <c r="D1382" t="s">
        <v>4070</v>
      </c>
      <c r="E1382">
        <v>20275446</v>
      </c>
      <c r="F1382" t="s">
        <v>274</v>
      </c>
      <c r="G1382" t="s">
        <v>47</v>
      </c>
      <c r="H1382" t="s">
        <v>5814</v>
      </c>
      <c r="I1382">
        <v>95274</v>
      </c>
      <c r="J1382" t="s">
        <v>743</v>
      </c>
      <c r="K1382" t="s">
        <v>5815</v>
      </c>
      <c r="L1382">
        <v>178</v>
      </c>
      <c r="M1382" t="s">
        <v>26</v>
      </c>
      <c r="N1382" t="s">
        <v>27</v>
      </c>
      <c r="O1382" t="s">
        <v>28</v>
      </c>
      <c r="P1382">
        <v>35000000</v>
      </c>
      <c r="Q1382">
        <v>2012</v>
      </c>
      <c r="R1382">
        <v>6.5</v>
      </c>
      <c r="S1382">
        <v>20000</v>
      </c>
      <c r="T1382">
        <f>Table_IMDB_Movies[[#This Row],[gross]]-Table_IMDB_Movies[[#This Row],[budget]]</f>
        <v>-14724554</v>
      </c>
      <c r="V1382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383" spans="1:22" x14ac:dyDescent="0.3">
      <c r="A1383" t="s">
        <v>4815</v>
      </c>
      <c r="B1383">
        <v>155</v>
      </c>
      <c r="C1383">
        <v>87</v>
      </c>
      <c r="D1383" t="s">
        <v>5816</v>
      </c>
      <c r="E1383">
        <v>34507079</v>
      </c>
      <c r="F1383" t="s">
        <v>1398</v>
      </c>
      <c r="G1383" t="s">
        <v>5817</v>
      </c>
      <c r="H1383" t="s">
        <v>5818</v>
      </c>
      <c r="I1383">
        <v>34948</v>
      </c>
      <c r="J1383" t="s">
        <v>5819</v>
      </c>
      <c r="K1383" t="s">
        <v>5820</v>
      </c>
      <c r="L1383">
        <v>118</v>
      </c>
      <c r="M1383" t="s">
        <v>26</v>
      </c>
      <c r="N1383" t="s">
        <v>27</v>
      </c>
      <c r="O1383" t="s">
        <v>28</v>
      </c>
      <c r="P1383">
        <v>35000000</v>
      </c>
      <c r="Q1383">
        <v>2015</v>
      </c>
      <c r="R1383">
        <v>5.0999999999999996</v>
      </c>
      <c r="S1383">
        <v>0</v>
      </c>
      <c r="T1383">
        <f>Table_IMDB_Movies[[#This Row],[gross]]-Table_IMDB_Movies[[#This Row],[budget]]</f>
        <v>-492921</v>
      </c>
      <c r="V1383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384" spans="1:22" x14ac:dyDescent="0.3">
      <c r="A1384" t="s">
        <v>3725</v>
      </c>
      <c r="B1384">
        <v>105</v>
      </c>
      <c r="C1384">
        <v>125</v>
      </c>
      <c r="D1384" t="s">
        <v>5821</v>
      </c>
      <c r="E1384">
        <v>18306166</v>
      </c>
      <c r="F1384" t="s">
        <v>988</v>
      </c>
      <c r="G1384" t="s">
        <v>537</v>
      </c>
      <c r="H1384" t="s">
        <v>5822</v>
      </c>
      <c r="I1384">
        <v>28130</v>
      </c>
      <c r="J1384" t="s">
        <v>5823</v>
      </c>
      <c r="K1384" t="s">
        <v>5824</v>
      </c>
      <c r="L1384">
        <v>215</v>
      </c>
      <c r="M1384" t="s">
        <v>26</v>
      </c>
      <c r="N1384" t="s">
        <v>41</v>
      </c>
      <c r="O1384" t="s">
        <v>28</v>
      </c>
      <c r="P1384">
        <v>35000000</v>
      </c>
      <c r="Q1384">
        <v>2002</v>
      </c>
      <c r="R1384">
        <v>6.5</v>
      </c>
      <c r="S1384">
        <v>0</v>
      </c>
      <c r="T1384">
        <f>Table_IMDB_Movies[[#This Row],[gross]]-Table_IMDB_Movies[[#This Row],[budget]]</f>
        <v>-16693834</v>
      </c>
      <c r="V1384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385" spans="1:22" x14ac:dyDescent="0.3">
      <c r="A1385" t="s">
        <v>2965</v>
      </c>
      <c r="B1385">
        <v>224</v>
      </c>
      <c r="C1385">
        <v>118</v>
      </c>
      <c r="D1385" t="s">
        <v>312</v>
      </c>
      <c r="E1385">
        <v>17609982</v>
      </c>
      <c r="F1385" t="s">
        <v>1282</v>
      </c>
      <c r="G1385" t="s">
        <v>275</v>
      </c>
      <c r="H1385" t="s">
        <v>5825</v>
      </c>
      <c r="I1385">
        <v>90046</v>
      </c>
      <c r="J1385" t="s">
        <v>5826</v>
      </c>
      <c r="K1385" t="s">
        <v>5827</v>
      </c>
      <c r="L1385">
        <v>141</v>
      </c>
      <c r="M1385" t="s">
        <v>26</v>
      </c>
      <c r="N1385" t="s">
        <v>27</v>
      </c>
      <c r="O1385" t="s">
        <v>476</v>
      </c>
      <c r="P1385">
        <v>35000000</v>
      </c>
      <c r="Q1385">
        <v>2013</v>
      </c>
      <c r="R1385">
        <v>6.2</v>
      </c>
      <c r="S1385">
        <v>17000</v>
      </c>
      <c r="T1385">
        <f>Table_IMDB_Movies[[#This Row],[gross]]-Table_IMDB_Movies[[#This Row],[budget]]</f>
        <v>-17390018</v>
      </c>
      <c r="V1385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386" spans="1:22" x14ac:dyDescent="0.3">
      <c r="A1386" t="s">
        <v>4049</v>
      </c>
      <c r="B1386">
        <v>129</v>
      </c>
      <c r="C1386">
        <v>98</v>
      </c>
      <c r="D1386" t="s">
        <v>203</v>
      </c>
      <c r="E1386">
        <v>16831505</v>
      </c>
      <c r="F1386" t="s">
        <v>3060</v>
      </c>
      <c r="G1386" t="s">
        <v>63</v>
      </c>
      <c r="H1386" t="s">
        <v>5828</v>
      </c>
      <c r="I1386">
        <v>51842</v>
      </c>
      <c r="J1386" t="s">
        <v>5829</v>
      </c>
      <c r="K1386" t="s">
        <v>5830</v>
      </c>
      <c r="L1386">
        <v>173</v>
      </c>
      <c r="M1386" t="s">
        <v>26</v>
      </c>
      <c r="N1386" t="s">
        <v>41</v>
      </c>
      <c r="O1386" t="s">
        <v>28</v>
      </c>
      <c r="P1386">
        <v>31000000</v>
      </c>
      <c r="Q1386">
        <v>2004</v>
      </c>
      <c r="R1386">
        <v>6.3</v>
      </c>
      <c r="S1386">
        <v>0</v>
      </c>
      <c r="T1386">
        <f>Table_IMDB_Movies[[#This Row],[gross]]-Table_IMDB_Movies[[#This Row],[budget]]</f>
        <v>-14168495</v>
      </c>
      <c r="V138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387" spans="1:22" x14ac:dyDescent="0.3">
      <c r="A1387" t="s">
        <v>4677</v>
      </c>
      <c r="B1387">
        <v>101</v>
      </c>
      <c r="C1387">
        <v>92</v>
      </c>
      <c r="D1387" t="s">
        <v>5831</v>
      </c>
      <c r="E1387">
        <v>17596256</v>
      </c>
      <c r="F1387" t="s">
        <v>2411</v>
      </c>
      <c r="G1387" t="s">
        <v>409</v>
      </c>
      <c r="H1387" t="s">
        <v>5832</v>
      </c>
      <c r="I1387">
        <v>12399</v>
      </c>
      <c r="J1387" t="s">
        <v>5833</v>
      </c>
      <c r="K1387" t="s">
        <v>5834</v>
      </c>
      <c r="L1387">
        <v>84</v>
      </c>
      <c r="M1387" t="s">
        <v>26</v>
      </c>
      <c r="N1387" t="s">
        <v>27</v>
      </c>
      <c r="O1387" t="s">
        <v>72</v>
      </c>
      <c r="P1387">
        <v>35000000</v>
      </c>
      <c r="Q1387">
        <v>2010</v>
      </c>
      <c r="R1387">
        <v>3.8</v>
      </c>
      <c r="S1387">
        <v>0</v>
      </c>
      <c r="T1387">
        <f>Table_IMDB_Movies[[#This Row],[gross]]-Table_IMDB_Movies[[#This Row],[budget]]</f>
        <v>-17403744</v>
      </c>
      <c r="V1387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388" spans="1:22" x14ac:dyDescent="0.3">
      <c r="A1388" t="s">
        <v>3169</v>
      </c>
      <c r="B1388">
        <v>227</v>
      </c>
      <c r="C1388">
        <v>92</v>
      </c>
      <c r="D1388" t="s">
        <v>429</v>
      </c>
      <c r="E1388">
        <v>14998070</v>
      </c>
      <c r="F1388" t="s">
        <v>5835</v>
      </c>
      <c r="G1388" t="s">
        <v>1904</v>
      </c>
      <c r="H1388" t="s">
        <v>5836</v>
      </c>
      <c r="I1388">
        <v>41170</v>
      </c>
      <c r="J1388" t="s">
        <v>145</v>
      </c>
      <c r="K1388" t="s">
        <v>5837</v>
      </c>
      <c r="L1388">
        <v>298</v>
      </c>
      <c r="M1388" t="s">
        <v>26</v>
      </c>
      <c r="N1388" t="s">
        <v>27</v>
      </c>
      <c r="O1388" t="s">
        <v>476</v>
      </c>
      <c r="P1388">
        <v>35000000</v>
      </c>
      <c r="Q1388">
        <v>2007</v>
      </c>
      <c r="R1388">
        <v>6.2</v>
      </c>
      <c r="S1388">
        <v>0</v>
      </c>
      <c r="T1388">
        <f>Table_IMDB_Movies[[#This Row],[gross]]-Table_IMDB_Movies[[#This Row],[budget]]</f>
        <v>-20001930</v>
      </c>
      <c r="V1388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389" spans="1:22" x14ac:dyDescent="0.3">
      <c r="A1389" t="s">
        <v>1828</v>
      </c>
      <c r="B1389">
        <v>13</v>
      </c>
      <c r="C1389">
        <v>115</v>
      </c>
      <c r="D1389" t="s">
        <v>5838</v>
      </c>
      <c r="E1389">
        <v>14587732</v>
      </c>
      <c r="F1389" t="s">
        <v>1529</v>
      </c>
      <c r="G1389" t="s">
        <v>5839</v>
      </c>
      <c r="H1389" t="s">
        <v>5840</v>
      </c>
      <c r="I1389">
        <v>4795</v>
      </c>
      <c r="J1389" t="s">
        <v>5841</v>
      </c>
      <c r="K1389" t="s">
        <v>5842</v>
      </c>
      <c r="L1389">
        <v>39</v>
      </c>
      <c r="M1389" t="s">
        <v>26</v>
      </c>
      <c r="N1389" t="s">
        <v>27</v>
      </c>
      <c r="O1389" t="s">
        <v>28</v>
      </c>
      <c r="P1389">
        <v>35000000</v>
      </c>
      <c r="Q1389">
        <v>1991</v>
      </c>
      <c r="R1389">
        <v>5.7</v>
      </c>
      <c r="S1389">
        <v>452</v>
      </c>
      <c r="T1389">
        <f>Table_IMDB_Movies[[#This Row],[gross]]-Table_IMDB_Movies[[#This Row],[budget]]</f>
        <v>-20412268</v>
      </c>
      <c r="V1389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390" spans="1:22" x14ac:dyDescent="0.3">
      <c r="A1390" t="s">
        <v>5065</v>
      </c>
      <c r="B1390">
        <v>171</v>
      </c>
      <c r="C1390">
        <v>120</v>
      </c>
      <c r="D1390" t="s">
        <v>5067</v>
      </c>
      <c r="E1390">
        <v>18317151</v>
      </c>
      <c r="F1390" t="s">
        <v>4950</v>
      </c>
      <c r="G1390" t="s">
        <v>2322</v>
      </c>
      <c r="H1390" t="s">
        <v>5843</v>
      </c>
      <c r="I1390">
        <v>55630</v>
      </c>
      <c r="J1390" t="s">
        <v>3866</v>
      </c>
      <c r="K1390" t="s">
        <v>5844</v>
      </c>
      <c r="L1390">
        <v>200</v>
      </c>
      <c r="M1390" t="s">
        <v>26</v>
      </c>
      <c r="N1390" t="s">
        <v>27</v>
      </c>
      <c r="O1390" t="s">
        <v>476</v>
      </c>
      <c r="P1390">
        <v>35000000</v>
      </c>
      <c r="Q1390">
        <v>2007</v>
      </c>
      <c r="R1390">
        <v>6.7</v>
      </c>
      <c r="S1390">
        <v>0</v>
      </c>
      <c r="T1390">
        <f>Table_IMDB_Movies[[#This Row],[gross]]-Table_IMDB_Movies[[#This Row],[budget]]</f>
        <v>-16682849</v>
      </c>
      <c r="V1390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391" spans="1:22" x14ac:dyDescent="0.3">
      <c r="A1391" t="s">
        <v>5845</v>
      </c>
      <c r="B1391">
        <v>119</v>
      </c>
      <c r="C1391">
        <v>111</v>
      </c>
      <c r="D1391" t="s">
        <v>1062</v>
      </c>
      <c r="E1391">
        <v>11405825</v>
      </c>
      <c r="F1391" t="s">
        <v>2682</v>
      </c>
      <c r="G1391" t="s">
        <v>94</v>
      </c>
      <c r="H1391" t="s">
        <v>5846</v>
      </c>
      <c r="I1391">
        <v>28542</v>
      </c>
      <c r="J1391" t="s">
        <v>5847</v>
      </c>
      <c r="K1391" t="s">
        <v>5848</v>
      </c>
      <c r="L1391">
        <v>208</v>
      </c>
      <c r="M1391" t="s">
        <v>26</v>
      </c>
      <c r="N1391" t="s">
        <v>27</v>
      </c>
      <c r="O1391" t="s">
        <v>476</v>
      </c>
      <c r="P1391">
        <v>35000000</v>
      </c>
      <c r="Q1391">
        <v>2001</v>
      </c>
      <c r="R1391">
        <v>6.8</v>
      </c>
      <c r="S1391">
        <v>0</v>
      </c>
      <c r="T1391">
        <f>Table_IMDB_Movies[[#This Row],[gross]]-Table_IMDB_Movies[[#This Row],[budget]]</f>
        <v>-23594175</v>
      </c>
      <c r="V1391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392" spans="1:22" x14ac:dyDescent="0.3">
      <c r="A1392" t="s">
        <v>2114</v>
      </c>
      <c r="B1392">
        <v>44</v>
      </c>
      <c r="C1392">
        <v>94</v>
      </c>
      <c r="D1392" t="s">
        <v>1051</v>
      </c>
      <c r="E1392">
        <v>13264986</v>
      </c>
      <c r="F1392" t="s">
        <v>5849</v>
      </c>
      <c r="G1392" t="s">
        <v>4214</v>
      </c>
      <c r="H1392" t="s">
        <v>5850</v>
      </c>
      <c r="I1392">
        <v>12077</v>
      </c>
      <c r="J1392" t="s">
        <v>1676</v>
      </c>
      <c r="K1392" t="s">
        <v>5851</v>
      </c>
      <c r="L1392">
        <v>162</v>
      </c>
      <c r="M1392" t="s">
        <v>26</v>
      </c>
      <c r="N1392" t="s">
        <v>27</v>
      </c>
      <c r="O1392" t="s">
        <v>28</v>
      </c>
      <c r="P1392">
        <v>35000000</v>
      </c>
      <c r="Q1392">
        <v>2001</v>
      </c>
      <c r="R1392">
        <v>6</v>
      </c>
      <c r="S1392">
        <v>433</v>
      </c>
      <c r="T1392">
        <f>Table_IMDB_Movies[[#This Row],[gross]]-Table_IMDB_Movies[[#This Row],[budget]]</f>
        <v>-21735014</v>
      </c>
      <c r="V1392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393" spans="1:22" x14ac:dyDescent="0.3">
      <c r="A1393" t="s">
        <v>5852</v>
      </c>
      <c r="B1393">
        <v>188</v>
      </c>
      <c r="C1393">
        <v>100</v>
      </c>
      <c r="D1393" t="s">
        <v>324</v>
      </c>
      <c r="E1393">
        <v>10991381</v>
      </c>
      <c r="F1393" t="s">
        <v>4717</v>
      </c>
      <c r="G1393" t="s">
        <v>5853</v>
      </c>
      <c r="H1393" t="s">
        <v>5854</v>
      </c>
      <c r="I1393">
        <v>44931</v>
      </c>
      <c r="J1393" t="s">
        <v>166</v>
      </c>
      <c r="K1393" t="s">
        <v>5855</v>
      </c>
      <c r="L1393">
        <v>100</v>
      </c>
      <c r="M1393" t="s">
        <v>26</v>
      </c>
      <c r="N1393" t="s">
        <v>41</v>
      </c>
      <c r="O1393" t="s">
        <v>72</v>
      </c>
      <c r="P1393">
        <v>35000000</v>
      </c>
      <c r="Q1393">
        <v>2009</v>
      </c>
      <c r="R1393">
        <v>7.3</v>
      </c>
      <c r="S1393">
        <v>0</v>
      </c>
      <c r="T1393">
        <f>Table_IMDB_Movies[[#This Row],[gross]]-Table_IMDB_Movies[[#This Row],[budget]]</f>
        <v>-24008619</v>
      </c>
      <c r="V1393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1394" spans="1:22" x14ac:dyDescent="0.3">
      <c r="A1394" t="s">
        <v>1345</v>
      </c>
      <c r="B1394">
        <v>166</v>
      </c>
      <c r="C1394">
        <v>101</v>
      </c>
      <c r="D1394" t="s">
        <v>5856</v>
      </c>
      <c r="E1394">
        <v>10268846</v>
      </c>
      <c r="F1394" t="s">
        <v>970</v>
      </c>
      <c r="G1394" t="s">
        <v>1766</v>
      </c>
      <c r="H1394" t="s">
        <v>5857</v>
      </c>
      <c r="I1394">
        <v>31918</v>
      </c>
      <c r="J1394" t="s">
        <v>5858</v>
      </c>
      <c r="K1394" t="s">
        <v>5859</v>
      </c>
      <c r="L1394">
        <v>142</v>
      </c>
      <c r="M1394" t="s">
        <v>26</v>
      </c>
      <c r="N1394" t="s">
        <v>27</v>
      </c>
      <c r="O1394" t="s">
        <v>476</v>
      </c>
      <c r="P1394">
        <v>35000000</v>
      </c>
      <c r="Q1394">
        <v>2009</v>
      </c>
      <c r="R1394">
        <v>5.5</v>
      </c>
      <c r="S1394">
        <v>0</v>
      </c>
      <c r="T1394">
        <f>Table_IMDB_Movies[[#This Row],[gross]]-Table_IMDB_Movies[[#This Row],[budget]]</f>
        <v>-24731154</v>
      </c>
      <c r="V1394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395" spans="1:22" x14ac:dyDescent="0.3">
      <c r="A1395" t="s">
        <v>3856</v>
      </c>
      <c r="B1395">
        <v>584</v>
      </c>
      <c r="C1395">
        <v>139</v>
      </c>
      <c r="D1395" t="s">
        <v>376</v>
      </c>
      <c r="E1395">
        <v>13303319</v>
      </c>
      <c r="F1395" t="s">
        <v>4139</v>
      </c>
      <c r="G1395" t="s">
        <v>279</v>
      </c>
      <c r="H1395" t="s">
        <v>5860</v>
      </c>
      <c r="I1395">
        <v>136367</v>
      </c>
      <c r="J1395" t="s">
        <v>622</v>
      </c>
      <c r="K1395" t="s">
        <v>5861</v>
      </c>
      <c r="L1395">
        <v>975</v>
      </c>
      <c r="M1395" t="s">
        <v>26</v>
      </c>
      <c r="N1395" t="s">
        <v>27</v>
      </c>
      <c r="O1395" t="s">
        <v>28</v>
      </c>
      <c r="P1395">
        <v>32000000</v>
      </c>
      <c r="Q1395">
        <v>2011</v>
      </c>
      <c r="R1395">
        <v>6.7</v>
      </c>
      <c r="S1395">
        <v>39000</v>
      </c>
      <c r="T1395">
        <f>Table_IMDB_Movies[[#This Row],[gross]]-Table_IMDB_Movies[[#This Row],[budget]]</f>
        <v>-18696681</v>
      </c>
      <c r="V1395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396" spans="1:22" x14ac:dyDescent="0.3">
      <c r="A1396" t="s">
        <v>5862</v>
      </c>
      <c r="B1396">
        <v>67</v>
      </c>
      <c r="C1396">
        <v>91</v>
      </c>
      <c r="D1396" t="s">
        <v>5863</v>
      </c>
      <c r="E1396">
        <v>10076136</v>
      </c>
      <c r="F1396" t="s">
        <v>1382</v>
      </c>
      <c r="G1396" t="s">
        <v>5864</v>
      </c>
      <c r="H1396" t="s">
        <v>5865</v>
      </c>
      <c r="I1396">
        <v>11512</v>
      </c>
      <c r="J1396" t="s">
        <v>5866</v>
      </c>
      <c r="K1396" t="s">
        <v>5867</v>
      </c>
      <c r="L1396">
        <v>141</v>
      </c>
      <c r="M1396" t="s">
        <v>26</v>
      </c>
      <c r="N1396" t="s">
        <v>5868</v>
      </c>
      <c r="O1396" t="s">
        <v>476</v>
      </c>
      <c r="P1396">
        <v>35000000</v>
      </c>
      <c r="Q1396">
        <v>1998</v>
      </c>
      <c r="R1396">
        <v>4.8</v>
      </c>
      <c r="S1396">
        <v>471</v>
      </c>
      <c r="T1396">
        <f>Table_IMDB_Movies[[#This Row],[gross]]-Table_IMDB_Movies[[#This Row],[budget]]</f>
        <v>-24923864</v>
      </c>
      <c r="V1396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397" spans="1:22" x14ac:dyDescent="0.3">
      <c r="A1397" t="s">
        <v>415</v>
      </c>
      <c r="B1397">
        <v>233</v>
      </c>
      <c r="C1397">
        <v>109</v>
      </c>
      <c r="D1397" t="s">
        <v>3332</v>
      </c>
      <c r="E1397">
        <v>10499968</v>
      </c>
      <c r="F1397" t="s">
        <v>379</v>
      </c>
      <c r="G1397" t="s">
        <v>283</v>
      </c>
      <c r="H1397" t="s">
        <v>5869</v>
      </c>
      <c r="I1397">
        <v>47498</v>
      </c>
      <c r="J1397" t="s">
        <v>5870</v>
      </c>
      <c r="K1397" t="s">
        <v>5871</v>
      </c>
      <c r="L1397">
        <v>212</v>
      </c>
      <c r="M1397" t="s">
        <v>26</v>
      </c>
      <c r="N1397" t="s">
        <v>27</v>
      </c>
      <c r="O1397" t="s">
        <v>476</v>
      </c>
      <c r="P1397">
        <v>35000000</v>
      </c>
      <c r="Q1397">
        <v>2014</v>
      </c>
      <c r="R1397">
        <v>5.7</v>
      </c>
      <c r="S1397">
        <v>10000</v>
      </c>
      <c r="T1397">
        <f>Table_IMDB_Movies[[#This Row],[gross]]-Table_IMDB_Movies[[#This Row],[budget]]</f>
        <v>-24500032</v>
      </c>
      <c r="V1397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398" spans="1:22" x14ac:dyDescent="0.3">
      <c r="A1398" t="s">
        <v>3959</v>
      </c>
      <c r="B1398">
        <v>112</v>
      </c>
      <c r="C1398">
        <v>102</v>
      </c>
      <c r="D1398" t="s">
        <v>153</v>
      </c>
      <c r="E1398">
        <v>7659747</v>
      </c>
      <c r="F1398" t="s">
        <v>935</v>
      </c>
      <c r="G1398" t="s">
        <v>378</v>
      </c>
      <c r="H1398" t="s">
        <v>5872</v>
      </c>
      <c r="I1398">
        <v>14962</v>
      </c>
      <c r="J1398" t="s">
        <v>5873</v>
      </c>
      <c r="K1398" t="s">
        <v>5874</v>
      </c>
      <c r="L1398">
        <v>204</v>
      </c>
      <c r="M1398" t="s">
        <v>26</v>
      </c>
      <c r="N1398" t="s">
        <v>27</v>
      </c>
      <c r="O1398" t="s">
        <v>476</v>
      </c>
      <c r="P1398">
        <v>38000000</v>
      </c>
      <c r="Q1398">
        <v>2003</v>
      </c>
      <c r="R1398">
        <v>5.0999999999999996</v>
      </c>
      <c r="S1398">
        <v>704</v>
      </c>
      <c r="T1398">
        <f>Table_IMDB_Movies[[#This Row],[gross]]-Table_IMDB_Movies[[#This Row],[budget]]</f>
        <v>-30340253</v>
      </c>
      <c r="V1398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399" spans="1:22" x14ac:dyDescent="0.3">
      <c r="A1399" t="s">
        <v>5875</v>
      </c>
      <c r="B1399">
        <v>151</v>
      </c>
      <c r="C1399">
        <v>103</v>
      </c>
      <c r="D1399" t="s">
        <v>807</v>
      </c>
      <c r="E1399">
        <v>7948159</v>
      </c>
      <c r="F1399" t="s">
        <v>379</v>
      </c>
      <c r="G1399" t="s">
        <v>4230</v>
      </c>
      <c r="H1399" t="s">
        <v>5876</v>
      </c>
      <c r="I1399">
        <v>48999</v>
      </c>
      <c r="J1399" t="s">
        <v>781</v>
      </c>
      <c r="K1399" t="s">
        <v>5877</v>
      </c>
      <c r="L1399">
        <v>280</v>
      </c>
      <c r="M1399" t="s">
        <v>26</v>
      </c>
      <c r="N1399" t="s">
        <v>27</v>
      </c>
      <c r="O1399" t="s">
        <v>476</v>
      </c>
      <c r="P1399">
        <v>35000000</v>
      </c>
      <c r="Q1399">
        <v>2008</v>
      </c>
      <c r="R1399">
        <v>6</v>
      </c>
      <c r="S1399">
        <v>0</v>
      </c>
      <c r="T1399">
        <f>Table_IMDB_Movies[[#This Row],[gross]]-Table_IMDB_Movies[[#This Row],[budget]]</f>
        <v>-27051841</v>
      </c>
      <c r="V1399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400" spans="1:22" x14ac:dyDescent="0.3">
      <c r="A1400" t="s">
        <v>3977</v>
      </c>
      <c r="B1400">
        <v>63</v>
      </c>
      <c r="C1400">
        <v>83</v>
      </c>
      <c r="D1400" t="s">
        <v>733</v>
      </c>
      <c r="E1400">
        <v>11631245</v>
      </c>
      <c r="F1400" t="s">
        <v>5878</v>
      </c>
      <c r="G1400" t="s">
        <v>3425</v>
      </c>
      <c r="H1400" t="s">
        <v>5879</v>
      </c>
      <c r="I1400">
        <v>15015</v>
      </c>
      <c r="J1400" t="s">
        <v>4825</v>
      </c>
      <c r="K1400" t="s">
        <v>5880</v>
      </c>
      <c r="L1400">
        <v>113</v>
      </c>
      <c r="M1400" t="s">
        <v>26</v>
      </c>
      <c r="N1400" t="s">
        <v>27</v>
      </c>
      <c r="O1400" t="s">
        <v>72</v>
      </c>
      <c r="P1400">
        <v>35000000</v>
      </c>
      <c r="Q1400">
        <v>2006</v>
      </c>
      <c r="R1400">
        <v>4.2</v>
      </c>
      <c r="S1400">
        <v>494</v>
      </c>
      <c r="T1400">
        <f>Table_IMDB_Movies[[#This Row],[gross]]-Table_IMDB_Movies[[#This Row],[budget]]</f>
        <v>-23368755</v>
      </c>
      <c r="V140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401" spans="1:22" x14ac:dyDescent="0.3">
      <c r="A1401" t="s">
        <v>355</v>
      </c>
      <c r="B1401">
        <v>335</v>
      </c>
      <c r="C1401">
        <v>123</v>
      </c>
      <c r="D1401" t="s">
        <v>5881</v>
      </c>
      <c r="E1401">
        <v>10137502</v>
      </c>
      <c r="F1401" t="s">
        <v>5882</v>
      </c>
      <c r="G1401" t="s">
        <v>47</v>
      </c>
      <c r="H1401" t="s">
        <v>5883</v>
      </c>
      <c r="I1401">
        <v>77394</v>
      </c>
      <c r="J1401" t="s">
        <v>5884</v>
      </c>
      <c r="K1401" t="s">
        <v>5885</v>
      </c>
      <c r="L1401">
        <v>195</v>
      </c>
      <c r="M1401" t="s">
        <v>26</v>
      </c>
      <c r="N1401" t="s">
        <v>27</v>
      </c>
      <c r="O1401" t="s">
        <v>72</v>
      </c>
      <c r="P1401">
        <v>35000000</v>
      </c>
      <c r="Q1401">
        <v>2015</v>
      </c>
      <c r="R1401">
        <v>7.4</v>
      </c>
      <c r="S1401">
        <v>24000</v>
      </c>
      <c r="T1401">
        <f>Table_IMDB_Movies[[#This Row],[gross]]-Table_IMDB_Movies[[#This Row],[budget]]</f>
        <v>-24862498</v>
      </c>
      <c r="V1401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402" spans="1:22" x14ac:dyDescent="0.3">
      <c r="A1402" t="s">
        <v>5886</v>
      </c>
      <c r="B1402">
        <v>24</v>
      </c>
      <c r="C1402">
        <v>101</v>
      </c>
      <c r="D1402" t="s">
        <v>5887</v>
      </c>
      <c r="E1402">
        <v>6448817</v>
      </c>
      <c r="F1402" t="s">
        <v>31</v>
      </c>
      <c r="G1402" t="s">
        <v>5888</v>
      </c>
      <c r="H1402" t="s">
        <v>5889</v>
      </c>
      <c r="I1402">
        <v>2189</v>
      </c>
      <c r="J1402" t="s">
        <v>5890</v>
      </c>
      <c r="K1402" t="s">
        <v>5891</v>
      </c>
      <c r="L1402">
        <v>31</v>
      </c>
      <c r="M1402" t="s">
        <v>26</v>
      </c>
      <c r="N1402" t="s">
        <v>27</v>
      </c>
      <c r="O1402" t="s">
        <v>72</v>
      </c>
      <c r="P1402">
        <v>35000000</v>
      </c>
      <c r="Q1402">
        <v>1997</v>
      </c>
      <c r="R1402">
        <v>4.5999999999999996</v>
      </c>
      <c r="S1402">
        <v>0</v>
      </c>
      <c r="T1402">
        <f>Table_IMDB_Movies[[#This Row],[gross]]-Table_IMDB_Movies[[#This Row],[budget]]</f>
        <v>-28551183</v>
      </c>
      <c r="V1402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403" spans="1:22" x14ac:dyDescent="0.3">
      <c r="A1403" t="s">
        <v>150</v>
      </c>
      <c r="B1403">
        <v>147</v>
      </c>
      <c r="C1403">
        <v>117</v>
      </c>
      <c r="D1403" t="s">
        <v>196</v>
      </c>
      <c r="E1403">
        <v>7458269</v>
      </c>
      <c r="F1403" t="s">
        <v>1141</v>
      </c>
      <c r="G1403" t="s">
        <v>1212</v>
      </c>
      <c r="H1403" t="s">
        <v>5892</v>
      </c>
      <c r="I1403">
        <v>70698</v>
      </c>
      <c r="J1403" t="s">
        <v>306</v>
      </c>
      <c r="K1403" t="s">
        <v>5893</v>
      </c>
      <c r="L1403">
        <v>196</v>
      </c>
      <c r="M1403" t="s">
        <v>26</v>
      </c>
      <c r="N1403" t="s">
        <v>27</v>
      </c>
      <c r="O1403" t="s">
        <v>28</v>
      </c>
      <c r="P1403">
        <v>35000000</v>
      </c>
      <c r="Q1403">
        <v>2006</v>
      </c>
      <c r="R1403">
        <v>6.9</v>
      </c>
      <c r="S1403">
        <v>9000</v>
      </c>
      <c r="T1403">
        <f>Table_IMDB_Movies[[#This Row],[gross]]-Table_IMDB_Movies[[#This Row],[budget]]</f>
        <v>-27541731</v>
      </c>
      <c r="V1403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404" spans="1:22" x14ac:dyDescent="0.3">
      <c r="A1404" t="s">
        <v>859</v>
      </c>
      <c r="B1404">
        <v>10</v>
      </c>
      <c r="C1404">
        <v>114</v>
      </c>
      <c r="D1404" t="s">
        <v>3592</v>
      </c>
      <c r="E1404">
        <v>4651977</v>
      </c>
      <c r="F1404" t="s">
        <v>2682</v>
      </c>
      <c r="G1404" t="s">
        <v>1219</v>
      </c>
      <c r="H1404" t="s">
        <v>5894</v>
      </c>
      <c r="I1404">
        <v>10410</v>
      </c>
      <c r="J1404" t="s">
        <v>2517</v>
      </c>
      <c r="K1404" t="s">
        <v>5895</v>
      </c>
      <c r="L1404">
        <v>71</v>
      </c>
      <c r="M1404" t="s">
        <v>26</v>
      </c>
      <c r="N1404" t="s">
        <v>27</v>
      </c>
      <c r="O1404" t="s">
        <v>28</v>
      </c>
      <c r="P1404">
        <v>35000000</v>
      </c>
      <c r="Q1404">
        <v>1992</v>
      </c>
      <c r="R1404">
        <v>6.9</v>
      </c>
      <c r="S1404">
        <v>892</v>
      </c>
      <c r="T1404">
        <f>Table_IMDB_Movies[[#This Row],[gross]]-Table_IMDB_Movies[[#This Row],[budget]]</f>
        <v>-30348023</v>
      </c>
      <c r="V1404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405" spans="1:22" x14ac:dyDescent="0.3">
      <c r="A1405" t="s">
        <v>2965</v>
      </c>
      <c r="B1405">
        <v>12</v>
      </c>
      <c r="C1405">
        <v>330</v>
      </c>
      <c r="D1405" t="s">
        <v>5153</v>
      </c>
      <c r="E1405">
        <v>4496583</v>
      </c>
      <c r="F1405" t="s">
        <v>1550</v>
      </c>
      <c r="G1405" t="s">
        <v>384</v>
      </c>
      <c r="H1405" t="s">
        <v>5896</v>
      </c>
      <c r="I1405">
        <v>23181</v>
      </c>
      <c r="J1405" t="s">
        <v>1951</v>
      </c>
      <c r="K1405" t="s">
        <v>5897</v>
      </c>
      <c r="L1405">
        <v>129</v>
      </c>
      <c r="M1405" t="s">
        <v>26</v>
      </c>
      <c r="N1405" t="s">
        <v>27</v>
      </c>
      <c r="O1405" t="s">
        <v>476</v>
      </c>
      <c r="P1405">
        <v>35000000</v>
      </c>
      <c r="Q1405">
        <v>1993</v>
      </c>
      <c r="R1405">
        <v>8</v>
      </c>
      <c r="S1405">
        <v>6000</v>
      </c>
      <c r="T1405">
        <f>Table_IMDB_Movies[[#This Row],[gross]]-Table_IMDB_Movies[[#This Row],[budget]]</f>
        <v>-30503417</v>
      </c>
      <c r="V1405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1406" spans="1:22" x14ac:dyDescent="0.3">
      <c r="A1406" t="s">
        <v>5898</v>
      </c>
      <c r="B1406">
        <v>50</v>
      </c>
      <c r="C1406">
        <v>121</v>
      </c>
      <c r="D1406" t="s">
        <v>109</v>
      </c>
      <c r="E1406">
        <v>2221994</v>
      </c>
      <c r="F1406" t="s">
        <v>1120</v>
      </c>
      <c r="G1406" t="s">
        <v>324</v>
      </c>
      <c r="H1406" t="s">
        <v>5899</v>
      </c>
      <c r="I1406">
        <v>11747</v>
      </c>
      <c r="J1406" t="s">
        <v>555</v>
      </c>
      <c r="K1406" t="s">
        <v>5900</v>
      </c>
      <c r="L1406">
        <v>99</v>
      </c>
      <c r="M1406" t="s">
        <v>26</v>
      </c>
      <c r="N1406" t="s">
        <v>5901</v>
      </c>
      <c r="O1406" t="s">
        <v>476</v>
      </c>
      <c r="P1406">
        <v>35000000</v>
      </c>
      <c r="Q1406">
        <v>1997</v>
      </c>
      <c r="R1406">
        <v>6.4</v>
      </c>
      <c r="S1406">
        <v>561</v>
      </c>
      <c r="T1406">
        <f>Table_IMDB_Movies[[#This Row],[gross]]-Table_IMDB_Movies[[#This Row],[budget]]</f>
        <v>-32778006</v>
      </c>
      <c r="V1406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407" spans="1:22" x14ac:dyDescent="0.3">
      <c r="A1407" t="s">
        <v>1803</v>
      </c>
      <c r="B1407">
        <v>149</v>
      </c>
      <c r="C1407">
        <v>114</v>
      </c>
      <c r="D1407" t="s">
        <v>2745</v>
      </c>
      <c r="E1407">
        <v>6592103</v>
      </c>
      <c r="F1407" t="s">
        <v>1719</v>
      </c>
      <c r="G1407" t="s">
        <v>2520</v>
      </c>
      <c r="H1407" t="s">
        <v>5902</v>
      </c>
      <c r="I1407">
        <v>28584</v>
      </c>
      <c r="J1407" t="s">
        <v>5903</v>
      </c>
      <c r="K1407" t="s">
        <v>5904</v>
      </c>
      <c r="L1407">
        <v>232</v>
      </c>
      <c r="M1407" t="s">
        <v>26</v>
      </c>
      <c r="N1407" t="s">
        <v>1175</v>
      </c>
      <c r="O1407" t="s">
        <v>476</v>
      </c>
      <c r="P1407">
        <v>35000000</v>
      </c>
      <c r="Q1407">
        <v>2002</v>
      </c>
      <c r="R1407">
        <v>6.3</v>
      </c>
      <c r="S1407">
        <v>675</v>
      </c>
      <c r="T1407">
        <f>Table_IMDB_Movies[[#This Row],[gross]]-Table_IMDB_Movies[[#This Row],[budget]]</f>
        <v>-28407897</v>
      </c>
      <c r="V1407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1408" spans="1:22" x14ac:dyDescent="0.3">
      <c r="A1408" t="s">
        <v>864</v>
      </c>
      <c r="B1408">
        <v>95</v>
      </c>
      <c r="C1408">
        <v>148</v>
      </c>
      <c r="D1408" t="s">
        <v>5906</v>
      </c>
      <c r="E1408">
        <v>630779</v>
      </c>
      <c r="F1408" t="s">
        <v>5907</v>
      </c>
      <c r="G1408" t="s">
        <v>5908</v>
      </c>
      <c r="H1408" t="s">
        <v>5909</v>
      </c>
      <c r="I1408">
        <v>11101</v>
      </c>
      <c r="J1408" t="s">
        <v>5910</v>
      </c>
      <c r="K1408" t="s">
        <v>5911</v>
      </c>
      <c r="L1408">
        <v>159</v>
      </c>
      <c r="M1408" t="s">
        <v>26</v>
      </c>
      <c r="N1408" t="s">
        <v>27</v>
      </c>
      <c r="O1408" t="s">
        <v>476</v>
      </c>
      <c r="P1408">
        <v>35000000</v>
      </c>
      <c r="Q1408">
        <v>1999</v>
      </c>
      <c r="R1408">
        <v>6.8</v>
      </c>
      <c r="S1408">
        <v>633</v>
      </c>
      <c r="T1408">
        <f>Table_IMDB_Movies[[#This Row],[gross]]-Table_IMDB_Movies[[#This Row],[budget]]</f>
        <v>-34369221</v>
      </c>
      <c r="V1408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409" spans="1:22" x14ac:dyDescent="0.3">
      <c r="A1409" t="s">
        <v>3154</v>
      </c>
      <c r="B1409">
        <v>297</v>
      </c>
      <c r="C1409">
        <v>113</v>
      </c>
      <c r="D1409" t="s">
        <v>5914</v>
      </c>
      <c r="E1409">
        <v>102413606</v>
      </c>
      <c r="F1409" t="s">
        <v>1313</v>
      </c>
      <c r="G1409" t="s">
        <v>3155</v>
      </c>
      <c r="H1409" t="s">
        <v>5915</v>
      </c>
      <c r="I1409">
        <v>310903</v>
      </c>
      <c r="J1409" t="s">
        <v>5916</v>
      </c>
      <c r="K1409" t="s">
        <v>5917</v>
      </c>
      <c r="L1409">
        <v>524</v>
      </c>
      <c r="M1409" t="s">
        <v>26</v>
      </c>
      <c r="N1409" t="s">
        <v>27</v>
      </c>
      <c r="O1409" t="s">
        <v>28</v>
      </c>
      <c r="P1409">
        <v>34000000</v>
      </c>
      <c r="Q1409">
        <v>2014</v>
      </c>
      <c r="R1409">
        <v>6.8</v>
      </c>
      <c r="S1409">
        <v>38000</v>
      </c>
      <c r="T1409">
        <f>Table_IMDB_Movies[[#This Row],[gross]]-Table_IMDB_Movies[[#This Row],[budget]]</f>
        <v>68413606</v>
      </c>
      <c r="V1409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410" spans="1:22" x14ac:dyDescent="0.3">
      <c r="A1410" t="s">
        <v>5918</v>
      </c>
      <c r="B1410">
        <v>90</v>
      </c>
      <c r="C1410">
        <v>91</v>
      </c>
      <c r="D1410" t="s">
        <v>5919</v>
      </c>
      <c r="E1410">
        <v>10214013</v>
      </c>
      <c r="F1410" t="s">
        <v>1334</v>
      </c>
      <c r="G1410" t="s">
        <v>109</v>
      </c>
      <c r="H1410" t="s">
        <v>5920</v>
      </c>
      <c r="I1410">
        <v>23072</v>
      </c>
      <c r="J1410" t="s">
        <v>5921</v>
      </c>
      <c r="K1410" t="s">
        <v>5922</v>
      </c>
      <c r="L1410">
        <v>89</v>
      </c>
      <c r="M1410" t="s">
        <v>26</v>
      </c>
      <c r="N1410" t="s">
        <v>27</v>
      </c>
      <c r="O1410" t="s">
        <v>476</v>
      </c>
      <c r="P1410">
        <v>35000000</v>
      </c>
      <c r="Q1410">
        <v>2015</v>
      </c>
      <c r="R1410">
        <v>5.4</v>
      </c>
      <c r="S1410">
        <v>0</v>
      </c>
      <c r="T1410">
        <f>Table_IMDB_Movies[[#This Row],[gross]]-Table_IMDB_Movies[[#This Row],[budget]]</f>
        <v>-24785987</v>
      </c>
      <c r="V1410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411" spans="1:22" x14ac:dyDescent="0.3">
      <c r="A1411" t="s">
        <v>398</v>
      </c>
      <c r="B1411">
        <v>56</v>
      </c>
      <c r="C1411">
        <v>139</v>
      </c>
      <c r="D1411" t="s">
        <v>5189</v>
      </c>
      <c r="E1411">
        <v>32000000</v>
      </c>
      <c r="F1411" t="s">
        <v>173</v>
      </c>
      <c r="G1411" t="s">
        <v>1842</v>
      </c>
      <c r="H1411" t="s">
        <v>5923</v>
      </c>
      <c r="I1411">
        <v>36267</v>
      </c>
      <c r="J1411" t="s">
        <v>2890</v>
      </c>
      <c r="K1411" t="s">
        <v>5924</v>
      </c>
      <c r="L1411">
        <v>150</v>
      </c>
      <c r="M1411" t="s">
        <v>26</v>
      </c>
      <c r="N1411" t="s">
        <v>27</v>
      </c>
      <c r="O1411" t="s">
        <v>72</v>
      </c>
      <c r="P1411">
        <v>30000000</v>
      </c>
      <c r="Q1411">
        <v>1993</v>
      </c>
      <c r="R1411">
        <v>7.2</v>
      </c>
      <c r="S1411">
        <v>0</v>
      </c>
      <c r="T1411">
        <f>Table_IMDB_Movies[[#This Row],[gross]]-Table_IMDB_Movies[[#This Row],[budget]]</f>
        <v>2000000</v>
      </c>
      <c r="V1411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412" spans="1:22" x14ac:dyDescent="0.3">
      <c r="A1412" t="s">
        <v>974</v>
      </c>
      <c r="B1412">
        <v>274</v>
      </c>
      <c r="C1412">
        <v>96</v>
      </c>
      <c r="D1412" t="s">
        <v>5925</v>
      </c>
      <c r="E1412">
        <v>10139254</v>
      </c>
      <c r="F1412" t="s">
        <v>1479</v>
      </c>
      <c r="G1412" t="s">
        <v>214</v>
      </c>
      <c r="H1412" t="s">
        <v>5926</v>
      </c>
      <c r="I1412">
        <v>190990</v>
      </c>
      <c r="J1412" t="s">
        <v>1455</v>
      </c>
      <c r="K1412" t="s">
        <v>5927</v>
      </c>
      <c r="L1412">
        <v>915</v>
      </c>
      <c r="M1412" t="s">
        <v>26</v>
      </c>
      <c r="N1412" t="s">
        <v>27</v>
      </c>
      <c r="O1412" t="s">
        <v>28</v>
      </c>
      <c r="P1412">
        <v>35000000</v>
      </c>
      <c r="Q1412">
        <v>2006</v>
      </c>
      <c r="R1412">
        <v>7.3</v>
      </c>
      <c r="S1412">
        <v>23000</v>
      </c>
      <c r="T1412">
        <f>Table_IMDB_Movies[[#This Row],[gross]]-Table_IMDB_Movies[[#This Row],[budget]]</f>
        <v>-24860746</v>
      </c>
      <c r="V1412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413" spans="1:22" x14ac:dyDescent="0.3">
      <c r="A1413" t="s">
        <v>5928</v>
      </c>
      <c r="B1413">
        <v>68</v>
      </c>
      <c r="C1413">
        <v>102</v>
      </c>
      <c r="D1413" t="s">
        <v>5929</v>
      </c>
      <c r="E1413">
        <v>11227940</v>
      </c>
      <c r="F1413" t="s">
        <v>5930</v>
      </c>
      <c r="G1413" t="s">
        <v>2196</v>
      </c>
      <c r="H1413" t="s">
        <v>5931</v>
      </c>
      <c r="I1413">
        <v>8367</v>
      </c>
      <c r="J1413" t="s">
        <v>5932</v>
      </c>
      <c r="K1413" t="s">
        <v>5933</v>
      </c>
      <c r="L1413">
        <v>94</v>
      </c>
      <c r="M1413" t="s">
        <v>26</v>
      </c>
      <c r="N1413" t="s">
        <v>27</v>
      </c>
      <c r="O1413" t="s">
        <v>476</v>
      </c>
      <c r="P1413">
        <v>34000000</v>
      </c>
      <c r="Q1413">
        <v>1999</v>
      </c>
      <c r="R1413">
        <v>5.2</v>
      </c>
      <c r="S1413">
        <v>120</v>
      </c>
      <c r="T1413">
        <f>Table_IMDB_Movies[[#This Row],[gross]]-Table_IMDB_Movies[[#This Row],[budget]]</f>
        <v>-22772060</v>
      </c>
      <c r="V1413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414" spans="1:22" x14ac:dyDescent="0.3">
      <c r="A1414" t="s">
        <v>1424</v>
      </c>
      <c r="B1414">
        <v>98</v>
      </c>
      <c r="C1414">
        <v>96</v>
      </c>
      <c r="D1414" t="s">
        <v>2693</v>
      </c>
      <c r="E1414">
        <v>183125</v>
      </c>
      <c r="F1414" t="s">
        <v>379</v>
      </c>
      <c r="G1414" t="s">
        <v>568</v>
      </c>
      <c r="H1414" t="s">
        <v>5934</v>
      </c>
      <c r="I1414">
        <v>36914</v>
      </c>
      <c r="J1414" t="s">
        <v>5935</v>
      </c>
      <c r="K1414" t="s">
        <v>5936</v>
      </c>
      <c r="L1414">
        <v>86</v>
      </c>
      <c r="M1414" t="s">
        <v>26</v>
      </c>
      <c r="N1414" t="s">
        <v>27</v>
      </c>
      <c r="O1414" t="s">
        <v>476</v>
      </c>
      <c r="P1414">
        <v>35000000</v>
      </c>
      <c r="Q1414">
        <v>2012</v>
      </c>
      <c r="R1414">
        <v>5.5</v>
      </c>
      <c r="S1414">
        <v>0</v>
      </c>
      <c r="T1414">
        <f>Table_IMDB_Movies[[#This Row],[gross]]-Table_IMDB_Movies[[#This Row],[budget]]</f>
        <v>-34816875</v>
      </c>
      <c r="V1414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415" spans="1:22" x14ac:dyDescent="0.3">
      <c r="A1415" t="s">
        <v>5937</v>
      </c>
      <c r="B1415">
        <v>256</v>
      </c>
      <c r="C1415">
        <v>101</v>
      </c>
      <c r="D1415" t="s">
        <v>5938</v>
      </c>
      <c r="E1415">
        <v>15081783</v>
      </c>
      <c r="F1415" t="s">
        <v>513</v>
      </c>
      <c r="G1415" t="s">
        <v>5939</v>
      </c>
      <c r="H1415" t="s">
        <v>5940</v>
      </c>
      <c r="I1415">
        <v>85589</v>
      </c>
      <c r="J1415" t="s">
        <v>5941</v>
      </c>
      <c r="K1415" t="s">
        <v>5942</v>
      </c>
      <c r="L1415">
        <v>144</v>
      </c>
      <c r="M1415" t="s">
        <v>546</v>
      </c>
      <c r="N1415" t="s">
        <v>547</v>
      </c>
      <c r="O1415" t="s">
        <v>226</v>
      </c>
      <c r="P1415">
        <v>34000000</v>
      </c>
      <c r="Q1415">
        <v>2008</v>
      </c>
      <c r="R1415">
        <v>7.7</v>
      </c>
      <c r="S1415">
        <v>0</v>
      </c>
      <c r="T1415">
        <f>Table_IMDB_Movies[[#This Row],[gross]]-Table_IMDB_Movies[[#This Row],[budget]]</f>
        <v>-18918217</v>
      </c>
      <c r="V1415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416" spans="1:22" x14ac:dyDescent="0.3">
      <c r="A1416" t="s">
        <v>5943</v>
      </c>
      <c r="B1416">
        <v>117</v>
      </c>
      <c r="C1416">
        <v>128</v>
      </c>
      <c r="D1416" t="s">
        <v>5944</v>
      </c>
      <c r="E1416">
        <v>37432299</v>
      </c>
      <c r="F1416" t="s">
        <v>173</v>
      </c>
      <c r="G1416" t="s">
        <v>5945</v>
      </c>
      <c r="H1416" t="s">
        <v>5946</v>
      </c>
      <c r="I1416">
        <v>50041</v>
      </c>
      <c r="J1416" t="s">
        <v>5947</v>
      </c>
      <c r="K1416" t="s">
        <v>5948</v>
      </c>
      <c r="L1416">
        <v>116</v>
      </c>
      <c r="M1416" t="s">
        <v>26</v>
      </c>
      <c r="N1416" t="s">
        <v>27</v>
      </c>
      <c r="O1416" t="s">
        <v>28</v>
      </c>
      <c r="P1416">
        <v>34000000</v>
      </c>
      <c r="Q1416">
        <v>2015</v>
      </c>
      <c r="R1416">
        <v>7.1</v>
      </c>
      <c r="S1416">
        <v>23000</v>
      </c>
      <c r="T1416">
        <f>Table_IMDB_Movies[[#This Row],[gross]]-Table_IMDB_Movies[[#This Row],[budget]]</f>
        <v>3432299</v>
      </c>
      <c r="V1416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417" spans="1:22" x14ac:dyDescent="0.3">
      <c r="A1417" t="s">
        <v>5949</v>
      </c>
      <c r="B1417">
        <v>107</v>
      </c>
      <c r="C1417">
        <v>109</v>
      </c>
      <c r="D1417" t="s">
        <v>626</v>
      </c>
      <c r="E1417">
        <v>10654581</v>
      </c>
      <c r="F1417" t="s">
        <v>2137</v>
      </c>
      <c r="G1417" t="s">
        <v>32</v>
      </c>
      <c r="H1417" t="s">
        <v>5950</v>
      </c>
      <c r="I1417">
        <v>45497</v>
      </c>
      <c r="J1417" t="s">
        <v>4631</v>
      </c>
      <c r="K1417" t="s">
        <v>5951</v>
      </c>
      <c r="L1417">
        <v>260</v>
      </c>
      <c r="M1417" t="s">
        <v>26</v>
      </c>
      <c r="N1417" t="s">
        <v>27</v>
      </c>
      <c r="O1417" t="s">
        <v>476</v>
      </c>
      <c r="P1417">
        <v>34000000</v>
      </c>
      <c r="Q1417">
        <v>1999</v>
      </c>
      <c r="R1417">
        <v>5.3</v>
      </c>
      <c r="S1417">
        <v>1000</v>
      </c>
      <c r="T1417">
        <f>Table_IMDB_Movies[[#This Row],[gross]]-Table_IMDB_Movies[[#This Row],[budget]]</f>
        <v>-23345419</v>
      </c>
      <c r="V1417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418" spans="1:22" x14ac:dyDescent="0.3">
      <c r="A1418" t="s">
        <v>5952</v>
      </c>
      <c r="B1418">
        <v>52</v>
      </c>
      <c r="C1418">
        <v>114</v>
      </c>
      <c r="D1418" t="s">
        <v>5953</v>
      </c>
      <c r="E1418">
        <v>6543194</v>
      </c>
      <c r="F1418" t="s">
        <v>1854</v>
      </c>
      <c r="G1418" t="s">
        <v>2092</v>
      </c>
      <c r="H1418" t="s">
        <v>5954</v>
      </c>
      <c r="I1418">
        <v>3740</v>
      </c>
      <c r="J1418" t="s">
        <v>5955</v>
      </c>
      <c r="K1418" t="s">
        <v>5956</v>
      </c>
      <c r="L1418">
        <v>61</v>
      </c>
      <c r="M1418" t="s">
        <v>26</v>
      </c>
      <c r="N1418" t="s">
        <v>27</v>
      </c>
      <c r="O1418" t="s">
        <v>28</v>
      </c>
      <c r="P1418">
        <v>34000000</v>
      </c>
      <c r="Q1418">
        <v>2000</v>
      </c>
      <c r="R1418">
        <v>5.6</v>
      </c>
      <c r="S1418">
        <v>314</v>
      </c>
      <c r="T1418">
        <f>Table_IMDB_Movies[[#This Row],[gross]]-Table_IMDB_Movies[[#This Row],[budget]]</f>
        <v>-27456806</v>
      </c>
      <c r="V1418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419" spans="1:22" x14ac:dyDescent="0.3">
      <c r="A1419" t="s">
        <v>3615</v>
      </c>
      <c r="B1419">
        <v>135</v>
      </c>
      <c r="C1419">
        <v>105</v>
      </c>
      <c r="D1419" t="s">
        <v>440</v>
      </c>
      <c r="E1419">
        <v>13101142</v>
      </c>
      <c r="F1419" t="s">
        <v>3060</v>
      </c>
      <c r="G1419" t="s">
        <v>524</v>
      </c>
      <c r="H1419" t="s">
        <v>5957</v>
      </c>
      <c r="I1419">
        <v>23916</v>
      </c>
      <c r="J1419" t="s">
        <v>190</v>
      </c>
      <c r="K1419" t="s">
        <v>5958</v>
      </c>
      <c r="L1419">
        <v>50</v>
      </c>
      <c r="M1419" t="s">
        <v>26</v>
      </c>
      <c r="N1419" t="s">
        <v>27</v>
      </c>
      <c r="O1419" t="s">
        <v>28</v>
      </c>
      <c r="P1419">
        <v>35000000</v>
      </c>
      <c r="Q1419">
        <v>2012</v>
      </c>
      <c r="R1419">
        <v>5.7</v>
      </c>
      <c r="S1419">
        <v>0</v>
      </c>
      <c r="T1419">
        <f>Table_IMDB_Movies[[#This Row],[gross]]-Table_IMDB_Movies[[#This Row],[budget]]</f>
        <v>-21898858</v>
      </c>
      <c r="V1419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420" spans="1:22" x14ac:dyDescent="0.3">
      <c r="A1420" t="s">
        <v>5134</v>
      </c>
      <c r="B1420">
        <v>211</v>
      </c>
      <c r="C1420">
        <v>141</v>
      </c>
      <c r="D1420" t="s">
        <v>5959</v>
      </c>
      <c r="E1420">
        <v>8324748</v>
      </c>
      <c r="F1420" t="s">
        <v>4587</v>
      </c>
      <c r="G1420" t="s">
        <v>5960</v>
      </c>
      <c r="H1420" t="s">
        <v>5961</v>
      </c>
      <c r="I1420">
        <v>21223</v>
      </c>
      <c r="J1420" t="s">
        <v>5962</v>
      </c>
      <c r="K1420" t="s">
        <v>5963</v>
      </c>
      <c r="L1420">
        <v>108</v>
      </c>
      <c r="M1420" t="s">
        <v>26</v>
      </c>
      <c r="N1420" t="s">
        <v>41</v>
      </c>
      <c r="O1420" t="s">
        <v>28</v>
      </c>
      <c r="P1420">
        <v>35000000</v>
      </c>
      <c r="Q1420">
        <v>2013</v>
      </c>
      <c r="R1420">
        <v>7.1</v>
      </c>
      <c r="S1420">
        <v>13000</v>
      </c>
      <c r="T1420">
        <f>Table_IMDB_Movies[[#This Row],[gross]]-Table_IMDB_Movies[[#This Row],[budget]]</f>
        <v>-26675252</v>
      </c>
      <c r="V1420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1421" spans="1:22" x14ac:dyDescent="0.3">
      <c r="A1421" t="s">
        <v>3054</v>
      </c>
      <c r="B1421">
        <v>81</v>
      </c>
      <c r="C1421">
        <v>138</v>
      </c>
      <c r="D1421" t="s">
        <v>1108</v>
      </c>
      <c r="E1421">
        <v>141340178</v>
      </c>
      <c r="F1421" t="s">
        <v>3196</v>
      </c>
      <c r="G1421" t="s">
        <v>429</v>
      </c>
      <c r="H1421" t="s">
        <v>5964</v>
      </c>
      <c r="I1421">
        <v>181879</v>
      </c>
      <c r="J1421" t="s">
        <v>2548</v>
      </c>
      <c r="K1421" t="s">
        <v>5965</v>
      </c>
      <c r="L1421">
        <v>319</v>
      </c>
      <c r="M1421" t="s">
        <v>26</v>
      </c>
      <c r="N1421" t="s">
        <v>27</v>
      </c>
      <c r="O1421" t="s">
        <v>476</v>
      </c>
      <c r="P1421">
        <v>40000000</v>
      </c>
      <c r="Q1421">
        <v>1992</v>
      </c>
      <c r="R1421">
        <v>7.6</v>
      </c>
      <c r="S1421">
        <v>0</v>
      </c>
      <c r="T1421">
        <f>Table_IMDB_Movies[[#This Row],[gross]]-Table_IMDB_Movies[[#This Row],[budget]]</f>
        <v>101340178</v>
      </c>
      <c r="V1421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422" spans="1:22" x14ac:dyDescent="0.3">
      <c r="A1422" t="s">
        <v>2710</v>
      </c>
      <c r="B1422">
        <v>107</v>
      </c>
      <c r="C1422">
        <v>101</v>
      </c>
      <c r="D1422" t="s">
        <v>3961</v>
      </c>
      <c r="E1422">
        <v>51758599</v>
      </c>
      <c r="F1422" t="s">
        <v>2797</v>
      </c>
      <c r="G1422" t="s">
        <v>4957</v>
      </c>
      <c r="H1422" t="s">
        <v>5966</v>
      </c>
      <c r="I1422">
        <v>27580</v>
      </c>
      <c r="J1422" t="s">
        <v>1833</v>
      </c>
      <c r="K1422" t="s">
        <v>5967</v>
      </c>
      <c r="L1422">
        <v>232</v>
      </c>
      <c r="M1422" t="s">
        <v>26</v>
      </c>
      <c r="N1422" t="s">
        <v>27</v>
      </c>
      <c r="O1422" t="s">
        <v>476</v>
      </c>
      <c r="P1422">
        <v>33000000</v>
      </c>
      <c r="Q1422">
        <v>2001</v>
      </c>
      <c r="R1422">
        <v>5.5</v>
      </c>
      <c r="S1422">
        <v>742</v>
      </c>
      <c r="T1422">
        <f>Table_IMDB_Movies[[#This Row],[gross]]-Table_IMDB_Movies[[#This Row],[budget]]</f>
        <v>18758599</v>
      </c>
      <c r="V1422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423" spans="1:22" x14ac:dyDescent="0.3">
      <c r="A1423" t="s">
        <v>1256</v>
      </c>
      <c r="B1423">
        <v>100</v>
      </c>
      <c r="C1423">
        <v>99</v>
      </c>
      <c r="D1423" t="s">
        <v>651</v>
      </c>
      <c r="E1423">
        <v>117559438</v>
      </c>
      <c r="F1423" t="s">
        <v>1398</v>
      </c>
      <c r="G1423" t="s">
        <v>4921</v>
      </c>
      <c r="H1423" t="s">
        <v>5968</v>
      </c>
      <c r="I1423">
        <v>66941</v>
      </c>
      <c r="J1423" t="s">
        <v>3095</v>
      </c>
      <c r="K1423" t="s">
        <v>5969</v>
      </c>
      <c r="L1423">
        <v>148</v>
      </c>
      <c r="M1423" t="s">
        <v>26</v>
      </c>
      <c r="N1423" t="s">
        <v>27</v>
      </c>
      <c r="O1423" t="s">
        <v>28</v>
      </c>
      <c r="P1423">
        <v>30000000</v>
      </c>
      <c r="Q1423">
        <v>2000</v>
      </c>
      <c r="R1423">
        <v>5.0999999999999996</v>
      </c>
      <c r="S1423">
        <v>1000</v>
      </c>
      <c r="T1423">
        <f>Table_IMDB_Movies[[#This Row],[gross]]-Table_IMDB_Movies[[#This Row],[budget]]</f>
        <v>87559438</v>
      </c>
      <c r="V1423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424" spans="1:22" x14ac:dyDescent="0.3">
      <c r="A1424" t="s">
        <v>5970</v>
      </c>
      <c r="B1424">
        <v>60</v>
      </c>
      <c r="C1424">
        <v>85</v>
      </c>
      <c r="D1424" t="s">
        <v>5971</v>
      </c>
      <c r="E1424">
        <v>4091</v>
      </c>
      <c r="F1424" t="s">
        <v>221</v>
      </c>
      <c r="G1424" t="s">
        <v>5972</v>
      </c>
      <c r="H1424" t="s">
        <v>5973</v>
      </c>
      <c r="I1424">
        <v>4265</v>
      </c>
      <c r="J1424" t="s">
        <v>5974</v>
      </c>
      <c r="K1424" t="s">
        <v>5975</v>
      </c>
      <c r="L1424">
        <v>16</v>
      </c>
      <c r="M1424" t="s">
        <v>26</v>
      </c>
      <c r="N1424" t="s">
        <v>475</v>
      </c>
      <c r="O1424" t="s">
        <v>49</v>
      </c>
      <c r="P1424">
        <v>34000000</v>
      </c>
      <c r="Q1424">
        <v>2013</v>
      </c>
      <c r="R1424">
        <v>6.3</v>
      </c>
      <c r="S1424">
        <v>0</v>
      </c>
      <c r="T1424">
        <f>Table_IMDB_Movies[[#This Row],[gross]]-Table_IMDB_Movies[[#This Row],[budget]]</f>
        <v>-33995909</v>
      </c>
      <c r="V1424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425" spans="1:22" x14ac:dyDescent="0.3">
      <c r="A1425" t="s">
        <v>5976</v>
      </c>
      <c r="B1425">
        <v>195</v>
      </c>
      <c r="C1425">
        <v>89</v>
      </c>
      <c r="D1425" t="s">
        <v>5977</v>
      </c>
      <c r="E1425">
        <v>21426805</v>
      </c>
      <c r="F1425" t="s">
        <v>280</v>
      </c>
      <c r="G1425" t="s">
        <v>2807</v>
      </c>
      <c r="H1425" t="s">
        <v>5978</v>
      </c>
      <c r="I1425">
        <v>49312</v>
      </c>
      <c r="J1425" t="s">
        <v>5979</v>
      </c>
      <c r="K1425" t="s">
        <v>5980</v>
      </c>
      <c r="L1425">
        <v>211</v>
      </c>
      <c r="M1425" t="s">
        <v>26</v>
      </c>
      <c r="N1425" t="s">
        <v>27</v>
      </c>
      <c r="O1425" t="s">
        <v>28</v>
      </c>
      <c r="P1425">
        <v>30000000</v>
      </c>
      <c r="Q1425">
        <v>2011</v>
      </c>
      <c r="R1425">
        <v>4.9000000000000004</v>
      </c>
      <c r="S1425">
        <v>0</v>
      </c>
      <c r="T1425">
        <f>Table_IMDB_Movies[[#This Row],[gross]]-Table_IMDB_Movies[[#This Row],[budget]]</f>
        <v>-8573195</v>
      </c>
      <c r="V1425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426" spans="1:22" x14ac:dyDescent="0.3">
      <c r="A1426" t="s">
        <v>5981</v>
      </c>
      <c r="B1426">
        <v>121</v>
      </c>
      <c r="C1426">
        <v>99</v>
      </c>
      <c r="D1426" t="s">
        <v>5982</v>
      </c>
      <c r="E1426">
        <v>35057332</v>
      </c>
      <c r="F1426" t="s">
        <v>5983</v>
      </c>
      <c r="G1426" t="s">
        <v>5984</v>
      </c>
      <c r="H1426" t="s">
        <v>5985</v>
      </c>
      <c r="I1426">
        <v>45394</v>
      </c>
      <c r="J1426" t="s">
        <v>3191</v>
      </c>
      <c r="K1426" t="s">
        <v>5986</v>
      </c>
      <c r="L1426">
        <v>72</v>
      </c>
      <c r="M1426" t="s">
        <v>26</v>
      </c>
      <c r="N1426" t="s">
        <v>27</v>
      </c>
      <c r="O1426" t="s">
        <v>28</v>
      </c>
      <c r="P1426">
        <v>33000000</v>
      </c>
      <c r="Q1426">
        <v>2012</v>
      </c>
      <c r="R1426">
        <v>6.5</v>
      </c>
      <c r="S1426">
        <v>19000</v>
      </c>
      <c r="T1426">
        <f>Table_IMDB_Movies[[#This Row],[gross]]-Table_IMDB_Movies[[#This Row],[budget]]</f>
        <v>2057332</v>
      </c>
      <c r="V1426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427" spans="1:22" x14ac:dyDescent="0.3">
      <c r="A1427" t="s">
        <v>4523</v>
      </c>
      <c r="B1427">
        <v>285</v>
      </c>
      <c r="C1427">
        <v>105</v>
      </c>
      <c r="D1427" t="s">
        <v>5545</v>
      </c>
      <c r="E1427">
        <v>34014398</v>
      </c>
      <c r="F1427" t="s">
        <v>5987</v>
      </c>
      <c r="G1427" t="s">
        <v>5626</v>
      </c>
      <c r="H1427" t="s">
        <v>5988</v>
      </c>
      <c r="I1427">
        <v>115649</v>
      </c>
      <c r="J1427" t="s">
        <v>5989</v>
      </c>
      <c r="K1427" t="s">
        <v>5990</v>
      </c>
      <c r="L1427">
        <v>1033</v>
      </c>
      <c r="M1427" t="s">
        <v>26</v>
      </c>
      <c r="N1427" t="s">
        <v>619</v>
      </c>
      <c r="O1427" t="s">
        <v>476</v>
      </c>
      <c r="P1427">
        <v>33000000</v>
      </c>
      <c r="Q1427">
        <v>2006</v>
      </c>
      <c r="R1427">
        <v>5.6</v>
      </c>
      <c r="S1427">
        <v>4000</v>
      </c>
      <c r="T1427">
        <f>Table_IMDB_Movies[[#This Row],[gross]]-Table_IMDB_Movies[[#This Row],[budget]]</f>
        <v>1014398</v>
      </c>
      <c r="V1427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428" spans="1:22" x14ac:dyDescent="0.3">
      <c r="A1428" t="s">
        <v>5991</v>
      </c>
      <c r="B1428">
        <v>103</v>
      </c>
      <c r="C1428">
        <v>97</v>
      </c>
      <c r="D1428" t="s">
        <v>2070</v>
      </c>
      <c r="E1428">
        <v>28927720</v>
      </c>
      <c r="F1428" t="s">
        <v>3772</v>
      </c>
      <c r="G1428" t="s">
        <v>479</v>
      </c>
      <c r="H1428" t="s">
        <v>5992</v>
      </c>
      <c r="I1428">
        <v>22220</v>
      </c>
      <c r="J1428" t="s">
        <v>5993</v>
      </c>
      <c r="K1428" t="s">
        <v>5994</v>
      </c>
      <c r="L1428">
        <v>181</v>
      </c>
      <c r="M1428" t="s">
        <v>26</v>
      </c>
      <c r="N1428" t="s">
        <v>27</v>
      </c>
      <c r="O1428" t="s">
        <v>476</v>
      </c>
      <c r="P1428">
        <v>33000000</v>
      </c>
      <c r="Q1428">
        <v>2000</v>
      </c>
      <c r="R1428">
        <v>5.3</v>
      </c>
      <c r="S1428">
        <v>463</v>
      </c>
      <c r="T1428">
        <f>Table_IMDB_Movies[[#This Row],[gross]]-Table_IMDB_Movies[[#This Row],[budget]]</f>
        <v>-4072280</v>
      </c>
      <c r="V1428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1429" spans="1:22" x14ac:dyDescent="0.3">
      <c r="A1429" t="s">
        <v>5995</v>
      </c>
      <c r="B1429">
        <v>192</v>
      </c>
      <c r="C1429">
        <v>140</v>
      </c>
      <c r="D1429" t="s">
        <v>5996</v>
      </c>
      <c r="E1429">
        <v>33682273</v>
      </c>
      <c r="F1429" t="s">
        <v>379</v>
      </c>
      <c r="G1429" t="s">
        <v>5495</v>
      </c>
      <c r="H1429" t="s">
        <v>5997</v>
      </c>
      <c r="I1429">
        <v>124242</v>
      </c>
      <c r="J1429" t="s">
        <v>5998</v>
      </c>
      <c r="K1429" t="s">
        <v>5999</v>
      </c>
      <c r="L1429">
        <v>622</v>
      </c>
      <c r="M1429" t="s">
        <v>26</v>
      </c>
      <c r="N1429" t="s">
        <v>27</v>
      </c>
      <c r="O1429" t="s">
        <v>476</v>
      </c>
      <c r="P1429">
        <v>33000000</v>
      </c>
      <c r="Q1429">
        <v>2004</v>
      </c>
      <c r="R1429">
        <v>6.5</v>
      </c>
      <c r="S1429">
        <v>4000</v>
      </c>
      <c r="T1429">
        <f>Table_IMDB_Movies[[#This Row],[gross]]-Table_IMDB_Movies[[#This Row],[budget]]</f>
        <v>682273</v>
      </c>
      <c r="V1429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430" spans="1:22" x14ac:dyDescent="0.3">
      <c r="A1430" t="s">
        <v>6000</v>
      </c>
      <c r="B1430">
        <v>90</v>
      </c>
      <c r="C1430">
        <v>118</v>
      </c>
      <c r="D1430" t="s">
        <v>5306</v>
      </c>
      <c r="E1430">
        <v>4280577</v>
      </c>
      <c r="F1430" t="s">
        <v>3833</v>
      </c>
      <c r="G1430" t="s">
        <v>2494</v>
      </c>
      <c r="H1430" t="s">
        <v>6001</v>
      </c>
      <c r="I1430">
        <v>50919</v>
      </c>
      <c r="J1430" t="s">
        <v>1799</v>
      </c>
      <c r="K1430" t="s">
        <v>6002</v>
      </c>
      <c r="L1430">
        <v>114</v>
      </c>
      <c r="M1430" t="s">
        <v>26</v>
      </c>
      <c r="N1430" t="s">
        <v>27</v>
      </c>
      <c r="O1430" t="s">
        <v>28</v>
      </c>
      <c r="P1430">
        <v>10000000</v>
      </c>
      <c r="Q1430">
        <v>2005</v>
      </c>
      <c r="R1430">
        <v>6.8</v>
      </c>
      <c r="S1430">
        <v>0</v>
      </c>
      <c r="T1430">
        <f>Table_IMDB_Movies[[#This Row],[gross]]-Table_IMDB_Movies[[#This Row],[budget]]</f>
        <v>-5719423</v>
      </c>
      <c r="V1430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431" spans="1:22" x14ac:dyDescent="0.3">
      <c r="A1431" t="s">
        <v>6003</v>
      </c>
      <c r="B1431">
        <v>258</v>
      </c>
      <c r="C1431">
        <v>94</v>
      </c>
      <c r="D1431" t="s">
        <v>4721</v>
      </c>
      <c r="E1431">
        <v>17120019</v>
      </c>
      <c r="F1431" t="s">
        <v>274</v>
      </c>
      <c r="G1431" t="s">
        <v>275</v>
      </c>
      <c r="H1431" t="s">
        <v>6004</v>
      </c>
      <c r="I1431">
        <v>83097</v>
      </c>
      <c r="J1431" t="s">
        <v>6005</v>
      </c>
      <c r="K1431" t="s">
        <v>6006</v>
      </c>
      <c r="L1431">
        <v>134</v>
      </c>
      <c r="M1431" t="s">
        <v>26</v>
      </c>
      <c r="N1431" t="s">
        <v>27</v>
      </c>
      <c r="O1431" t="s">
        <v>476</v>
      </c>
      <c r="P1431">
        <v>30000000</v>
      </c>
      <c r="Q1431">
        <v>2012</v>
      </c>
      <c r="R1431">
        <v>6.5</v>
      </c>
      <c r="S1431">
        <v>12000</v>
      </c>
      <c r="T1431">
        <f>Table_IMDB_Movies[[#This Row],[gross]]-Table_IMDB_Movies[[#This Row],[budget]]</f>
        <v>-12879981</v>
      </c>
      <c r="V1431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432" spans="1:22" x14ac:dyDescent="0.3">
      <c r="A1432" t="s">
        <v>305</v>
      </c>
      <c r="B1432">
        <v>56</v>
      </c>
      <c r="C1432">
        <v>124</v>
      </c>
      <c r="D1432" t="s">
        <v>3616</v>
      </c>
      <c r="E1432">
        <v>8406264</v>
      </c>
      <c r="F1432" t="s">
        <v>1141</v>
      </c>
      <c r="G1432" t="s">
        <v>464</v>
      </c>
      <c r="H1432" t="s">
        <v>6007</v>
      </c>
      <c r="I1432">
        <v>24826</v>
      </c>
      <c r="J1432" t="s">
        <v>747</v>
      </c>
      <c r="K1432" t="s">
        <v>6008</v>
      </c>
      <c r="L1432">
        <v>175</v>
      </c>
      <c r="M1432" t="s">
        <v>26</v>
      </c>
      <c r="N1432" t="s">
        <v>27</v>
      </c>
      <c r="O1432" t="s">
        <v>476</v>
      </c>
      <c r="P1432">
        <v>38000000</v>
      </c>
      <c r="Q1432">
        <v>1999</v>
      </c>
      <c r="R1432">
        <v>6</v>
      </c>
      <c r="S1432">
        <v>783</v>
      </c>
      <c r="T1432">
        <f>Table_IMDB_Movies[[#This Row],[gross]]-Table_IMDB_Movies[[#This Row],[budget]]</f>
        <v>-29593736</v>
      </c>
      <c r="V1432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433" spans="1:22" x14ac:dyDescent="0.3">
      <c r="A1433" t="s">
        <v>6009</v>
      </c>
      <c r="B1433">
        <v>197</v>
      </c>
      <c r="C1433">
        <v>134</v>
      </c>
      <c r="D1433" t="s">
        <v>1169</v>
      </c>
      <c r="E1433">
        <v>309125409</v>
      </c>
      <c r="F1433" t="s">
        <v>21</v>
      </c>
      <c r="G1433" t="s">
        <v>322</v>
      </c>
      <c r="H1433" t="s">
        <v>6010</v>
      </c>
      <c r="I1433">
        <v>681857</v>
      </c>
      <c r="J1433" t="s">
        <v>6011</v>
      </c>
      <c r="K1433" t="s">
        <v>6012</v>
      </c>
      <c r="L1433">
        <v>647</v>
      </c>
      <c r="M1433" t="s">
        <v>26</v>
      </c>
      <c r="N1433" t="s">
        <v>27</v>
      </c>
      <c r="O1433" t="s">
        <v>72</v>
      </c>
      <c r="P1433">
        <v>32500000</v>
      </c>
      <c r="Q1433">
        <v>1983</v>
      </c>
      <c r="R1433">
        <v>8.4</v>
      </c>
      <c r="S1433">
        <v>14000</v>
      </c>
      <c r="T1433">
        <f>Table_IMDB_Movies[[#This Row],[gross]]-Table_IMDB_Movies[[#This Row],[budget]]</f>
        <v>276625409</v>
      </c>
      <c r="V1433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434" spans="1:22" x14ac:dyDescent="0.3">
      <c r="A1434" t="s">
        <v>6013</v>
      </c>
      <c r="B1434">
        <v>254</v>
      </c>
      <c r="C1434">
        <v>113</v>
      </c>
      <c r="D1434" t="s">
        <v>1987</v>
      </c>
      <c r="E1434">
        <v>10955425</v>
      </c>
      <c r="F1434" t="s">
        <v>2224</v>
      </c>
      <c r="G1434" t="s">
        <v>6014</v>
      </c>
      <c r="H1434" t="s">
        <v>6015</v>
      </c>
      <c r="I1434">
        <v>62770</v>
      </c>
      <c r="J1434" t="s">
        <v>4755</v>
      </c>
      <c r="K1434" t="s">
        <v>6016</v>
      </c>
      <c r="L1434">
        <v>396</v>
      </c>
      <c r="M1434" t="s">
        <v>26</v>
      </c>
      <c r="N1434" t="s">
        <v>41</v>
      </c>
      <c r="O1434" t="s">
        <v>476</v>
      </c>
      <c r="P1434">
        <v>30000000</v>
      </c>
      <c r="Q1434">
        <v>2008</v>
      </c>
      <c r="R1434">
        <v>6</v>
      </c>
      <c r="S1434">
        <v>0</v>
      </c>
      <c r="T1434">
        <f>Table_IMDB_Movies[[#This Row],[gross]]-Table_IMDB_Movies[[#This Row],[budget]]</f>
        <v>-19044575</v>
      </c>
      <c r="V1434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435" spans="1:22" x14ac:dyDescent="0.3">
      <c r="A1435" t="s">
        <v>5096</v>
      </c>
      <c r="B1435">
        <v>299</v>
      </c>
      <c r="C1435">
        <v>124</v>
      </c>
      <c r="D1435" t="s">
        <v>6017</v>
      </c>
      <c r="E1435">
        <v>34180954</v>
      </c>
      <c r="F1435" t="s">
        <v>173</v>
      </c>
      <c r="G1435" t="s">
        <v>172</v>
      </c>
      <c r="H1435" t="s">
        <v>6018</v>
      </c>
      <c r="I1435">
        <v>189812</v>
      </c>
      <c r="J1435" t="s">
        <v>6019</v>
      </c>
      <c r="K1435" t="s">
        <v>6020</v>
      </c>
      <c r="L1435">
        <v>370</v>
      </c>
      <c r="M1435" t="s">
        <v>26</v>
      </c>
      <c r="N1435" t="s">
        <v>27</v>
      </c>
      <c r="O1435" t="s">
        <v>476</v>
      </c>
      <c r="P1435">
        <v>32000000</v>
      </c>
      <c r="Q1435">
        <v>2008</v>
      </c>
      <c r="R1435">
        <v>7.6</v>
      </c>
      <c r="S1435">
        <v>15000</v>
      </c>
      <c r="T1435">
        <f>Table_IMDB_Movies[[#This Row],[gross]]-Table_IMDB_Movies[[#This Row],[budget]]</f>
        <v>2180954</v>
      </c>
      <c r="V1435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436" spans="1:22" x14ac:dyDescent="0.3">
      <c r="A1436" t="s">
        <v>203</v>
      </c>
      <c r="B1436">
        <v>152</v>
      </c>
      <c r="C1436">
        <v>97</v>
      </c>
      <c r="D1436" t="s">
        <v>1561</v>
      </c>
      <c r="E1436">
        <v>173381405</v>
      </c>
      <c r="F1436" t="s">
        <v>2086</v>
      </c>
      <c r="G1436" t="s">
        <v>118</v>
      </c>
      <c r="H1436" t="s">
        <v>6022</v>
      </c>
      <c r="I1436">
        <v>147597</v>
      </c>
      <c r="J1436" t="s">
        <v>1009</v>
      </c>
      <c r="K1436" t="s">
        <v>6023</v>
      </c>
      <c r="L1436">
        <v>395</v>
      </c>
      <c r="M1436" t="s">
        <v>26</v>
      </c>
      <c r="N1436" t="s">
        <v>27</v>
      </c>
      <c r="O1436" t="s">
        <v>72</v>
      </c>
      <c r="P1436">
        <v>33000000</v>
      </c>
      <c r="Q1436">
        <v>2003</v>
      </c>
      <c r="R1436">
        <v>6.9</v>
      </c>
      <c r="S1436">
        <v>21000</v>
      </c>
      <c r="T1436">
        <f>Table_IMDB_Movies[[#This Row],[gross]]-Table_IMDB_Movies[[#This Row],[budget]]</f>
        <v>140381405</v>
      </c>
      <c r="V143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437" spans="1:22" x14ac:dyDescent="0.3">
      <c r="A1437" t="s">
        <v>566</v>
      </c>
      <c r="B1437">
        <v>53</v>
      </c>
      <c r="C1437">
        <v>123</v>
      </c>
      <c r="D1437" t="s">
        <v>6024</v>
      </c>
      <c r="E1437">
        <v>104632573</v>
      </c>
      <c r="F1437" t="s">
        <v>5327</v>
      </c>
      <c r="G1437" t="s">
        <v>1347</v>
      </c>
      <c r="H1437" t="s">
        <v>6025</v>
      </c>
      <c r="I1437">
        <v>63839</v>
      </c>
      <c r="J1437" t="s">
        <v>6026</v>
      </c>
      <c r="K1437" t="s">
        <v>6027</v>
      </c>
      <c r="L1437">
        <v>118</v>
      </c>
      <c r="M1437" t="s">
        <v>26</v>
      </c>
      <c r="N1437" t="s">
        <v>27</v>
      </c>
      <c r="O1437" t="s">
        <v>72</v>
      </c>
      <c r="P1437">
        <v>32000000</v>
      </c>
      <c r="Q1437">
        <v>1996</v>
      </c>
      <c r="R1437">
        <v>6.4</v>
      </c>
      <c r="S1437">
        <v>0</v>
      </c>
      <c r="T1437">
        <f>Table_IMDB_Movies[[#This Row],[gross]]-Table_IMDB_Movies[[#This Row],[budget]]</f>
        <v>72632573</v>
      </c>
      <c r="V1437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438" spans="1:22" x14ac:dyDescent="0.3">
      <c r="A1438" t="s">
        <v>3221</v>
      </c>
      <c r="B1438">
        <v>67</v>
      </c>
      <c r="C1438">
        <v>99</v>
      </c>
      <c r="D1438" t="s">
        <v>5590</v>
      </c>
      <c r="E1438">
        <v>81150692</v>
      </c>
      <c r="F1438" t="s">
        <v>6028</v>
      </c>
      <c r="G1438" t="s">
        <v>1162</v>
      </c>
      <c r="H1438" t="s">
        <v>6029</v>
      </c>
      <c r="I1438">
        <v>20219</v>
      </c>
      <c r="J1438" t="s">
        <v>4179</v>
      </c>
      <c r="K1438" t="s">
        <v>6030</v>
      </c>
      <c r="L1438">
        <v>100</v>
      </c>
      <c r="M1438" t="s">
        <v>26</v>
      </c>
      <c r="N1438" t="s">
        <v>218</v>
      </c>
      <c r="O1438" t="s">
        <v>72</v>
      </c>
      <c r="P1438">
        <v>35000000</v>
      </c>
      <c r="Q1438">
        <v>2002</v>
      </c>
      <c r="R1438">
        <v>5.0999999999999996</v>
      </c>
      <c r="S1438">
        <v>0</v>
      </c>
      <c r="T1438">
        <f>Table_IMDB_Movies[[#This Row],[gross]]-Table_IMDB_Movies[[#This Row],[budget]]</f>
        <v>46150692</v>
      </c>
      <c r="V1438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439" spans="1:22" x14ac:dyDescent="0.3">
      <c r="A1439" t="s">
        <v>859</v>
      </c>
      <c r="B1439">
        <v>88</v>
      </c>
      <c r="C1439">
        <v>101</v>
      </c>
      <c r="D1439" t="s">
        <v>997</v>
      </c>
      <c r="E1439">
        <v>60328558</v>
      </c>
      <c r="F1439" t="s">
        <v>6031</v>
      </c>
      <c r="G1439" t="s">
        <v>449</v>
      </c>
      <c r="H1439" t="s">
        <v>6032</v>
      </c>
      <c r="I1439">
        <v>61396</v>
      </c>
      <c r="J1439" t="s">
        <v>5596</v>
      </c>
      <c r="K1439" t="s">
        <v>6033</v>
      </c>
      <c r="L1439">
        <v>159</v>
      </c>
      <c r="M1439" t="s">
        <v>26</v>
      </c>
      <c r="N1439" t="s">
        <v>27</v>
      </c>
      <c r="O1439" t="s">
        <v>28</v>
      </c>
      <c r="P1439">
        <v>32000000</v>
      </c>
      <c r="Q1439">
        <v>1988</v>
      </c>
      <c r="R1439">
        <v>7</v>
      </c>
      <c r="S1439">
        <v>11000</v>
      </c>
      <c r="T1439">
        <f>Table_IMDB_Movies[[#This Row],[gross]]-Table_IMDB_Movies[[#This Row],[budget]]</f>
        <v>28328558</v>
      </c>
      <c r="V1439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440" spans="1:22" x14ac:dyDescent="0.3">
      <c r="A1440" t="s">
        <v>6034</v>
      </c>
      <c r="B1440">
        <v>163</v>
      </c>
      <c r="C1440">
        <v>92</v>
      </c>
      <c r="D1440" t="s">
        <v>1287</v>
      </c>
      <c r="E1440">
        <v>80197993</v>
      </c>
      <c r="F1440" t="s">
        <v>6035</v>
      </c>
      <c r="G1440" t="s">
        <v>4047</v>
      </c>
      <c r="H1440" t="s">
        <v>6036</v>
      </c>
      <c r="I1440">
        <v>65551</v>
      </c>
      <c r="J1440" t="s">
        <v>6037</v>
      </c>
      <c r="K1440" t="s">
        <v>6038</v>
      </c>
      <c r="L1440">
        <v>441</v>
      </c>
      <c r="M1440" t="s">
        <v>26</v>
      </c>
      <c r="N1440" t="s">
        <v>619</v>
      </c>
      <c r="O1440" t="s">
        <v>72</v>
      </c>
      <c r="P1440">
        <v>32000000</v>
      </c>
      <c r="Q1440">
        <v>2006</v>
      </c>
      <c r="R1440">
        <v>5.7</v>
      </c>
      <c r="S1440">
        <v>0</v>
      </c>
      <c r="T1440">
        <f>Table_IMDB_Movies[[#This Row],[gross]]-Table_IMDB_Movies[[#This Row],[budget]]</f>
        <v>48197993</v>
      </c>
      <c r="V1440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441" spans="1:22" x14ac:dyDescent="0.3">
      <c r="A1441" t="s">
        <v>786</v>
      </c>
      <c r="B1441">
        <v>371</v>
      </c>
      <c r="C1441">
        <v>131</v>
      </c>
      <c r="D1441" t="s">
        <v>6039</v>
      </c>
      <c r="E1441">
        <v>169076745</v>
      </c>
      <c r="F1441" t="s">
        <v>1340</v>
      </c>
      <c r="G1441" t="s">
        <v>3686</v>
      </c>
      <c r="H1441" t="s">
        <v>6040</v>
      </c>
      <c r="I1441">
        <v>218711</v>
      </c>
      <c r="J1441" t="s">
        <v>6041</v>
      </c>
      <c r="K1441" t="s">
        <v>6042</v>
      </c>
      <c r="L1441">
        <v>485</v>
      </c>
      <c r="M1441" t="s">
        <v>26</v>
      </c>
      <c r="N1441" t="s">
        <v>27</v>
      </c>
      <c r="O1441" t="s">
        <v>476</v>
      </c>
      <c r="P1441">
        <v>32500000</v>
      </c>
      <c r="Q1441">
        <v>2011</v>
      </c>
      <c r="R1441">
        <v>6.8</v>
      </c>
      <c r="S1441">
        <v>27000</v>
      </c>
      <c r="T1441">
        <f>Table_IMDB_Movies[[#This Row],[gross]]-Table_IMDB_Movies[[#This Row],[budget]]</f>
        <v>136576745</v>
      </c>
      <c r="V1441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442" spans="1:22" x14ac:dyDescent="0.3">
      <c r="A1442" t="s">
        <v>4767</v>
      </c>
      <c r="B1442">
        <v>418</v>
      </c>
      <c r="C1442">
        <v>107</v>
      </c>
      <c r="D1442" t="s">
        <v>59</v>
      </c>
      <c r="E1442">
        <v>101470202</v>
      </c>
      <c r="F1442" t="s">
        <v>2212</v>
      </c>
      <c r="G1442" t="s">
        <v>363</v>
      </c>
      <c r="H1442" t="s">
        <v>6043</v>
      </c>
      <c r="I1442">
        <v>310540</v>
      </c>
      <c r="J1442" t="s">
        <v>975</v>
      </c>
      <c r="K1442" t="s">
        <v>6044</v>
      </c>
      <c r="L1442">
        <v>669</v>
      </c>
      <c r="M1442" t="s">
        <v>26</v>
      </c>
      <c r="N1442" t="s">
        <v>27</v>
      </c>
      <c r="O1442" t="s">
        <v>476</v>
      </c>
      <c r="P1442">
        <v>32000000</v>
      </c>
      <c r="Q1442">
        <v>2013</v>
      </c>
      <c r="R1442">
        <v>6.7</v>
      </c>
      <c r="S1442">
        <v>97000</v>
      </c>
      <c r="T1442">
        <f>Table_IMDB_Movies[[#This Row],[gross]]-Table_IMDB_Movies[[#This Row],[budget]]</f>
        <v>69470202</v>
      </c>
      <c r="V1442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443" spans="1:22" x14ac:dyDescent="0.3">
      <c r="A1443" t="s">
        <v>6045</v>
      </c>
      <c r="B1443">
        <v>131</v>
      </c>
      <c r="C1443">
        <v>103</v>
      </c>
      <c r="D1443" t="s">
        <v>4439</v>
      </c>
      <c r="E1443">
        <v>50041732</v>
      </c>
      <c r="F1443" t="s">
        <v>4938</v>
      </c>
      <c r="G1443" t="s">
        <v>4921</v>
      </c>
      <c r="H1443" t="s">
        <v>6046</v>
      </c>
      <c r="I1443">
        <v>54390</v>
      </c>
      <c r="J1443" t="s">
        <v>5809</v>
      </c>
      <c r="K1443" t="s">
        <v>6047</v>
      </c>
      <c r="L1443">
        <v>398</v>
      </c>
      <c r="M1443" t="s">
        <v>26</v>
      </c>
      <c r="N1443" t="s">
        <v>27</v>
      </c>
      <c r="O1443" t="s">
        <v>476</v>
      </c>
      <c r="P1443">
        <v>29000000</v>
      </c>
      <c r="Q1443">
        <v>1999</v>
      </c>
      <c r="R1443">
        <v>6.2</v>
      </c>
      <c r="S1443">
        <v>0</v>
      </c>
      <c r="T1443">
        <f>Table_IMDB_Movies[[#This Row],[gross]]-Table_IMDB_Movies[[#This Row],[budget]]</f>
        <v>21041732</v>
      </c>
      <c r="V1443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1444" spans="1:22" x14ac:dyDescent="0.3">
      <c r="A1444" t="s">
        <v>5943</v>
      </c>
      <c r="B1444">
        <v>98</v>
      </c>
      <c r="C1444">
        <v>129</v>
      </c>
      <c r="D1444" t="s">
        <v>626</v>
      </c>
      <c r="E1444">
        <v>48814909</v>
      </c>
      <c r="F1444" t="s">
        <v>1237</v>
      </c>
      <c r="G1444" t="s">
        <v>1393</v>
      </c>
      <c r="H1444" t="s">
        <v>6048</v>
      </c>
      <c r="I1444">
        <v>89424</v>
      </c>
      <c r="J1444" t="s">
        <v>2018</v>
      </c>
      <c r="K1444" t="s">
        <v>6049</v>
      </c>
      <c r="L1444">
        <v>224</v>
      </c>
      <c r="M1444" t="s">
        <v>26</v>
      </c>
      <c r="N1444" t="s">
        <v>27</v>
      </c>
      <c r="O1444" t="s">
        <v>476</v>
      </c>
      <c r="P1444">
        <v>32000000</v>
      </c>
      <c r="Q1444">
        <v>2000</v>
      </c>
      <c r="R1444">
        <v>7.2</v>
      </c>
      <c r="S1444">
        <v>0</v>
      </c>
      <c r="T1444">
        <f>Table_IMDB_Movies[[#This Row],[gross]]-Table_IMDB_Movies[[#This Row],[budget]]</f>
        <v>16814909</v>
      </c>
      <c r="V1444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1445" spans="1:22" x14ac:dyDescent="0.3">
      <c r="A1445" t="s">
        <v>6050</v>
      </c>
      <c r="B1445">
        <v>119</v>
      </c>
      <c r="C1445">
        <v>107</v>
      </c>
      <c r="D1445" t="s">
        <v>1157</v>
      </c>
      <c r="E1445">
        <v>57744720</v>
      </c>
      <c r="F1445" t="s">
        <v>274</v>
      </c>
      <c r="G1445" t="s">
        <v>273</v>
      </c>
      <c r="H1445" t="s">
        <v>6051</v>
      </c>
      <c r="I1445">
        <v>46961</v>
      </c>
      <c r="J1445" t="s">
        <v>2917</v>
      </c>
      <c r="K1445" t="s">
        <v>6052</v>
      </c>
      <c r="L1445">
        <v>132</v>
      </c>
      <c r="M1445" t="s">
        <v>26</v>
      </c>
      <c r="N1445" t="s">
        <v>27</v>
      </c>
      <c r="O1445" t="s">
        <v>28</v>
      </c>
      <c r="P1445">
        <v>20000000</v>
      </c>
      <c r="Q1445">
        <v>2010</v>
      </c>
      <c r="R1445">
        <v>6.2</v>
      </c>
      <c r="S1445">
        <v>0</v>
      </c>
      <c r="T1445">
        <f>Table_IMDB_Movies[[#This Row],[gross]]-Table_IMDB_Movies[[#This Row],[budget]]</f>
        <v>37744720</v>
      </c>
      <c r="V1445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446" spans="1:22" x14ac:dyDescent="0.3">
      <c r="A1446" t="s">
        <v>6053</v>
      </c>
      <c r="B1446">
        <v>133</v>
      </c>
      <c r="C1446">
        <v>89</v>
      </c>
      <c r="D1446" t="s">
        <v>1393</v>
      </c>
      <c r="E1446">
        <v>21784432</v>
      </c>
      <c r="F1446" t="s">
        <v>1334</v>
      </c>
      <c r="G1446" t="s">
        <v>655</v>
      </c>
      <c r="H1446" t="s">
        <v>6054</v>
      </c>
      <c r="I1446">
        <v>37493</v>
      </c>
      <c r="J1446" t="s">
        <v>4988</v>
      </c>
      <c r="K1446" t="s">
        <v>6055</v>
      </c>
      <c r="L1446">
        <v>108</v>
      </c>
      <c r="M1446" t="s">
        <v>26</v>
      </c>
      <c r="N1446" t="s">
        <v>27</v>
      </c>
      <c r="O1446" t="s">
        <v>476</v>
      </c>
      <c r="P1446">
        <v>35000000</v>
      </c>
      <c r="Q1446">
        <v>2013</v>
      </c>
      <c r="R1446">
        <v>5.6</v>
      </c>
      <c r="S1446">
        <v>0</v>
      </c>
      <c r="T1446">
        <f>Table_IMDB_Movies[[#This Row],[gross]]-Table_IMDB_Movies[[#This Row],[budget]]</f>
        <v>-13215568</v>
      </c>
      <c r="V144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447" spans="1:22" x14ac:dyDescent="0.3">
      <c r="A1447" t="s">
        <v>3890</v>
      </c>
      <c r="B1447">
        <v>88</v>
      </c>
      <c r="C1447">
        <v>113</v>
      </c>
      <c r="D1447" t="s">
        <v>983</v>
      </c>
      <c r="E1447">
        <v>37911876</v>
      </c>
      <c r="F1447" t="s">
        <v>1398</v>
      </c>
      <c r="G1447" t="s">
        <v>1716</v>
      </c>
      <c r="H1447" t="s">
        <v>6056</v>
      </c>
      <c r="I1447">
        <v>19671</v>
      </c>
      <c r="J1447" t="s">
        <v>6057</v>
      </c>
      <c r="K1447" t="s">
        <v>6058</v>
      </c>
      <c r="L1447">
        <v>47</v>
      </c>
      <c r="M1447" t="s">
        <v>26</v>
      </c>
      <c r="N1447" t="s">
        <v>27</v>
      </c>
      <c r="O1447" t="s">
        <v>28</v>
      </c>
      <c r="P1447">
        <v>32000000</v>
      </c>
      <c r="Q1447">
        <v>2011</v>
      </c>
      <c r="R1447">
        <v>4.4000000000000004</v>
      </c>
      <c r="S1447">
        <v>0</v>
      </c>
      <c r="T1447">
        <f>Table_IMDB_Movies[[#This Row],[gross]]-Table_IMDB_Movies[[#This Row],[budget]]</f>
        <v>5911876</v>
      </c>
      <c r="V1447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448" spans="1:22" x14ac:dyDescent="0.3">
      <c r="A1448" t="s">
        <v>587</v>
      </c>
      <c r="B1448">
        <v>522</v>
      </c>
      <c r="C1448">
        <v>93</v>
      </c>
      <c r="D1448" t="s">
        <v>6059</v>
      </c>
      <c r="E1448">
        <v>54696902</v>
      </c>
      <c r="F1448" t="s">
        <v>3921</v>
      </c>
      <c r="G1448" t="s">
        <v>307</v>
      </c>
      <c r="H1448" t="s">
        <v>6060</v>
      </c>
      <c r="I1448">
        <v>379462</v>
      </c>
      <c r="J1448" t="s">
        <v>6061</v>
      </c>
      <c r="K1448" t="s">
        <v>6062</v>
      </c>
      <c r="L1448">
        <v>571</v>
      </c>
      <c r="M1448" t="s">
        <v>26</v>
      </c>
      <c r="N1448" t="s">
        <v>27</v>
      </c>
      <c r="O1448" t="s">
        <v>28</v>
      </c>
      <c r="P1448">
        <v>32000000</v>
      </c>
      <c r="Q1448">
        <v>2011</v>
      </c>
      <c r="R1448">
        <v>7.5</v>
      </c>
      <c r="S1448">
        <v>56000</v>
      </c>
      <c r="T1448">
        <f>Table_IMDB_Movies[[#This Row],[gross]]-Table_IMDB_Movies[[#This Row],[budget]]</f>
        <v>22696902</v>
      </c>
      <c r="V1448" t="str">
        <f>IF(ISNUMBER(SEARCH("|",Table_IMDB_Movies[[#This Row],[genres]])),LEFT(Table_IMDB_Movies[[#This Row],[genres]],SEARCH("|",Table_IMDB_Movies[[#This Row],[genres]])-1),Table_IMDB_Movies[[#This Row],[genres]])</f>
        <v>Mystery</v>
      </c>
    </row>
    <row r="1449" spans="1:22" x14ac:dyDescent="0.3">
      <c r="A1449" t="s">
        <v>3964</v>
      </c>
      <c r="B1449">
        <v>43</v>
      </c>
      <c r="C1449">
        <v>120</v>
      </c>
      <c r="D1449" t="s">
        <v>6063</v>
      </c>
      <c r="E1449">
        <v>36733909</v>
      </c>
      <c r="F1449" t="s">
        <v>5882</v>
      </c>
      <c r="G1449" t="s">
        <v>6064</v>
      </c>
      <c r="H1449" t="s">
        <v>6065</v>
      </c>
      <c r="I1449">
        <v>38949</v>
      </c>
      <c r="J1449" t="s">
        <v>6066</v>
      </c>
      <c r="K1449" t="s">
        <v>6067</v>
      </c>
      <c r="L1449">
        <v>112</v>
      </c>
      <c r="M1449" t="s">
        <v>26</v>
      </c>
      <c r="N1449" t="s">
        <v>27</v>
      </c>
      <c r="O1449" t="s">
        <v>476</v>
      </c>
      <c r="P1449">
        <v>32000000</v>
      </c>
      <c r="Q1449">
        <v>1993</v>
      </c>
      <c r="R1449">
        <v>7.1</v>
      </c>
      <c r="S1449">
        <v>0</v>
      </c>
      <c r="T1449">
        <f>Table_IMDB_Movies[[#This Row],[gross]]-Table_IMDB_Movies[[#This Row],[budget]]</f>
        <v>4733909</v>
      </c>
      <c r="V1449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450" spans="1:22" x14ac:dyDescent="0.3">
      <c r="A1450" t="s">
        <v>1066</v>
      </c>
      <c r="B1450">
        <v>224</v>
      </c>
      <c r="C1450">
        <v>98</v>
      </c>
      <c r="D1450" t="s">
        <v>2123</v>
      </c>
      <c r="E1450">
        <v>35063732</v>
      </c>
      <c r="F1450" t="s">
        <v>689</v>
      </c>
      <c r="G1450" t="s">
        <v>977</v>
      </c>
      <c r="H1450" t="s">
        <v>6068</v>
      </c>
      <c r="I1450">
        <v>164608</v>
      </c>
      <c r="J1450" t="s">
        <v>3346</v>
      </c>
      <c r="K1450" t="s">
        <v>6069</v>
      </c>
      <c r="L1450">
        <v>383</v>
      </c>
      <c r="M1450" t="s">
        <v>26</v>
      </c>
      <c r="N1450" t="s">
        <v>27</v>
      </c>
      <c r="O1450" t="s">
        <v>476</v>
      </c>
      <c r="P1450">
        <v>32000000</v>
      </c>
      <c r="Q1450">
        <v>2007</v>
      </c>
      <c r="R1450">
        <v>6.4</v>
      </c>
      <c r="S1450">
        <v>10000</v>
      </c>
      <c r="T1450">
        <f>Table_IMDB_Movies[[#This Row],[gross]]-Table_IMDB_Movies[[#This Row],[budget]]</f>
        <v>3063732</v>
      </c>
      <c r="V1450" t="str">
        <f>IF(ISNUMBER(SEARCH("|",Table_IMDB_Movies[[#This Row],[genres]])),LEFT(Table_IMDB_Movies[[#This Row],[genres]],SEARCH("|",Table_IMDB_Movies[[#This Row],[genres]])-1),Table_IMDB_Movies[[#This Row],[genres]])</f>
        <v>Mystery</v>
      </c>
    </row>
    <row r="1451" spans="1:22" x14ac:dyDescent="0.3">
      <c r="A1451" t="s">
        <v>3274</v>
      </c>
      <c r="B1451">
        <v>122</v>
      </c>
      <c r="C1451">
        <v>105</v>
      </c>
      <c r="D1451" t="s">
        <v>6070</v>
      </c>
      <c r="E1451">
        <v>99462</v>
      </c>
      <c r="F1451" t="s">
        <v>6071</v>
      </c>
      <c r="G1451" t="s">
        <v>588</v>
      </c>
      <c r="H1451" t="s">
        <v>6072</v>
      </c>
      <c r="I1451">
        <v>11347</v>
      </c>
      <c r="J1451" t="s">
        <v>6073</v>
      </c>
      <c r="K1451" t="s">
        <v>6074</v>
      </c>
      <c r="L1451">
        <v>28</v>
      </c>
      <c r="M1451" t="s">
        <v>26</v>
      </c>
      <c r="N1451" t="s">
        <v>1175</v>
      </c>
      <c r="O1451" t="s">
        <v>72</v>
      </c>
      <c r="P1451">
        <v>33000000</v>
      </c>
      <c r="Q1451">
        <v>2013</v>
      </c>
      <c r="R1451">
        <v>7.1</v>
      </c>
      <c r="S1451">
        <v>5000</v>
      </c>
      <c r="T1451">
        <f>Table_IMDB_Movies[[#This Row],[gross]]-Table_IMDB_Movies[[#This Row],[budget]]</f>
        <v>-32900538</v>
      </c>
      <c r="V1451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452" spans="1:22" x14ac:dyDescent="0.3">
      <c r="A1452" t="s">
        <v>5268</v>
      </c>
      <c r="B1452">
        <v>75</v>
      </c>
      <c r="C1452">
        <v>98</v>
      </c>
      <c r="D1452" t="s">
        <v>2637</v>
      </c>
      <c r="E1452">
        <v>32701088</v>
      </c>
      <c r="F1452" t="s">
        <v>6077</v>
      </c>
      <c r="G1452" t="s">
        <v>6078</v>
      </c>
      <c r="H1452" t="s">
        <v>6079</v>
      </c>
      <c r="I1452">
        <v>10018</v>
      </c>
      <c r="J1452" t="s">
        <v>6080</v>
      </c>
      <c r="K1452" t="s">
        <v>6081</v>
      </c>
      <c r="L1452">
        <v>108</v>
      </c>
      <c r="M1452" t="s">
        <v>26</v>
      </c>
      <c r="N1452" t="s">
        <v>27</v>
      </c>
      <c r="O1452" t="s">
        <v>72</v>
      </c>
      <c r="P1452">
        <v>32000000</v>
      </c>
      <c r="Q1452">
        <v>2005</v>
      </c>
      <c r="R1452">
        <v>6.9</v>
      </c>
      <c r="S1452">
        <v>0</v>
      </c>
      <c r="T1452">
        <f>Table_IMDB_Movies[[#This Row],[gross]]-Table_IMDB_Movies[[#This Row],[budget]]</f>
        <v>701088</v>
      </c>
      <c r="V1452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453" spans="1:22" x14ac:dyDescent="0.3">
      <c r="A1453" t="s">
        <v>4197</v>
      </c>
      <c r="B1453">
        <v>441</v>
      </c>
      <c r="C1453">
        <v>96</v>
      </c>
      <c r="D1453" t="s">
        <v>6082</v>
      </c>
      <c r="E1453">
        <v>31493782</v>
      </c>
      <c r="F1453" t="s">
        <v>1705</v>
      </c>
      <c r="G1453" t="s">
        <v>2233</v>
      </c>
      <c r="H1453" t="s">
        <v>6083</v>
      </c>
      <c r="I1453">
        <v>186606</v>
      </c>
      <c r="J1453" t="s">
        <v>151</v>
      </c>
      <c r="K1453" t="s">
        <v>6084</v>
      </c>
      <c r="L1453">
        <v>1125</v>
      </c>
      <c r="M1453" t="s">
        <v>26</v>
      </c>
      <c r="N1453" t="s">
        <v>27</v>
      </c>
      <c r="O1453" t="s">
        <v>476</v>
      </c>
      <c r="P1453">
        <v>32000000</v>
      </c>
      <c r="Q1453">
        <v>2005</v>
      </c>
      <c r="R1453">
        <v>7.5</v>
      </c>
      <c r="S1453">
        <v>0</v>
      </c>
      <c r="T1453">
        <f>Table_IMDB_Movies[[#This Row],[gross]]-Table_IMDB_Movies[[#This Row],[budget]]</f>
        <v>-506218</v>
      </c>
      <c r="V1453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1454" spans="1:22" x14ac:dyDescent="0.3">
      <c r="A1454" t="s">
        <v>905</v>
      </c>
      <c r="B1454">
        <v>163</v>
      </c>
      <c r="C1454">
        <v>87</v>
      </c>
      <c r="D1454" t="s">
        <v>552</v>
      </c>
      <c r="E1454">
        <v>43095600</v>
      </c>
      <c r="F1454" t="s">
        <v>274</v>
      </c>
      <c r="G1454" t="s">
        <v>275</v>
      </c>
      <c r="H1454" t="s">
        <v>6085</v>
      </c>
      <c r="I1454">
        <v>156267</v>
      </c>
      <c r="J1454" t="s">
        <v>1660</v>
      </c>
      <c r="K1454" t="s">
        <v>6086</v>
      </c>
      <c r="L1454">
        <v>340</v>
      </c>
      <c r="M1454" t="s">
        <v>26</v>
      </c>
      <c r="N1454" t="s">
        <v>1175</v>
      </c>
      <c r="O1454" t="s">
        <v>28</v>
      </c>
      <c r="P1454">
        <v>32000000</v>
      </c>
      <c r="Q1454">
        <v>2005</v>
      </c>
      <c r="R1454">
        <v>6.3</v>
      </c>
      <c r="S1454">
        <v>0</v>
      </c>
      <c r="T1454">
        <f>Table_IMDB_Movies[[#This Row],[gross]]-Table_IMDB_Movies[[#This Row],[budget]]</f>
        <v>11095600</v>
      </c>
      <c r="V1454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455" spans="1:22" x14ac:dyDescent="0.3">
      <c r="A1455" t="s">
        <v>58</v>
      </c>
      <c r="B1455">
        <v>63</v>
      </c>
      <c r="C1455">
        <v>107</v>
      </c>
      <c r="D1455" t="s">
        <v>6087</v>
      </c>
      <c r="E1455">
        <v>18636537</v>
      </c>
      <c r="F1455" t="s">
        <v>6088</v>
      </c>
      <c r="G1455" t="s">
        <v>174</v>
      </c>
      <c r="H1455" t="s">
        <v>6089</v>
      </c>
      <c r="I1455">
        <v>69197</v>
      </c>
      <c r="J1455" t="s">
        <v>6090</v>
      </c>
      <c r="K1455" t="s">
        <v>6091</v>
      </c>
      <c r="L1455">
        <v>216</v>
      </c>
      <c r="M1455" t="s">
        <v>26</v>
      </c>
      <c r="N1455" t="s">
        <v>547</v>
      </c>
      <c r="O1455" t="s">
        <v>476</v>
      </c>
      <c r="P1455">
        <v>32000000</v>
      </c>
      <c r="Q1455">
        <v>1995</v>
      </c>
      <c r="R1455">
        <v>6.4</v>
      </c>
      <c r="S1455">
        <v>0</v>
      </c>
      <c r="T1455">
        <f>Table_IMDB_Movies[[#This Row],[gross]]-Table_IMDB_Movies[[#This Row],[budget]]</f>
        <v>-13363463</v>
      </c>
      <c r="V1455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456" spans="1:22" x14ac:dyDescent="0.3">
      <c r="A1456" t="s">
        <v>4528</v>
      </c>
      <c r="B1456">
        <v>90</v>
      </c>
      <c r="C1456">
        <v>90</v>
      </c>
      <c r="D1456" t="s">
        <v>6092</v>
      </c>
      <c r="E1456">
        <v>17848322</v>
      </c>
      <c r="F1456" t="s">
        <v>1340</v>
      </c>
      <c r="G1456" t="s">
        <v>2537</v>
      </c>
      <c r="H1456" t="s">
        <v>6093</v>
      </c>
      <c r="I1456">
        <v>18771</v>
      </c>
      <c r="J1456" t="s">
        <v>6094</v>
      </c>
      <c r="K1456" t="s">
        <v>6095</v>
      </c>
      <c r="L1456">
        <v>102</v>
      </c>
      <c r="M1456" t="s">
        <v>26</v>
      </c>
      <c r="N1456" t="s">
        <v>6096</v>
      </c>
      <c r="O1456" t="s">
        <v>28</v>
      </c>
      <c r="P1456">
        <v>28000000</v>
      </c>
      <c r="Q1456">
        <v>2004</v>
      </c>
      <c r="R1456">
        <v>5.9</v>
      </c>
      <c r="S1456">
        <v>702</v>
      </c>
      <c r="T1456">
        <f>Table_IMDB_Movies[[#This Row],[gross]]-Table_IMDB_Movies[[#This Row],[budget]]</f>
        <v>-10151678</v>
      </c>
      <c r="V145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457" spans="1:22" x14ac:dyDescent="0.3">
      <c r="A1457" t="s">
        <v>398</v>
      </c>
      <c r="B1457">
        <v>163</v>
      </c>
      <c r="C1457">
        <v>121</v>
      </c>
      <c r="D1457" t="s">
        <v>6097</v>
      </c>
      <c r="E1457">
        <v>16640210</v>
      </c>
      <c r="F1457" t="s">
        <v>3196</v>
      </c>
      <c r="G1457" t="s">
        <v>568</v>
      </c>
      <c r="H1457" t="s">
        <v>6098</v>
      </c>
      <c r="I1457">
        <v>53028</v>
      </c>
      <c r="J1457" t="s">
        <v>6099</v>
      </c>
      <c r="K1457" t="s">
        <v>6100</v>
      </c>
      <c r="L1457">
        <v>382</v>
      </c>
      <c r="M1457" t="s">
        <v>26</v>
      </c>
      <c r="N1457" t="s">
        <v>27</v>
      </c>
      <c r="O1457" t="s">
        <v>476</v>
      </c>
      <c r="P1457">
        <v>55000000</v>
      </c>
      <c r="Q1457">
        <v>1999</v>
      </c>
      <c r="R1457">
        <v>6.8</v>
      </c>
      <c r="S1457">
        <v>0</v>
      </c>
      <c r="T1457">
        <f>Table_IMDB_Movies[[#This Row],[gross]]-Table_IMDB_Movies[[#This Row],[budget]]</f>
        <v>-38359790</v>
      </c>
      <c r="V1457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458" spans="1:22" x14ac:dyDescent="0.3">
      <c r="A1458" t="s">
        <v>6101</v>
      </c>
      <c r="B1458">
        <v>197</v>
      </c>
      <c r="C1458">
        <v>119</v>
      </c>
      <c r="D1458" t="s">
        <v>1379</v>
      </c>
      <c r="E1458">
        <v>13763130</v>
      </c>
      <c r="F1458" t="s">
        <v>1129</v>
      </c>
      <c r="G1458" t="s">
        <v>630</v>
      </c>
      <c r="H1458" t="s">
        <v>6102</v>
      </c>
      <c r="I1458">
        <v>87768</v>
      </c>
      <c r="J1458" t="s">
        <v>2413</v>
      </c>
      <c r="K1458" t="s">
        <v>6103</v>
      </c>
      <c r="L1458">
        <v>187</v>
      </c>
      <c r="M1458" t="s">
        <v>26</v>
      </c>
      <c r="N1458" t="s">
        <v>27</v>
      </c>
      <c r="O1458" t="s">
        <v>476</v>
      </c>
      <c r="P1458">
        <v>32000000</v>
      </c>
      <c r="Q1458">
        <v>2010</v>
      </c>
      <c r="R1458">
        <v>6.3</v>
      </c>
      <c r="S1458">
        <v>12000</v>
      </c>
      <c r="T1458">
        <f>Table_IMDB_Movies[[#This Row],[gross]]-Table_IMDB_Movies[[#This Row],[budget]]</f>
        <v>-18236870</v>
      </c>
      <c r="V1458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459" spans="1:22" x14ac:dyDescent="0.3">
      <c r="A1459" t="s">
        <v>6104</v>
      </c>
      <c r="B1459">
        <v>93</v>
      </c>
      <c r="C1459">
        <v>107</v>
      </c>
      <c r="D1459" t="s">
        <v>5576</v>
      </c>
      <c r="E1459">
        <v>10956379</v>
      </c>
      <c r="F1459" t="s">
        <v>6105</v>
      </c>
      <c r="G1459" t="s">
        <v>3414</v>
      </c>
      <c r="H1459" t="s">
        <v>6106</v>
      </c>
      <c r="I1459">
        <v>21506</v>
      </c>
      <c r="J1459" t="s">
        <v>3596</v>
      </c>
      <c r="K1459" t="s">
        <v>6107</v>
      </c>
      <c r="L1459">
        <v>364</v>
      </c>
      <c r="M1459" t="s">
        <v>26</v>
      </c>
      <c r="N1459" t="s">
        <v>4396</v>
      </c>
      <c r="O1459" t="s">
        <v>28</v>
      </c>
      <c r="P1459">
        <v>35000000</v>
      </c>
      <c r="Q1459">
        <v>2007</v>
      </c>
      <c r="R1459">
        <v>3.6</v>
      </c>
      <c r="S1459">
        <v>0</v>
      </c>
      <c r="T1459">
        <f>Table_IMDB_Movies[[#This Row],[gross]]-Table_IMDB_Movies[[#This Row],[budget]]</f>
        <v>-24043621</v>
      </c>
      <c r="V1459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460" spans="1:22" x14ac:dyDescent="0.3">
      <c r="A1460" t="s">
        <v>5378</v>
      </c>
      <c r="B1460">
        <v>15</v>
      </c>
      <c r="C1460">
        <v>110</v>
      </c>
      <c r="D1460" t="s">
        <v>2836</v>
      </c>
      <c r="E1460">
        <v>4357000</v>
      </c>
      <c r="F1460" t="s">
        <v>422</v>
      </c>
      <c r="G1460" t="s">
        <v>1756</v>
      </c>
      <c r="H1460" t="s">
        <v>6108</v>
      </c>
      <c r="I1460">
        <v>5176</v>
      </c>
      <c r="J1460" t="s">
        <v>6109</v>
      </c>
      <c r="K1460" t="s">
        <v>6110</v>
      </c>
      <c r="L1460">
        <v>30</v>
      </c>
      <c r="M1460" t="s">
        <v>26</v>
      </c>
      <c r="N1460" t="s">
        <v>27</v>
      </c>
      <c r="O1460" t="s">
        <v>72</v>
      </c>
      <c r="P1460">
        <v>30000000</v>
      </c>
      <c r="Q1460">
        <v>1996</v>
      </c>
      <c r="R1460">
        <v>5.3</v>
      </c>
      <c r="S1460">
        <v>350</v>
      </c>
      <c r="T1460">
        <f>Table_IMDB_Movies[[#This Row],[gross]]-Table_IMDB_Movies[[#This Row],[budget]]</f>
        <v>-25643000</v>
      </c>
      <c r="V1460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461" spans="1:22" x14ac:dyDescent="0.3">
      <c r="A1461" t="s">
        <v>6111</v>
      </c>
      <c r="B1461">
        <v>260</v>
      </c>
      <c r="C1461">
        <v>100</v>
      </c>
      <c r="D1461" t="s">
        <v>245</v>
      </c>
      <c r="E1461">
        <v>22525921</v>
      </c>
      <c r="F1461" t="s">
        <v>1334</v>
      </c>
      <c r="G1461" t="s">
        <v>222</v>
      </c>
      <c r="H1461" t="s">
        <v>6112</v>
      </c>
      <c r="I1461">
        <v>60596</v>
      </c>
      <c r="J1461" t="s">
        <v>425</v>
      </c>
      <c r="K1461" t="s">
        <v>6113</v>
      </c>
      <c r="L1461">
        <v>158</v>
      </c>
      <c r="M1461" t="s">
        <v>26</v>
      </c>
      <c r="N1461" t="s">
        <v>27</v>
      </c>
      <c r="O1461" t="s">
        <v>28</v>
      </c>
      <c r="P1461">
        <v>30000000</v>
      </c>
      <c r="Q1461">
        <v>2013</v>
      </c>
      <c r="R1461">
        <v>5.9</v>
      </c>
      <c r="S1461">
        <v>13000</v>
      </c>
      <c r="T1461">
        <f>Table_IMDB_Movies[[#This Row],[gross]]-Table_IMDB_Movies[[#This Row],[budget]]</f>
        <v>-7474079</v>
      </c>
      <c r="V1461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462" spans="1:22" x14ac:dyDescent="0.3">
      <c r="A1462" t="s">
        <v>1418</v>
      </c>
      <c r="B1462">
        <v>18</v>
      </c>
      <c r="C1462">
        <v>75</v>
      </c>
      <c r="D1462" t="s">
        <v>1593</v>
      </c>
      <c r="E1462">
        <v>3562749</v>
      </c>
      <c r="F1462" t="s">
        <v>6114</v>
      </c>
      <c r="G1462" t="s">
        <v>6115</v>
      </c>
      <c r="H1462" t="s">
        <v>6116</v>
      </c>
      <c r="I1462">
        <v>5600</v>
      </c>
      <c r="J1462" t="s">
        <v>1998</v>
      </c>
      <c r="K1462" t="s">
        <v>6117</v>
      </c>
      <c r="L1462">
        <v>49</v>
      </c>
      <c r="M1462" t="s">
        <v>26</v>
      </c>
      <c r="N1462" t="s">
        <v>27</v>
      </c>
      <c r="O1462" t="s">
        <v>226</v>
      </c>
      <c r="P1462">
        <v>32000000</v>
      </c>
      <c r="Q1462">
        <v>1997</v>
      </c>
      <c r="R1462">
        <v>6.9</v>
      </c>
      <c r="S1462">
        <v>643</v>
      </c>
      <c r="T1462">
        <f>Table_IMDB_Movies[[#This Row],[gross]]-Table_IMDB_Movies[[#This Row],[budget]]</f>
        <v>-28437251</v>
      </c>
      <c r="V1462" t="str">
        <f>IF(ISNUMBER(SEARCH("|",Table_IMDB_Movies[[#This Row],[genres]])),LEFT(Table_IMDB_Movies[[#This Row],[genres]],SEARCH("|",Table_IMDB_Movies[[#This Row],[genres]])-1),Table_IMDB_Movies[[#This Row],[genres]])</f>
        <v>Animation</v>
      </c>
    </row>
    <row r="1463" spans="1:22" x14ac:dyDescent="0.3">
      <c r="A1463" t="s">
        <v>6118</v>
      </c>
      <c r="B1463">
        <v>70</v>
      </c>
      <c r="C1463">
        <v>132</v>
      </c>
      <c r="D1463" t="s">
        <v>2027</v>
      </c>
      <c r="E1463">
        <v>2899970</v>
      </c>
      <c r="F1463" t="s">
        <v>2682</v>
      </c>
      <c r="G1463" t="s">
        <v>449</v>
      </c>
      <c r="H1463" t="s">
        <v>6119</v>
      </c>
      <c r="I1463">
        <v>8039</v>
      </c>
      <c r="J1463" t="s">
        <v>2317</v>
      </c>
      <c r="K1463" t="s">
        <v>6120</v>
      </c>
      <c r="L1463">
        <v>161</v>
      </c>
      <c r="M1463" t="s">
        <v>26</v>
      </c>
      <c r="N1463" t="s">
        <v>27</v>
      </c>
      <c r="O1463" t="s">
        <v>476</v>
      </c>
      <c r="P1463">
        <v>32000000</v>
      </c>
      <c r="Q1463">
        <v>1999</v>
      </c>
      <c r="R1463">
        <v>6.9</v>
      </c>
      <c r="S1463">
        <v>625</v>
      </c>
      <c r="T1463">
        <f>Table_IMDB_Movies[[#This Row],[gross]]-Table_IMDB_Movies[[#This Row],[budget]]</f>
        <v>-29100030</v>
      </c>
      <c r="V1463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464" spans="1:22" x14ac:dyDescent="0.3">
      <c r="A1464" t="s">
        <v>1222</v>
      </c>
      <c r="B1464">
        <v>183</v>
      </c>
      <c r="C1464">
        <v>105</v>
      </c>
      <c r="D1464" t="s">
        <v>5691</v>
      </c>
      <c r="E1464">
        <v>1304837</v>
      </c>
      <c r="F1464" t="s">
        <v>1541</v>
      </c>
      <c r="G1464" t="s">
        <v>983</v>
      </c>
      <c r="H1464" t="s">
        <v>6121</v>
      </c>
      <c r="I1464">
        <v>21481</v>
      </c>
      <c r="J1464" t="s">
        <v>4288</v>
      </c>
      <c r="K1464" t="s">
        <v>6122</v>
      </c>
      <c r="L1464">
        <v>175</v>
      </c>
      <c r="M1464" t="s">
        <v>26</v>
      </c>
      <c r="N1464" t="s">
        <v>27</v>
      </c>
      <c r="O1464" t="s">
        <v>476</v>
      </c>
      <c r="P1464">
        <v>32000000</v>
      </c>
      <c r="Q1464">
        <v>2006</v>
      </c>
      <c r="R1464">
        <v>6.1</v>
      </c>
      <c r="S1464">
        <v>559</v>
      </c>
      <c r="T1464">
        <f>Table_IMDB_Movies[[#This Row],[gross]]-Table_IMDB_Movies[[#This Row],[budget]]</f>
        <v>-30695163</v>
      </c>
      <c r="V1464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465" spans="1:22" x14ac:dyDescent="0.3">
      <c r="A1465" t="s">
        <v>3783</v>
      </c>
      <c r="B1465">
        <v>261</v>
      </c>
      <c r="C1465">
        <v>289</v>
      </c>
      <c r="D1465" t="s">
        <v>93</v>
      </c>
      <c r="E1465">
        <v>78800000</v>
      </c>
      <c r="F1465" t="s">
        <v>2672</v>
      </c>
      <c r="G1465" t="s">
        <v>322</v>
      </c>
      <c r="H1465" t="s">
        <v>6124</v>
      </c>
      <c r="I1465">
        <v>450676</v>
      </c>
      <c r="J1465" t="s">
        <v>1347</v>
      </c>
      <c r="K1465" t="s">
        <v>6125</v>
      </c>
      <c r="L1465">
        <v>983</v>
      </c>
      <c r="M1465" t="s">
        <v>26</v>
      </c>
      <c r="N1465" t="s">
        <v>27</v>
      </c>
      <c r="O1465" t="s">
        <v>476</v>
      </c>
      <c r="P1465">
        <v>31500000</v>
      </c>
      <c r="Q1465">
        <v>1979</v>
      </c>
      <c r="R1465">
        <v>8.5</v>
      </c>
      <c r="S1465">
        <v>19000</v>
      </c>
      <c r="T1465">
        <f>Table_IMDB_Movies[[#This Row],[gross]]-Table_IMDB_Movies[[#This Row],[budget]]</f>
        <v>47300000</v>
      </c>
      <c r="V1465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466" spans="1:22" x14ac:dyDescent="0.3">
      <c r="A1466" t="s">
        <v>6126</v>
      </c>
      <c r="B1466">
        <v>167</v>
      </c>
      <c r="C1466">
        <v>102</v>
      </c>
      <c r="D1466" t="s">
        <v>705</v>
      </c>
      <c r="E1466">
        <v>17797316</v>
      </c>
      <c r="F1466" t="s">
        <v>1340</v>
      </c>
      <c r="G1466" t="s">
        <v>3516</v>
      </c>
      <c r="H1466" t="s">
        <v>6127</v>
      </c>
      <c r="I1466">
        <v>50523</v>
      </c>
      <c r="J1466" t="s">
        <v>5817</v>
      </c>
      <c r="K1466" t="s">
        <v>6128</v>
      </c>
      <c r="L1466">
        <v>113</v>
      </c>
      <c r="M1466" t="s">
        <v>26</v>
      </c>
      <c r="N1466" t="s">
        <v>27</v>
      </c>
      <c r="O1466" t="s">
        <v>476</v>
      </c>
      <c r="P1466">
        <v>32000000</v>
      </c>
      <c r="Q1466">
        <v>2010</v>
      </c>
      <c r="R1466">
        <v>6.3</v>
      </c>
      <c r="S1466">
        <v>0</v>
      </c>
      <c r="T1466">
        <f>Table_IMDB_Movies[[#This Row],[gross]]-Table_IMDB_Movies[[#This Row],[budget]]</f>
        <v>-14202684</v>
      </c>
      <c r="V146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467" spans="1:22" x14ac:dyDescent="0.3">
      <c r="A1467" t="s">
        <v>3474</v>
      </c>
      <c r="B1467">
        <v>42</v>
      </c>
      <c r="C1467">
        <v>143</v>
      </c>
      <c r="D1467" t="s">
        <v>4392</v>
      </c>
      <c r="E1467">
        <v>82528097</v>
      </c>
      <c r="F1467" t="s">
        <v>4783</v>
      </c>
      <c r="G1467" t="s">
        <v>3137</v>
      </c>
      <c r="H1467" t="s">
        <v>6129</v>
      </c>
      <c r="I1467">
        <v>30230</v>
      </c>
      <c r="J1467" t="s">
        <v>6130</v>
      </c>
      <c r="K1467" t="s">
        <v>6131</v>
      </c>
      <c r="L1467">
        <v>154</v>
      </c>
      <c r="M1467" t="s">
        <v>26</v>
      </c>
      <c r="N1467" t="s">
        <v>27</v>
      </c>
      <c r="O1467" t="s">
        <v>72</v>
      </c>
      <c r="P1467">
        <v>6500000</v>
      </c>
      <c r="Q1467">
        <v>1995</v>
      </c>
      <c r="R1467">
        <v>7.3</v>
      </c>
      <c r="S1467">
        <v>0</v>
      </c>
      <c r="T1467">
        <f>Table_IMDB_Movies[[#This Row],[gross]]-Table_IMDB_Movies[[#This Row],[budget]]</f>
        <v>76028097</v>
      </c>
      <c r="V1467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468" spans="1:22" x14ac:dyDescent="0.3">
      <c r="A1468" t="s">
        <v>6132</v>
      </c>
      <c r="B1468">
        <v>130</v>
      </c>
      <c r="C1468">
        <v>113</v>
      </c>
      <c r="D1468" t="s">
        <v>963</v>
      </c>
      <c r="E1468">
        <v>14268533</v>
      </c>
      <c r="F1468" t="s">
        <v>6133</v>
      </c>
      <c r="G1468" t="s">
        <v>360</v>
      </c>
      <c r="H1468" t="s">
        <v>6134</v>
      </c>
      <c r="I1468">
        <v>17319</v>
      </c>
      <c r="J1468" t="s">
        <v>6135</v>
      </c>
      <c r="K1468" t="s">
        <v>6136</v>
      </c>
      <c r="L1468">
        <v>100</v>
      </c>
      <c r="M1468" t="s">
        <v>26</v>
      </c>
      <c r="N1468" t="s">
        <v>41</v>
      </c>
      <c r="O1468" t="s">
        <v>476</v>
      </c>
      <c r="P1468">
        <v>31500000</v>
      </c>
      <c r="Q1468">
        <v>2016</v>
      </c>
      <c r="R1468">
        <v>6.3</v>
      </c>
      <c r="S1468">
        <v>0</v>
      </c>
      <c r="T1468">
        <f>Table_IMDB_Movies[[#This Row],[gross]]-Table_IMDB_Movies[[#This Row],[budget]]</f>
        <v>-17231467</v>
      </c>
      <c r="V1468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469" spans="1:22" x14ac:dyDescent="0.3">
      <c r="A1469" t="s">
        <v>1776</v>
      </c>
      <c r="B1469">
        <v>66</v>
      </c>
      <c r="C1469">
        <v>161</v>
      </c>
      <c r="D1469" t="s">
        <v>1068</v>
      </c>
      <c r="E1469">
        <v>87100000</v>
      </c>
      <c r="F1469" t="s">
        <v>4879</v>
      </c>
      <c r="G1469" t="s">
        <v>1904</v>
      </c>
      <c r="H1469" t="s">
        <v>6137</v>
      </c>
      <c r="I1469">
        <v>52339</v>
      </c>
      <c r="J1469" t="s">
        <v>2968</v>
      </c>
      <c r="K1469" t="s">
        <v>6138</v>
      </c>
      <c r="L1469">
        <v>200</v>
      </c>
      <c r="M1469" t="s">
        <v>26</v>
      </c>
      <c r="N1469" t="s">
        <v>27</v>
      </c>
      <c r="O1469" t="s">
        <v>72</v>
      </c>
      <c r="P1469">
        <v>31000000</v>
      </c>
      <c r="Q1469">
        <v>1985</v>
      </c>
      <c r="R1469">
        <v>7.2</v>
      </c>
      <c r="S1469">
        <v>0</v>
      </c>
      <c r="T1469">
        <f>Table_IMDB_Movies[[#This Row],[gross]]-Table_IMDB_Movies[[#This Row],[budget]]</f>
        <v>56100000</v>
      </c>
      <c r="V1469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1470" spans="1:22" x14ac:dyDescent="0.3">
      <c r="A1470" t="s">
        <v>355</v>
      </c>
      <c r="B1470">
        <v>449</v>
      </c>
      <c r="C1470">
        <v>138</v>
      </c>
      <c r="D1470" t="s">
        <v>289</v>
      </c>
      <c r="E1470">
        <v>93749203</v>
      </c>
      <c r="F1470" t="s">
        <v>3196</v>
      </c>
      <c r="G1470" t="s">
        <v>1377</v>
      </c>
      <c r="H1470" t="s">
        <v>6139</v>
      </c>
      <c r="I1470">
        <v>264047</v>
      </c>
      <c r="J1470" t="s">
        <v>4893</v>
      </c>
      <c r="K1470" t="s">
        <v>6140</v>
      </c>
      <c r="L1470">
        <v>491</v>
      </c>
      <c r="M1470" t="s">
        <v>26</v>
      </c>
      <c r="N1470" t="s">
        <v>27</v>
      </c>
      <c r="O1470" t="s">
        <v>476</v>
      </c>
      <c r="P1470">
        <v>31000000</v>
      </c>
      <c r="Q1470">
        <v>2012</v>
      </c>
      <c r="R1470">
        <v>7.3</v>
      </c>
      <c r="S1470">
        <v>64000</v>
      </c>
      <c r="T1470">
        <f>Table_IMDB_Movies[[#This Row],[gross]]-Table_IMDB_Movies[[#This Row],[budget]]</f>
        <v>62749203</v>
      </c>
      <c r="V1470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471" spans="1:22" x14ac:dyDescent="0.3">
      <c r="A1471" t="s">
        <v>6141</v>
      </c>
      <c r="B1471">
        <v>121</v>
      </c>
      <c r="C1471">
        <v>126</v>
      </c>
      <c r="D1471" t="s">
        <v>1285</v>
      </c>
      <c r="E1471">
        <v>62700000</v>
      </c>
      <c r="F1471" t="s">
        <v>184</v>
      </c>
      <c r="G1471" t="s">
        <v>888</v>
      </c>
      <c r="H1471" t="s">
        <v>6142</v>
      </c>
      <c r="I1471">
        <v>69534</v>
      </c>
      <c r="J1471" t="s">
        <v>3768</v>
      </c>
      <c r="K1471" t="s">
        <v>6143</v>
      </c>
      <c r="L1471">
        <v>294</v>
      </c>
      <c r="M1471" t="s">
        <v>26</v>
      </c>
      <c r="N1471" t="s">
        <v>41</v>
      </c>
      <c r="O1471" t="s">
        <v>72</v>
      </c>
      <c r="P1471">
        <v>34000000</v>
      </c>
      <c r="Q1471">
        <v>1979</v>
      </c>
      <c r="R1471">
        <v>6.3</v>
      </c>
      <c r="S1471">
        <v>0</v>
      </c>
      <c r="T1471">
        <f>Table_IMDB_Movies[[#This Row],[gross]]-Table_IMDB_Movies[[#This Row],[budget]]</f>
        <v>28700000</v>
      </c>
      <c r="V1471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472" spans="1:22" x14ac:dyDescent="0.3">
      <c r="A1472" t="s">
        <v>4181</v>
      </c>
      <c r="B1472">
        <v>536</v>
      </c>
      <c r="C1472">
        <v>99</v>
      </c>
      <c r="D1472" t="s">
        <v>109</v>
      </c>
      <c r="E1472">
        <v>59073773</v>
      </c>
      <c r="F1472" t="s">
        <v>6144</v>
      </c>
      <c r="G1472" t="s">
        <v>449</v>
      </c>
      <c r="H1472" t="s">
        <v>6145</v>
      </c>
      <c r="I1472">
        <v>475518</v>
      </c>
      <c r="J1472" t="s">
        <v>1929</v>
      </c>
      <c r="K1472" t="s">
        <v>6146</v>
      </c>
      <c r="L1472">
        <v>644</v>
      </c>
      <c r="M1472" t="s">
        <v>26</v>
      </c>
      <c r="N1472" t="s">
        <v>27</v>
      </c>
      <c r="O1472" t="s">
        <v>476</v>
      </c>
      <c r="P1472">
        <v>25000000</v>
      </c>
      <c r="Q1472">
        <v>2014</v>
      </c>
      <c r="R1472">
        <v>8.1</v>
      </c>
      <c r="S1472">
        <v>149000</v>
      </c>
      <c r="T1472">
        <f>Table_IMDB_Movies[[#This Row],[gross]]-Table_IMDB_Movies[[#This Row],[budget]]</f>
        <v>34073773</v>
      </c>
      <c r="V1472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473" spans="1:22" x14ac:dyDescent="0.3">
      <c r="A1473" t="s">
        <v>5531</v>
      </c>
      <c r="B1473">
        <v>135</v>
      </c>
      <c r="C1473">
        <v>101</v>
      </c>
      <c r="D1473" t="s">
        <v>2193</v>
      </c>
      <c r="E1473">
        <v>24185781</v>
      </c>
      <c r="F1473" t="s">
        <v>6147</v>
      </c>
      <c r="G1473" t="s">
        <v>615</v>
      </c>
      <c r="H1473" t="s">
        <v>6148</v>
      </c>
      <c r="I1473">
        <v>30339</v>
      </c>
      <c r="J1473" t="s">
        <v>6149</v>
      </c>
      <c r="K1473" t="s">
        <v>6150</v>
      </c>
      <c r="L1473">
        <v>268</v>
      </c>
      <c r="M1473" t="s">
        <v>26</v>
      </c>
      <c r="N1473" t="s">
        <v>27</v>
      </c>
      <c r="O1473" t="s">
        <v>28</v>
      </c>
      <c r="P1473">
        <v>31000000</v>
      </c>
      <c r="Q1473">
        <v>2001</v>
      </c>
      <c r="R1473">
        <v>6.9</v>
      </c>
      <c r="S1473">
        <v>0</v>
      </c>
      <c r="T1473">
        <f>Table_IMDB_Movies[[#This Row],[gross]]-Table_IMDB_Movies[[#This Row],[budget]]</f>
        <v>-6814219</v>
      </c>
      <c r="V1473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474" spans="1:22" x14ac:dyDescent="0.3">
      <c r="A1474" t="s">
        <v>3964</v>
      </c>
      <c r="B1474">
        <v>74</v>
      </c>
      <c r="C1474">
        <v>103</v>
      </c>
      <c r="D1474" t="s">
        <v>6151</v>
      </c>
      <c r="E1474">
        <v>53133888</v>
      </c>
      <c r="F1474" t="s">
        <v>6152</v>
      </c>
      <c r="G1474" t="s">
        <v>4793</v>
      </c>
      <c r="H1474" t="s">
        <v>6153</v>
      </c>
      <c r="I1474">
        <v>50389</v>
      </c>
      <c r="J1474" t="s">
        <v>6154</v>
      </c>
      <c r="K1474" t="s">
        <v>6155</v>
      </c>
      <c r="L1474">
        <v>136</v>
      </c>
      <c r="M1474" t="s">
        <v>26</v>
      </c>
      <c r="N1474" t="s">
        <v>27</v>
      </c>
      <c r="O1474" t="s">
        <v>28</v>
      </c>
      <c r="P1474">
        <v>31000000</v>
      </c>
      <c r="Q1474">
        <v>1990</v>
      </c>
      <c r="R1474">
        <v>6.3</v>
      </c>
      <c r="S1474">
        <v>0</v>
      </c>
      <c r="T1474">
        <f>Table_IMDB_Movies[[#This Row],[gross]]-Table_IMDB_Movies[[#This Row],[budget]]</f>
        <v>22133888</v>
      </c>
      <c r="V1474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475" spans="1:22" x14ac:dyDescent="0.3">
      <c r="A1475" t="s">
        <v>2732</v>
      </c>
      <c r="B1475">
        <v>168</v>
      </c>
      <c r="C1475">
        <v>118</v>
      </c>
      <c r="D1475" t="s">
        <v>576</v>
      </c>
      <c r="E1475">
        <v>44983704</v>
      </c>
      <c r="F1475" t="s">
        <v>6156</v>
      </c>
      <c r="G1475" t="s">
        <v>440</v>
      </c>
      <c r="H1475" t="s">
        <v>6157</v>
      </c>
      <c r="I1475">
        <v>81866</v>
      </c>
      <c r="J1475" t="s">
        <v>1179</v>
      </c>
      <c r="K1475" t="s">
        <v>6158</v>
      </c>
      <c r="L1475">
        <v>510</v>
      </c>
      <c r="M1475" t="s">
        <v>26</v>
      </c>
      <c r="N1475" t="s">
        <v>27</v>
      </c>
      <c r="O1475" t="s">
        <v>28</v>
      </c>
      <c r="P1475">
        <v>31000000</v>
      </c>
      <c r="Q1475">
        <v>2000</v>
      </c>
      <c r="R1475">
        <v>7.3</v>
      </c>
      <c r="S1475">
        <v>0</v>
      </c>
      <c r="T1475">
        <f>Table_IMDB_Movies[[#This Row],[gross]]-Table_IMDB_Movies[[#This Row],[budget]]</f>
        <v>13983704</v>
      </c>
      <c r="V1475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1476" spans="1:22" x14ac:dyDescent="0.3">
      <c r="A1476" t="s">
        <v>786</v>
      </c>
      <c r="B1476">
        <v>464</v>
      </c>
      <c r="C1476">
        <v>116</v>
      </c>
      <c r="D1476" t="s">
        <v>787</v>
      </c>
      <c r="E1476">
        <v>118099659</v>
      </c>
      <c r="F1476" t="s">
        <v>788</v>
      </c>
      <c r="G1476" t="s">
        <v>789</v>
      </c>
      <c r="H1476" t="s">
        <v>790</v>
      </c>
      <c r="I1476">
        <v>69790</v>
      </c>
      <c r="J1476" t="s">
        <v>791</v>
      </c>
      <c r="K1476" t="s">
        <v>792</v>
      </c>
      <c r="L1476">
        <v>1211</v>
      </c>
      <c r="M1476" t="s">
        <v>26</v>
      </c>
      <c r="N1476" t="s">
        <v>27</v>
      </c>
      <c r="O1476" t="s">
        <v>28</v>
      </c>
      <c r="P1476">
        <v>144000000</v>
      </c>
      <c r="Q1476">
        <v>2016</v>
      </c>
      <c r="R1476">
        <v>5.5</v>
      </c>
      <c r="S1476">
        <v>62000</v>
      </c>
      <c r="T1476">
        <f>Table_IMDB_Movies[[#This Row],[gross]]-Table_IMDB_Movies[[#This Row],[budget]]</f>
        <v>-25900341</v>
      </c>
      <c r="V1476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477" spans="1:22" x14ac:dyDescent="0.3">
      <c r="A1477" t="s">
        <v>6159</v>
      </c>
      <c r="B1477">
        <v>204</v>
      </c>
      <c r="C1477">
        <v>99</v>
      </c>
      <c r="D1477" t="s">
        <v>3773</v>
      </c>
      <c r="E1477">
        <v>58879132</v>
      </c>
      <c r="F1477" t="s">
        <v>3309</v>
      </c>
      <c r="G1477" t="s">
        <v>75</v>
      </c>
      <c r="H1477" t="s">
        <v>6160</v>
      </c>
      <c r="I1477">
        <v>66123</v>
      </c>
      <c r="J1477" t="s">
        <v>5913</v>
      </c>
      <c r="K1477" t="s">
        <v>6161</v>
      </c>
      <c r="L1477">
        <v>219</v>
      </c>
      <c r="M1477" t="s">
        <v>26</v>
      </c>
      <c r="N1477" t="s">
        <v>27</v>
      </c>
      <c r="O1477" t="s">
        <v>476</v>
      </c>
      <c r="P1477">
        <v>31000000</v>
      </c>
      <c r="Q1477">
        <v>2015</v>
      </c>
      <c r="R1477">
        <v>6.1</v>
      </c>
      <c r="S1477">
        <v>28000</v>
      </c>
      <c r="T1477">
        <f>Table_IMDB_Movies[[#This Row],[gross]]-Table_IMDB_Movies[[#This Row],[budget]]</f>
        <v>27879132</v>
      </c>
      <c r="V1477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478" spans="1:22" x14ac:dyDescent="0.3">
      <c r="A1478" t="s">
        <v>129</v>
      </c>
      <c r="B1478">
        <v>96</v>
      </c>
      <c r="C1478">
        <v>105</v>
      </c>
      <c r="D1478" t="s">
        <v>860</v>
      </c>
      <c r="E1478">
        <v>72077000</v>
      </c>
      <c r="F1478" t="s">
        <v>4608</v>
      </c>
      <c r="G1478" t="s">
        <v>384</v>
      </c>
      <c r="H1478" t="s">
        <v>6162</v>
      </c>
      <c r="I1478">
        <v>62986</v>
      </c>
      <c r="J1478" t="s">
        <v>4330</v>
      </c>
      <c r="K1478" t="s">
        <v>6163</v>
      </c>
      <c r="L1478">
        <v>150</v>
      </c>
      <c r="M1478" t="s">
        <v>26</v>
      </c>
      <c r="N1478" t="s">
        <v>27</v>
      </c>
      <c r="O1478" t="s">
        <v>476</v>
      </c>
      <c r="P1478">
        <v>30250000</v>
      </c>
      <c r="Q1478">
        <v>1995</v>
      </c>
      <c r="R1478">
        <v>6.9</v>
      </c>
      <c r="S1478">
        <v>0</v>
      </c>
      <c r="T1478">
        <f>Table_IMDB_Movies[[#This Row],[gross]]-Table_IMDB_Movies[[#This Row],[budget]]</f>
        <v>41827000</v>
      </c>
      <c r="V1478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479" spans="1:22" x14ac:dyDescent="0.3">
      <c r="A1479" t="s">
        <v>124</v>
      </c>
      <c r="B1479">
        <v>223</v>
      </c>
      <c r="C1479">
        <v>113</v>
      </c>
      <c r="D1479" t="s">
        <v>6164</v>
      </c>
      <c r="E1479">
        <v>170684505</v>
      </c>
      <c r="F1479" t="s">
        <v>6165</v>
      </c>
      <c r="G1479" t="s">
        <v>3262</v>
      </c>
      <c r="H1479" t="s">
        <v>6166</v>
      </c>
      <c r="I1479">
        <v>172080</v>
      </c>
      <c r="J1479" t="s">
        <v>6167</v>
      </c>
      <c r="K1479" t="s">
        <v>6168</v>
      </c>
      <c r="L1479">
        <v>1017</v>
      </c>
      <c r="M1479" t="s">
        <v>26</v>
      </c>
      <c r="N1479" t="s">
        <v>27</v>
      </c>
      <c r="O1479" t="s">
        <v>28</v>
      </c>
      <c r="P1479">
        <v>45000000</v>
      </c>
      <c r="Q1479">
        <v>2002</v>
      </c>
      <c r="R1479">
        <v>7.2</v>
      </c>
      <c r="S1479">
        <v>0</v>
      </c>
      <c r="T1479">
        <f>Table_IMDB_Movies[[#This Row],[gross]]-Table_IMDB_Movies[[#This Row],[budget]]</f>
        <v>125684505</v>
      </c>
      <c r="V1479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480" spans="1:22" x14ac:dyDescent="0.3">
      <c r="A1480" t="s">
        <v>1747</v>
      </c>
      <c r="B1480">
        <v>112</v>
      </c>
      <c r="C1480">
        <v>93</v>
      </c>
      <c r="D1480" t="s">
        <v>1749</v>
      </c>
      <c r="E1480">
        <v>163479795</v>
      </c>
      <c r="F1480" t="s">
        <v>2021</v>
      </c>
      <c r="G1480" t="s">
        <v>222</v>
      </c>
      <c r="H1480" t="s">
        <v>6169</v>
      </c>
      <c r="I1480">
        <v>161858</v>
      </c>
      <c r="J1480" t="s">
        <v>6170</v>
      </c>
      <c r="K1480" t="s">
        <v>6171</v>
      </c>
      <c r="L1480">
        <v>289</v>
      </c>
      <c r="M1480" t="s">
        <v>26</v>
      </c>
      <c r="N1480" t="s">
        <v>27</v>
      </c>
      <c r="O1480" t="s">
        <v>28</v>
      </c>
      <c r="P1480">
        <v>34200000</v>
      </c>
      <c r="Q1480">
        <v>1999</v>
      </c>
      <c r="R1480">
        <v>6.4</v>
      </c>
      <c r="S1480">
        <v>0</v>
      </c>
      <c r="T1480">
        <f>Table_IMDB_Movies[[#This Row],[gross]]-Table_IMDB_Movies[[#This Row],[budget]]</f>
        <v>129279795</v>
      </c>
      <c r="V1480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481" spans="1:22" x14ac:dyDescent="0.3">
      <c r="A1481" t="s">
        <v>6172</v>
      </c>
      <c r="B1481">
        <v>142</v>
      </c>
      <c r="C1481">
        <v>108</v>
      </c>
      <c r="D1481" t="s">
        <v>5811</v>
      </c>
      <c r="E1481">
        <v>145096820</v>
      </c>
      <c r="F1481" t="s">
        <v>1334</v>
      </c>
      <c r="G1481" t="s">
        <v>3593</v>
      </c>
      <c r="H1481" t="s">
        <v>6173</v>
      </c>
      <c r="I1481">
        <v>200260</v>
      </c>
      <c r="J1481" t="s">
        <v>2946</v>
      </c>
      <c r="K1481" t="s">
        <v>6174</v>
      </c>
      <c r="L1481">
        <v>431</v>
      </c>
      <c r="M1481" t="s">
        <v>26</v>
      </c>
      <c r="N1481" t="s">
        <v>27</v>
      </c>
      <c r="O1481" t="s">
        <v>476</v>
      </c>
      <c r="P1481">
        <v>30000000</v>
      </c>
      <c r="Q1481">
        <v>2001</v>
      </c>
      <c r="R1481">
        <v>6.4</v>
      </c>
      <c r="S1481">
        <v>0</v>
      </c>
      <c r="T1481">
        <f>Table_IMDB_Movies[[#This Row],[gross]]-Table_IMDB_Movies[[#This Row],[budget]]</f>
        <v>115096820</v>
      </c>
      <c r="V1481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482" spans="1:22" x14ac:dyDescent="0.3">
      <c r="A1482" t="s">
        <v>250</v>
      </c>
      <c r="B1482">
        <v>166</v>
      </c>
      <c r="C1482">
        <v>74</v>
      </c>
      <c r="D1482" t="s">
        <v>263</v>
      </c>
      <c r="E1482">
        <v>191796233</v>
      </c>
      <c r="F1482" t="s">
        <v>221</v>
      </c>
      <c r="G1482" t="s">
        <v>264</v>
      </c>
      <c r="H1482" t="s">
        <v>6175</v>
      </c>
      <c r="I1482">
        <v>623757</v>
      </c>
      <c r="J1482" t="s">
        <v>1732</v>
      </c>
      <c r="K1482" t="s">
        <v>6176</v>
      </c>
      <c r="L1482">
        <v>391</v>
      </c>
      <c r="M1482" t="s">
        <v>26</v>
      </c>
      <c r="N1482" t="s">
        <v>27</v>
      </c>
      <c r="O1482" t="s">
        <v>226</v>
      </c>
      <c r="P1482">
        <v>30000000</v>
      </c>
      <c r="Q1482">
        <v>1995</v>
      </c>
      <c r="R1482">
        <v>8.3000000000000007</v>
      </c>
      <c r="S1482">
        <v>0</v>
      </c>
      <c r="T1482">
        <f>Table_IMDB_Movies[[#This Row],[gross]]-Table_IMDB_Movies[[#This Row],[budget]]</f>
        <v>161796233</v>
      </c>
      <c r="V1482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483" spans="1:22" x14ac:dyDescent="0.3">
      <c r="A1483" t="s">
        <v>1281</v>
      </c>
      <c r="B1483">
        <v>114</v>
      </c>
      <c r="C1483">
        <v>116</v>
      </c>
      <c r="D1483" t="s">
        <v>1849</v>
      </c>
      <c r="E1483">
        <v>121248145</v>
      </c>
      <c r="F1483" t="s">
        <v>2629</v>
      </c>
      <c r="G1483" t="s">
        <v>479</v>
      </c>
      <c r="H1483" t="s">
        <v>6177</v>
      </c>
      <c r="I1483">
        <v>260981</v>
      </c>
      <c r="J1483" t="s">
        <v>848</v>
      </c>
      <c r="K1483" t="s">
        <v>6178</v>
      </c>
      <c r="L1483">
        <v>373</v>
      </c>
      <c r="M1483" t="s">
        <v>26</v>
      </c>
      <c r="N1483" t="s">
        <v>27</v>
      </c>
      <c r="O1483" t="s">
        <v>476</v>
      </c>
      <c r="P1483">
        <v>25000000</v>
      </c>
      <c r="Q1483">
        <v>1994</v>
      </c>
      <c r="R1483">
        <v>7.2</v>
      </c>
      <c r="S1483">
        <v>0</v>
      </c>
      <c r="T1483">
        <f>Table_IMDB_Movies[[#This Row],[gross]]-Table_IMDB_Movies[[#This Row],[budget]]</f>
        <v>96248145</v>
      </c>
      <c r="V1483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484" spans="1:22" x14ac:dyDescent="0.3">
      <c r="A1484" t="s">
        <v>6179</v>
      </c>
      <c r="B1484">
        <v>214</v>
      </c>
      <c r="C1484">
        <v>104</v>
      </c>
      <c r="D1484" t="s">
        <v>6180</v>
      </c>
      <c r="E1484">
        <v>125014030</v>
      </c>
      <c r="F1484" t="s">
        <v>173</v>
      </c>
      <c r="G1484" t="s">
        <v>363</v>
      </c>
      <c r="H1484" t="s">
        <v>6181</v>
      </c>
      <c r="I1484">
        <v>145852</v>
      </c>
      <c r="J1484" t="s">
        <v>6182</v>
      </c>
      <c r="K1484" t="s">
        <v>6183</v>
      </c>
      <c r="L1484">
        <v>164</v>
      </c>
      <c r="M1484" t="s">
        <v>26</v>
      </c>
      <c r="N1484" t="s">
        <v>27</v>
      </c>
      <c r="O1484" t="s">
        <v>28</v>
      </c>
      <c r="P1484">
        <v>30000000</v>
      </c>
      <c r="Q1484">
        <v>2012</v>
      </c>
      <c r="R1484">
        <v>6.8</v>
      </c>
      <c r="S1484">
        <v>32000</v>
      </c>
      <c r="T1484">
        <f>Table_IMDB_Movies[[#This Row],[gross]]-Table_IMDB_Movies[[#This Row],[budget]]</f>
        <v>95014030</v>
      </c>
      <c r="V1484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485" spans="1:22" x14ac:dyDescent="0.3">
      <c r="A1485" t="s">
        <v>6184</v>
      </c>
      <c r="B1485">
        <v>126</v>
      </c>
      <c r="C1485">
        <v>106</v>
      </c>
      <c r="D1485" t="s">
        <v>409</v>
      </c>
      <c r="E1485">
        <v>11854694</v>
      </c>
      <c r="F1485" t="s">
        <v>2682</v>
      </c>
      <c r="G1485" t="s">
        <v>322</v>
      </c>
      <c r="H1485" t="s">
        <v>6185</v>
      </c>
      <c r="I1485">
        <v>14281</v>
      </c>
      <c r="J1485" t="s">
        <v>1849</v>
      </c>
      <c r="K1485" t="s">
        <v>6186</v>
      </c>
      <c r="L1485">
        <v>64</v>
      </c>
      <c r="M1485" t="s">
        <v>26</v>
      </c>
      <c r="N1485" t="s">
        <v>27</v>
      </c>
      <c r="O1485" t="s">
        <v>72</v>
      </c>
      <c r="P1485">
        <v>31000000</v>
      </c>
      <c r="Q1485">
        <v>2010</v>
      </c>
      <c r="R1485">
        <v>6.5</v>
      </c>
      <c r="S1485">
        <v>0</v>
      </c>
      <c r="T1485">
        <f>Table_IMDB_Movies[[#This Row],[gross]]-Table_IMDB_Movies[[#This Row],[budget]]</f>
        <v>-19145306</v>
      </c>
      <c r="V1485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486" spans="1:22" x14ac:dyDescent="0.3">
      <c r="A1486" t="s">
        <v>6003</v>
      </c>
      <c r="B1486">
        <v>157</v>
      </c>
      <c r="C1486">
        <v>120</v>
      </c>
      <c r="D1486" t="s">
        <v>1377</v>
      </c>
      <c r="E1486">
        <v>115648585</v>
      </c>
      <c r="F1486" t="s">
        <v>1305</v>
      </c>
      <c r="G1486" t="s">
        <v>3304</v>
      </c>
      <c r="H1486" t="s">
        <v>6187</v>
      </c>
      <c r="I1486">
        <v>160776</v>
      </c>
      <c r="J1486" t="s">
        <v>1671</v>
      </c>
      <c r="K1486" t="s">
        <v>6188</v>
      </c>
      <c r="L1486">
        <v>402</v>
      </c>
      <c r="M1486" t="s">
        <v>26</v>
      </c>
      <c r="N1486" t="s">
        <v>27</v>
      </c>
      <c r="O1486" t="s">
        <v>72</v>
      </c>
      <c r="P1486">
        <v>30000000</v>
      </c>
      <c r="Q1486">
        <v>2000</v>
      </c>
      <c r="R1486">
        <v>7.8</v>
      </c>
      <c r="S1486">
        <v>0</v>
      </c>
      <c r="T1486">
        <f>Table_IMDB_Movies[[#This Row],[gross]]-Table_IMDB_Movies[[#This Row],[budget]]</f>
        <v>85648585</v>
      </c>
      <c r="V1486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1487" spans="1:22" x14ac:dyDescent="0.3">
      <c r="A1487" t="s">
        <v>1055</v>
      </c>
      <c r="B1487">
        <v>104</v>
      </c>
      <c r="C1487">
        <v>135</v>
      </c>
      <c r="D1487" t="s">
        <v>1322</v>
      </c>
      <c r="E1487">
        <v>122012643</v>
      </c>
      <c r="F1487" t="s">
        <v>36</v>
      </c>
      <c r="G1487" t="s">
        <v>1062</v>
      </c>
      <c r="H1487" t="s">
        <v>6189</v>
      </c>
      <c r="I1487">
        <v>143696</v>
      </c>
      <c r="J1487" t="s">
        <v>2902</v>
      </c>
      <c r="K1487" t="s">
        <v>6190</v>
      </c>
      <c r="L1487">
        <v>241</v>
      </c>
      <c r="M1487" t="s">
        <v>26</v>
      </c>
      <c r="N1487" t="s">
        <v>27</v>
      </c>
      <c r="O1487" t="s">
        <v>72</v>
      </c>
      <c r="P1487">
        <v>30000000</v>
      </c>
      <c r="Q1487">
        <v>1990</v>
      </c>
      <c r="R1487">
        <v>7.6</v>
      </c>
      <c r="S1487">
        <v>0</v>
      </c>
      <c r="T1487">
        <f>Table_IMDB_Movies[[#This Row],[gross]]-Table_IMDB_Movies[[#This Row],[budget]]</f>
        <v>92012643</v>
      </c>
      <c r="V1487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488" spans="1:22" x14ac:dyDescent="0.3">
      <c r="A1488" t="s">
        <v>5409</v>
      </c>
      <c r="B1488">
        <v>304</v>
      </c>
      <c r="C1488">
        <v>132</v>
      </c>
      <c r="D1488" t="s">
        <v>1634</v>
      </c>
      <c r="E1488">
        <v>116631310</v>
      </c>
      <c r="F1488" t="s">
        <v>1237</v>
      </c>
      <c r="G1488" t="s">
        <v>4032</v>
      </c>
      <c r="H1488" t="s">
        <v>6191</v>
      </c>
      <c r="I1488">
        <v>87665</v>
      </c>
      <c r="J1488" t="s">
        <v>2027</v>
      </c>
      <c r="K1488" t="s">
        <v>6192</v>
      </c>
      <c r="L1488">
        <v>323</v>
      </c>
      <c r="M1488" t="s">
        <v>26</v>
      </c>
      <c r="N1488" t="s">
        <v>27</v>
      </c>
      <c r="O1488" t="s">
        <v>28</v>
      </c>
      <c r="P1488">
        <v>30000000</v>
      </c>
      <c r="Q1488">
        <v>2013</v>
      </c>
      <c r="R1488">
        <v>7.2</v>
      </c>
      <c r="S1488">
        <v>41000</v>
      </c>
      <c r="T1488">
        <f>Table_IMDB_Movies[[#This Row],[gross]]-Table_IMDB_Movies[[#This Row],[budget]]</f>
        <v>86631310</v>
      </c>
      <c r="V1488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1489" spans="1:22" x14ac:dyDescent="0.3">
      <c r="A1489" t="s">
        <v>3942</v>
      </c>
      <c r="B1489">
        <v>191</v>
      </c>
      <c r="C1489">
        <v>92</v>
      </c>
      <c r="D1489" t="s">
        <v>928</v>
      </c>
      <c r="E1489">
        <v>114324072</v>
      </c>
      <c r="F1489" t="s">
        <v>3072</v>
      </c>
      <c r="G1489" t="s">
        <v>2543</v>
      </c>
      <c r="H1489" t="s">
        <v>6193</v>
      </c>
      <c r="I1489">
        <v>185338</v>
      </c>
      <c r="J1489" t="s">
        <v>20</v>
      </c>
      <c r="K1489" t="s">
        <v>6194</v>
      </c>
      <c r="L1489">
        <v>392</v>
      </c>
      <c r="M1489" t="s">
        <v>26</v>
      </c>
      <c r="N1489" t="s">
        <v>27</v>
      </c>
      <c r="O1489" t="s">
        <v>28</v>
      </c>
      <c r="P1489">
        <v>20000000</v>
      </c>
      <c r="Q1489">
        <v>2004</v>
      </c>
      <c r="R1489">
        <v>6.7</v>
      </c>
      <c r="S1489">
        <v>0</v>
      </c>
      <c r="T1489">
        <f>Table_IMDB_Movies[[#This Row],[gross]]-Table_IMDB_Movies[[#This Row],[budget]]</f>
        <v>94324072</v>
      </c>
      <c r="V1489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490" spans="1:22" x14ac:dyDescent="0.3">
      <c r="A1490" t="s">
        <v>129</v>
      </c>
      <c r="B1490">
        <v>55</v>
      </c>
      <c r="C1490">
        <v>99</v>
      </c>
      <c r="D1490" t="s">
        <v>5716</v>
      </c>
      <c r="E1490">
        <v>113502246</v>
      </c>
      <c r="F1490" t="s">
        <v>2212</v>
      </c>
      <c r="G1490" t="s">
        <v>3122</v>
      </c>
      <c r="H1490" t="s">
        <v>6195</v>
      </c>
      <c r="I1490">
        <v>96607</v>
      </c>
      <c r="J1490" t="s">
        <v>6196</v>
      </c>
      <c r="K1490" t="s">
        <v>6197</v>
      </c>
      <c r="L1490">
        <v>125</v>
      </c>
      <c r="M1490" t="s">
        <v>26</v>
      </c>
      <c r="N1490" t="s">
        <v>27</v>
      </c>
      <c r="O1490" t="s">
        <v>28</v>
      </c>
      <c r="P1490">
        <v>38000000</v>
      </c>
      <c r="Q1490">
        <v>1991</v>
      </c>
      <c r="R1490">
        <v>6.8</v>
      </c>
      <c r="S1490">
        <v>5000</v>
      </c>
      <c r="T1490">
        <f>Table_IMDB_Movies[[#This Row],[gross]]-Table_IMDB_Movies[[#This Row],[budget]]</f>
        <v>75502246</v>
      </c>
      <c r="V1490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491" spans="1:22" x14ac:dyDescent="0.3">
      <c r="A1491" t="s">
        <v>3886</v>
      </c>
      <c r="B1491">
        <v>59</v>
      </c>
      <c r="C1491">
        <v>90</v>
      </c>
      <c r="D1491" t="s">
        <v>1086</v>
      </c>
      <c r="E1491">
        <v>108360000</v>
      </c>
      <c r="F1491" t="s">
        <v>3309</v>
      </c>
      <c r="G1491" t="s">
        <v>599</v>
      </c>
      <c r="H1491" t="s">
        <v>6198</v>
      </c>
      <c r="I1491">
        <v>160321</v>
      </c>
      <c r="J1491" t="s">
        <v>3238</v>
      </c>
      <c r="K1491" t="s">
        <v>6199</v>
      </c>
      <c r="L1491">
        <v>178</v>
      </c>
      <c r="M1491" t="s">
        <v>26</v>
      </c>
      <c r="N1491" t="s">
        <v>27</v>
      </c>
      <c r="O1491" t="s">
        <v>28</v>
      </c>
      <c r="P1491">
        <v>30000000</v>
      </c>
      <c r="Q1491">
        <v>1995</v>
      </c>
      <c r="R1491">
        <v>6.3</v>
      </c>
      <c r="S1491">
        <v>0</v>
      </c>
      <c r="T1491">
        <f>Table_IMDB_Movies[[#This Row],[gross]]-Table_IMDB_Movies[[#This Row],[budget]]</f>
        <v>78360000</v>
      </c>
      <c r="V1491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492" spans="1:22" x14ac:dyDescent="0.3">
      <c r="A1492" t="s">
        <v>2603</v>
      </c>
      <c r="B1492">
        <v>108</v>
      </c>
      <c r="C1492">
        <v>111</v>
      </c>
      <c r="D1492" t="s">
        <v>2605</v>
      </c>
      <c r="E1492">
        <v>108244774</v>
      </c>
      <c r="F1492" t="s">
        <v>2165</v>
      </c>
      <c r="G1492" t="s">
        <v>209</v>
      </c>
      <c r="H1492" t="s">
        <v>6200</v>
      </c>
      <c r="I1492">
        <v>94049</v>
      </c>
      <c r="J1492" t="s">
        <v>6201</v>
      </c>
      <c r="K1492" t="s">
        <v>6202</v>
      </c>
      <c r="L1492">
        <v>301</v>
      </c>
      <c r="M1492" t="s">
        <v>26</v>
      </c>
      <c r="N1492" t="s">
        <v>27</v>
      </c>
      <c r="O1492" t="s">
        <v>226</v>
      </c>
      <c r="P1492">
        <v>37000000</v>
      </c>
      <c r="Q1492">
        <v>2001</v>
      </c>
      <c r="R1492">
        <v>6.2</v>
      </c>
      <c r="S1492">
        <v>0</v>
      </c>
      <c r="T1492">
        <f>Table_IMDB_Movies[[#This Row],[gross]]-Table_IMDB_Movies[[#This Row],[budget]]</f>
        <v>71244774</v>
      </c>
      <c r="V1492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493" spans="1:22" x14ac:dyDescent="0.3">
      <c r="A1493" t="s">
        <v>5752</v>
      </c>
      <c r="B1493">
        <v>50</v>
      </c>
      <c r="C1493">
        <v>103</v>
      </c>
      <c r="D1493" t="s">
        <v>5174</v>
      </c>
      <c r="E1493">
        <v>105444419</v>
      </c>
      <c r="F1493" t="s">
        <v>1334</v>
      </c>
      <c r="G1493" t="s">
        <v>3243</v>
      </c>
      <c r="H1493" t="s">
        <v>6203</v>
      </c>
      <c r="I1493">
        <v>31817</v>
      </c>
      <c r="J1493" t="s">
        <v>1462</v>
      </c>
      <c r="K1493" t="s">
        <v>6204</v>
      </c>
      <c r="L1493">
        <v>117</v>
      </c>
      <c r="M1493" t="s">
        <v>26</v>
      </c>
      <c r="N1493" t="s">
        <v>27</v>
      </c>
      <c r="O1493" t="s">
        <v>72</v>
      </c>
      <c r="P1493">
        <v>26000000</v>
      </c>
      <c r="Q1493">
        <v>1996</v>
      </c>
      <c r="R1493">
        <v>6.2</v>
      </c>
      <c r="S1493">
        <v>0</v>
      </c>
      <c r="T1493">
        <f>Table_IMDB_Movies[[#This Row],[gross]]-Table_IMDB_Movies[[#This Row],[budget]]</f>
        <v>79444419</v>
      </c>
      <c r="V1493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494" spans="1:22" x14ac:dyDescent="0.3">
      <c r="A1494" t="s">
        <v>551</v>
      </c>
      <c r="B1494">
        <v>216</v>
      </c>
      <c r="C1494">
        <v>127</v>
      </c>
      <c r="D1494" t="s">
        <v>279</v>
      </c>
      <c r="E1494">
        <v>100125340</v>
      </c>
      <c r="F1494" t="s">
        <v>1719</v>
      </c>
      <c r="G1494" t="s">
        <v>381</v>
      </c>
      <c r="H1494" t="s">
        <v>6205</v>
      </c>
      <c r="I1494">
        <v>1023511</v>
      </c>
      <c r="J1494" t="s">
        <v>1202</v>
      </c>
      <c r="K1494" t="s">
        <v>6206</v>
      </c>
      <c r="L1494">
        <v>1080</v>
      </c>
      <c r="M1494" t="s">
        <v>26</v>
      </c>
      <c r="N1494" t="s">
        <v>27</v>
      </c>
      <c r="O1494" t="s">
        <v>476</v>
      </c>
      <c r="P1494">
        <v>33000000</v>
      </c>
      <c r="Q1494">
        <v>1995</v>
      </c>
      <c r="R1494">
        <v>8.6</v>
      </c>
      <c r="S1494">
        <v>39000</v>
      </c>
      <c r="T1494">
        <f>Table_IMDB_Movies[[#This Row],[gross]]-Table_IMDB_Movies[[#This Row],[budget]]</f>
        <v>67125340</v>
      </c>
      <c r="V1494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1495" spans="1:22" x14ac:dyDescent="0.3">
      <c r="A1495" t="s">
        <v>1119</v>
      </c>
      <c r="B1495">
        <v>472</v>
      </c>
      <c r="C1495">
        <v>112</v>
      </c>
      <c r="D1495" t="s">
        <v>4776</v>
      </c>
      <c r="E1495">
        <v>115646235</v>
      </c>
      <c r="F1495" t="s">
        <v>2224</v>
      </c>
      <c r="G1495" t="s">
        <v>462</v>
      </c>
      <c r="H1495" t="s">
        <v>6207</v>
      </c>
      <c r="I1495">
        <v>531737</v>
      </c>
      <c r="J1495" t="s">
        <v>1987</v>
      </c>
      <c r="K1495" t="s">
        <v>6208</v>
      </c>
      <c r="L1495">
        <v>1262</v>
      </c>
      <c r="M1495" t="s">
        <v>26</v>
      </c>
      <c r="N1495" t="s">
        <v>6209</v>
      </c>
      <c r="O1495" t="s">
        <v>476</v>
      </c>
      <c r="P1495">
        <v>30000000</v>
      </c>
      <c r="Q1495">
        <v>2009</v>
      </c>
      <c r="R1495">
        <v>8</v>
      </c>
      <c r="S1495">
        <v>22000</v>
      </c>
      <c r="T1495">
        <f>Table_IMDB_Movies[[#This Row],[gross]]-Table_IMDB_Movies[[#This Row],[budget]]</f>
        <v>85646235</v>
      </c>
      <c r="V1495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496" spans="1:22" x14ac:dyDescent="0.3">
      <c r="A1496" t="s">
        <v>6210</v>
      </c>
      <c r="B1496">
        <v>89</v>
      </c>
      <c r="C1496">
        <v>87</v>
      </c>
      <c r="D1496" t="s">
        <v>1416</v>
      </c>
      <c r="E1496">
        <v>85416609</v>
      </c>
      <c r="F1496" t="s">
        <v>221</v>
      </c>
      <c r="G1496" t="s">
        <v>77</v>
      </c>
      <c r="H1496" t="s">
        <v>6211</v>
      </c>
      <c r="I1496">
        <v>58906</v>
      </c>
      <c r="J1496" t="s">
        <v>6212</v>
      </c>
      <c r="K1496" t="s">
        <v>6213</v>
      </c>
      <c r="L1496">
        <v>186</v>
      </c>
      <c r="M1496" t="s">
        <v>26</v>
      </c>
      <c r="N1496" t="s">
        <v>27</v>
      </c>
      <c r="O1496" t="s">
        <v>72</v>
      </c>
      <c r="P1496">
        <v>30000000</v>
      </c>
      <c r="Q1496">
        <v>2004</v>
      </c>
      <c r="R1496">
        <v>7</v>
      </c>
      <c r="S1496">
        <v>0</v>
      </c>
      <c r="T1496">
        <f>Table_IMDB_Movies[[#This Row],[gross]]-Table_IMDB_Movies[[#This Row],[budget]]</f>
        <v>55416609</v>
      </c>
      <c r="V1496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497" spans="1:22" x14ac:dyDescent="0.3">
      <c r="A1497" t="s">
        <v>2901</v>
      </c>
      <c r="B1497">
        <v>229</v>
      </c>
      <c r="C1497">
        <v>138</v>
      </c>
      <c r="D1497" t="s">
        <v>6214</v>
      </c>
      <c r="E1497">
        <v>90135191</v>
      </c>
      <c r="F1497" t="s">
        <v>1719</v>
      </c>
      <c r="G1497" t="s">
        <v>5161</v>
      </c>
      <c r="H1497" t="s">
        <v>6215</v>
      </c>
      <c r="I1497">
        <v>338415</v>
      </c>
      <c r="J1497" t="s">
        <v>6216</v>
      </c>
      <c r="K1497" t="s">
        <v>6217</v>
      </c>
      <c r="L1497">
        <v>935</v>
      </c>
      <c r="M1497" t="s">
        <v>26</v>
      </c>
      <c r="N1497" t="s">
        <v>27</v>
      </c>
      <c r="O1497" t="s">
        <v>476</v>
      </c>
      <c r="P1497">
        <v>25000000</v>
      </c>
      <c r="Q1497">
        <v>2003</v>
      </c>
      <c r="R1497">
        <v>8</v>
      </c>
      <c r="S1497">
        <v>12000</v>
      </c>
      <c r="T1497">
        <f>Table_IMDB_Movies[[#This Row],[gross]]-Table_IMDB_Movies[[#This Row],[budget]]</f>
        <v>65135191</v>
      </c>
      <c r="V1497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1498" spans="1:22" x14ac:dyDescent="0.3">
      <c r="A1498" t="s">
        <v>2901</v>
      </c>
      <c r="B1498">
        <v>268</v>
      </c>
      <c r="C1498">
        <v>132</v>
      </c>
      <c r="D1498" t="s">
        <v>381</v>
      </c>
      <c r="E1498">
        <v>100422786</v>
      </c>
      <c r="F1498" t="s">
        <v>2978</v>
      </c>
      <c r="G1498" t="s">
        <v>2901</v>
      </c>
      <c r="H1498" t="s">
        <v>6218</v>
      </c>
      <c r="I1498">
        <v>482064</v>
      </c>
      <c r="J1498" t="s">
        <v>6219</v>
      </c>
      <c r="K1498" t="s">
        <v>6220</v>
      </c>
      <c r="L1498">
        <v>1106</v>
      </c>
      <c r="M1498" t="s">
        <v>26</v>
      </c>
      <c r="N1498" t="s">
        <v>27</v>
      </c>
      <c r="O1498" t="s">
        <v>28</v>
      </c>
      <c r="P1498">
        <v>30000000</v>
      </c>
      <c r="Q1498">
        <v>2004</v>
      </c>
      <c r="R1498">
        <v>8.1</v>
      </c>
      <c r="S1498">
        <v>14000</v>
      </c>
      <c r="T1498">
        <f>Table_IMDB_Movies[[#This Row],[gross]]-Table_IMDB_Movies[[#This Row],[budget]]</f>
        <v>70422786</v>
      </c>
      <c r="V1498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499" spans="1:22" x14ac:dyDescent="0.3">
      <c r="A1499" t="s">
        <v>3308</v>
      </c>
      <c r="B1499">
        <v>145</v>
      </c>
      <c r="C1499">
        <v>103</v>
      </c>
      <c r="D1499" t="s">
        <v>1320</v>
      </c>
      <c r="E1499">
        <v>106694016</v>
      </c>
      <c r="F1499" t="s">
        <v>819</v>
      </c>
      <c r="G1499" t="s">
        <v>1393</v>
      </c>
      <c r="H1499" t="s">
        <v>6221</v>
      </c>
      <c r="I1499">
        <v>123940</v>
      </c>
      <c r="J1499" t="s">
        <v>1075</v>
      </c>
      <c r="K1499" t="s">
        <v>6222</v>
      </c>
      <c r="L1499">
        <v>337</v>
      </c>
      <c r="M1499" t="s">
        <v>26</v>
      </c>
      <c r="N1499" t="s">
        <v>27</v>
      </c>
      <c r="O1499" t="s">
        <v>476</v>
      </c>
      <c r="P1499">
        <v>30000000</v>
      </c>
      <c r="Q1499">
        <v>1999</v>
      </c>
      <c r="R1499">
        <v>6.7</v>
      </c>
      <c r="S1499">
        <v>0</v>
      </c>
      <c r="T1499">
        <f>Table_IMDB_Movies[[#This Row],[gross]]-Table_IMDB_Movies[[#This Row],[budget]]</f>
        <v>76694016</v>
      </c>
      <c r="V1499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500" spans="1:22" x14ac:dyDescent="0.3">
      <c r="A1500" t="s">
        <v>4932</v>
      </c>
      <c r="B1500">
        <v>177</v>
      </c>
      <c r="C1500">
        <v>123</v>
      </c>
      <c r="D1500" t="s">
        <v>5637</v>
      </c>
      <c r="E1500">
        <v>64286</v>
      </c>
      <c r="F1500" t="s">
        <v>173</v>
      </c>
      <c r="G1500" t="s">
        <v>3304</v>
      </c>
      <c r="H1500" t="s">
        <v>6223</v>
      </c>
      <c r="I1500">
        <v>396396</v>
      </c>
      <c r="J1500" t="s">
        <v>5002</v>
      </c>
      <c r="K1500" t="s">
        <v>6224</v>
      </c>
      <c r="L1500">
        <v>1111</v>
      </c>
      <c r="M1500" t="s">
        <v>26</v>
      </c>
      <c r="N1500" t="s">
        <v>27</v>
      </c>
      <c r="O1500" t="s">
        <v>28</v>
      </c>
      <c r="P1500">
        <v>29000000</v>
      </c>
      <c r="Q1500">
        <v>2004</v>
      </c>
      <c r="R1500">
        <v>7.9</v>
      </c>
      <c r="S1500">
        <v>57000</v>
      </c>
      <c r="T1500">
        <f>Table_IMDB_Movies[[#This Row],[gross]]-Table_IMDB_Movies[[#This Row],[budget]]</f>
        <v>-28935714</v>
      </c>
      <c r="V1500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501" spans="1:22" x14ac:dyDescent="0.3">
      <c r="A1501" t="s">
        <v>4815</v>
      </c>
      <c r="B1501">
        <v>175</v>
      </c>
      <c r="C1501">
        <v>111</v>
      </c>
      <c r="D1501" t="s">
        <v>6225</v>
      </c>
      <c r="E1501">
        <v>76806312</v>
      </c>
      <c r="F1501" t="s">
        <v>1340</v>
      </c>
      <c r="G1501" t="s">
        <v>190</v>
      </c>
      <c r="H1501" t="s">
        <v>6226</v>
      </c>
      <c r="I1501">
        <v>124501</v>
      </c>
      <c r="J1501" t="s">
        <v>6227</v>
      </c>
      <c r="K1501" t="s">
        <v>6228</v>
      </c>
      <c r="L1501">
        <v>154</v>
      </c>
      <c r="M1501" t="s">
        <v>26</v>
      </c>
      <c r="N1501" t="s">
        <v>27</v>
      </c>
      <c r="O1501" t="s">
        <v>28</v>
      </c>
      <c r="P1501">
        <v>30000000</v>
      </c>
      <c r="Q1501">
        <v>2008</v>
      </c>
      <c r="R1501">
        <v>6.1</v>
      </c>
      <c r="S1501">
        <v>0</v>
      </c>
      <c r="T1501">
        <f>Table_IMDB_Movies[[#This Row],[gross]]-Table_IMDB_Movies[[#This Row],[budget]]</f>
        <v>46806312</v>
      </c>
      <c r="V1501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502" spans="1:22" x14ac:dyDescent="0.3">
      <c r="A1502" t="s">
        <v>1338</v>
      </c>
      <c r="B1502">
        <v>131</v>
      </c>
      <c r="C1502">
        <v>102</v>
      </c>
      <c r="D1502" t="s">
        <v>1404</v>
      </c>
      <c r="E1502">
        <v>79566871</v>
      </c>
      <c r="F1502" t="s">
        <v>6229</v>
      </c>
      <c r="G1502" t="s">
        <v>5364</v>
      </c>
      <c r="H1502" t="s">
        <v>6230</v>
      </c>
      <c r="I1502">
        <v>31760</v>
      </c>
      <c r="J1502" t="s">
        <v>1287</v>
      </c>
      <c r="K1502" t="s">
        <v>6231</v>
      </c>
      <c r="L1502">
        <v>140</v>
      </c>
      <c r="M1502" t="s">
        <v>26</v>
      </c>
      <c r="N1502" t="s">
        <v>27</v>
      </c>
      <c r="O1502" t="s">
        <v>226</v>
      </c>
      <c r="P1502">
        <v>30000000</v>
      </c>
      <c r="Q1502">
        <v>2009</v>
      </c>
      <c r="R1502">
        <v>4.2</v>
      </c>
      <c r="S1502">
        <v>0</v>
      </c>
      <c r="T1502">
        <f>Table_IMDB_Movies[[#This Row],[gross]]-Table_IMDB_Movies[[#This Row],[budget]]</f>
        <v>49566871</v>
      </c>
      <c r="V1502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503" spans="1:22" x14ac:dyDescent="0.3">
      <c r="A1503" t="s">
        <v>6232</v>
      </c>
      <c r="B1503">
        <v>41</v>
      </c>
      <c r="C1503">
        <v>78</v>
      </c>
      <c r="D1503" t="s">
        <v>6233</v>
      </c>
      <c r="E1503">
        <v>76501438</v>
      </c>
      <c r="F1503" t="s">
        <v>1592</v>
      </c>
      <c r="G1503" t="s">
        <v>1860</v>
      </c>
      <c r="H1503" t="s">
        <v>6234</v>
      </c>
      <c r="I1503">
        <v>8146</v>
      </c>
      <c r="J1503" t="s">
        <v>4764</v>
      </c>
      <c r="K1503" t="s">
        <v>6235</v>
      </c>
      <c r="L1503">
        <v>49</v>
      </c>
      <c r="M1503" t="s">
        <v>26</v>
      </c>
      <c r="N1503" t="s">
        <v>619</v>
      </c>
      <c r="O1503" t="s">
        <v>226</v>
      </c>
      <c r="P1503">
        <v>30000000</v>
      </c>
      <c r="Q1503">
        <v>2000</v>
      </c>
      <c r="R1503">
        <v>6.1</v>
      </c>
      <c r="S1503">
        <v>181</v>
      </c>
      <c r="T1503">
        <f>Table_IMDB_Movies[[#This Row],[gross]]-Table_IMDB_Movies[[#This Row],[budget]]</f>
        <v>46501438</v>
      </c>
      <c r="V1503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504" spans="1:22" x14ac:dyDescent="0.3">
      <c r="A1504" t="s">
        <v>4727</v>
      </c>
      <c r="B1504">
        <v>30</v>
      </c>
      <c r="C1504">
        <v>132</v>
      </c>
      <c r="D1504" t="s">
        <v>1392</v>
      </c>
      <c r="E1504">
        <v>74787599</v>
      </c>
      <c r="F1504" t="s">
        <v>173</v>
      </c>
      <c r="G1504" t="s">
        <v>2601</v>
      </c>
      <c r="H1504" t="s">
        <v>6236</v>
      </c>
      <c r="I1504">
        <v>12549</v>
      </c>
      <c r="J1504" t="s">
        <v>6237</v>
      </c>
      <c r="K1504" t="s">
        <v>6238</v>
      </c>
      <c r="L1504">
        <v>109</v>
      </c>
      <c r="M1504" t="s">
        <v>26</v>
      </c>
      <c r="N1504" t="s">
        <v>27</v>
      </c>
      <c r="O1504" t="s">
        <v>476</v>
      </c>
      <c r="P1504">
        <v>30000000</v>
      </c>
      <c r="Q1504">
        <v>1991</v>
      </c>
      <c r="R1504">
        <v>6.6</v>
      </c>
      <c r="S1504">
        <v>883</v>
      </c>
      <c r="T1504">
        <f>Table_IMDB_Movies[[#This Row],[gross]]-Table_IMDB_Movies[[#This Row],[budget]]</f>
        <v>44787599</v>
      </c>
      <c r="V1504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505" spans="1:22" x14ac:dyDescent="0.3">
      <c r="A1505" t="s">
        <v>824</v>
      </c>
      <c r="B1505">
        <v>57</v>
      </c>
      <c r="C1505">
        <v>133</v>
      </c>
      <c r="D1505" t="s">
        <v>279</v>
      </c>
      <c r="E1505">
        <v>66528842</v>
      </c>
      <c r="F1505" t="s">
        <v>5907</v>
      </c>
      <c r="G1505" t="s">
        <v>615</v>
      </c>
      <c r="H1505" t="s">
        <v>6239</v>
      </c>
      <c r="I1505">
        <v>112175</v>
      </c>
      <c r="J1505" t="s">
        <v>555</v>
      </c>
      <c r="K1505" t="s">
        <v>6240</v>
      </c>
      <c r="L1505">
        <v>329</v>
      </c>
      <c r="M1505" t="s">
        <v>26</v>
      </c>
      <c r="N1505" t="s">
        <v>27</v>
      </c>
      <c r="O1505" t="s">
        <v>476</v>
      </c>
      <c r="P1505">
        <v>30000000</v>
      </c>
      <c r="Q1505">
        <v>1994</v>
      </c>
      <c r="R1505">
        <v>7.5</v>
      </c>
      <c r="S1505">
        <v>11000</v>
      </c>
      <c r="T1505">
        <f>Table_IMDB_Movies[[#This Row],[gross]]-Table_IMDB_Movies[[#This Row],[budget]]</f>
        <v>36528842</v>
      </c>
      <c r="V1505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506" spans="1:22" x14ac:dyDescent="0.3">
      <c r="A1506" t="s">
        <v>6241</v>
      </c>
      <c r="B1506">
        <v>391</v>
      </c>
      <c r="C1506">
        <v>108</v>
      </c>
      <c r="D1506" t="s">
        <v>1964</v>
      </c>
      <c r="E1506">
        <v>83813460</v>
      </c>
      <c r="F1506" t="s">
        <v>173</v>
      </c>
      <c r="G1506" t="s">
        <v>61</v>
      </c>
      <c r="H1506" t="s">
        <v>6242</v>
      </c>
      <c r="I1506">
        <v>270238</v>
      </c>
      <c r="J1506" t="s">
        <v>6243</v>
      </c>
      <c r="K1506" t="s">
        <v>6244</v>
      </c>
      <c r="L1506">
        <v>452</v>
      </c>
      <c r="M1506" t="s">
        <v>26</v>
      </c>
      <c r="N1506" t="s">
        <v>27</v>
      </c>
      <c r="O1506" t="s">
        <v>476</v>
      </c>
      <c r="P1506">
        <v>25000000</v>
      </c>
      <c r="Q1506">
        <v>2009</v>
      </c>
      <c r="R1506">
        <v>7.4</v>
      </c>
      <c r="S1506">
        <v>19000</v>
      </c>
      <c r="T1506">
        <f>Table_IMDB_Movies[[#This Row],[gross]]-Table_IMDB_Movies[[#This Row],[budget]]</f>
        <v>58813460</v>
      </c>
      <c r="V1506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507" spans="1:22" x14ac:dyDescent="0.3">
      <c r="A1507" t="s">
        <v>6245</v>
      </c>
      <c r="B1507">
        <v>217</v>
      </c>
      <c r="C1507">
        <v>125</v>
      </c>
      <c r="D1507" t="s">
        <v>6246</v>
      </c>
      <c r="E1507">
        <v>65010106</v>
      </c>
      <c r="F1507" t="s">
        <v>2021</v>
      </c>
      <c r="G1507" t="s">
        <v>6149</v>
      </c>
      <c r="H1507" t="s">
        <v>6247</v>
      </c>
      <c r="I1507">
        <v>107557</v>
      </c>
      <c r="J1507" t="s">
        <v>6248</v>
      </c>
      <c r="K1507" t="s">
        <v>6249</v>
      </c>
      <c r="L1507">
        <v>612</v>
      </c>
      <c r="M1507" t="s">
        <v>26</v>
      </c>
      <c r="N1507" t="s">
        <v>27</v>
      </c>
      <c r="O1507" t="s">
        <v>476</v>
      </c>
      <c r="P1507">
        <v>30000000</v>
      </c>
      <c r="Q1507">
        <v>2002</v>
      </c>
      <c r="R1507">
        <v>7.2</v>
      </c>
      <c r="S1507">
        <v>0</v>
      </c>
      <c r="T1507">
        <f>Table_IMDB_Movies[[#This Row],[gross]]-Table_IMDB_Movies[[#This Row],[budget]]</f>
        <v>35010106</v>
      </c>
      <c r="V1507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508" spans="1:22" x14ac:dyDescent="0.3">
      <c r="A1508" t="s">
        <v>6250</v>
      </c>
      <c r="B1508">
        <v>452</v>
      </c>
      <c r="C1508">
        <v>98</v>
      </c>
      <c r="D1508" t="s">
        <v>6251</v>
      </c>
      <c r="E1508">
        <v>66359959</v>
      </c>
      <c r="F1508" t="s">
        <v>6252</v>
      </c>
      <c r="G1508" t="s">
        <v>6253</v>
      </c>
      <c r="H1508" t="s">
        <v>6254</v>
      </c>
      <c r="I1508">
        <v>184641</v>
      </c>
      <c r="J1508" t="s">
        <v>6255</v>
      </c>
      <c r="K1508" t="s">
        <v>6256</v>
      </c>
      <c r="L1508">
        <v>326</v>
      </c>
      <c r="M1508" t="s">
        <v>26</v>
      </c>
      <c r="N1508" t="s">
        <v>27</v>
      </c>
      <c r="O1508" t="s">
        <v>28</v>
      </c>
      <c r="P1508">
        <v>35000000</v>
      </c>
      <c r="Q1508">
        <v>2013</v>
      </c>
      <c r="R1508">
        <v>6.9</v>
      </c>
      <c r="S1508">
        <v>81000</v>
      </c>
      <c r="T1508">
        <f>Table_IMDB_Movies[[#This Row],[gross]]-Table_IMDB_Movies[[#This Row],[budget]]</f>
        <v>31359959</v>
      </c>
      <c r="V1508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509" spans="1:22" x14ac:dyDescent="0.3">
      <c r="A1509" t="s">
        <v>6257</v>
      </c>
      <c r="B1509">
        <v>589</v>
      </c>
      <c r="C1509">
        <v>119</v>
      </c>
      <c r="D1509" t="s">
        <v>793</v>
      </c>
      <c r="E1509">
        <v>66468315</v>
      </c>
      <c r="F1509" t="s">
        <v>4284</v>
      </c>
      <c r="G1509" t="s">
        <v>47</v>
      </c>
      <c r="H1509" t="s">
        <v>6258</v>
      </c>
      <c r="I1509">
        <v>428916</v>
      </c>
      <c r="J1509" t="s">
        <v>6259</v>
      </c>
      <c r="K1509" t="s">
        <v>6260</v>
      </c>
      <c r="L1509">
        <v>667</v>
      </c>
      <c r="M1509" t="s">
        <v>26</v>
      </c>
      <c r="N1509" t="s">
        <v>27</v>
      </c>
      <c r="O1509" t="s">
        <v>476</v>
      </c>
      <c r="P1509">
        <v>30000000</v>
      </c>
      <c r="Q1509">
        <v>2012</v>
      </c>
      <c r="R1509">
        <v>7.4</v>
      </c>
      <c r="S1509">
        <v>75000</v>
      </c>
      <c r="T1509">
        <f>Table_IMDB_Movies[[#This Row],[gross]]-Table_IMDB_Movies[[#This Row],[budget]]</f>
        <v>36468315</v>
      </c>
      <c r="V1509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510" spans="1:22" x14ac:dyDescent="0.3">
      <c r="A1510" t="s">
        <v>159</v>
      </c>
      <c r="B1510">
        <v>61</v>
      </c>
      <c r="C1510">
        <v>87</v>
      </c>
      <c r="D1510" t="s">
        <v>153</v>
      </c>
      <c r="E1510">
        <v>64172251</v>
      </c>
      <c r="F1510" t="s">
        <v>2212</v>
      </c>
      <c r="G1510" t="s">
        <v>1320</v>
      </c>
      <c r="H1510" t="s">
        <v>6261</v>
      </c>
      <c r="I1510">
        <v>19079</v>
      </c>
      <c r="J1510" t="s">
        <v>1807</v>
      </c>
      <c r="K1510" t="s">
        <v>6262</v>
      </c>
      <c r="L1510">
        <v>122</v>
      </c>
      <c r="M1510" t="s">
        <v>26</v>
      </c>
      <c r="N1510" t="s">
        <v>27</v>
      </c>
      <c r="O1510" t="s">
        <v>28</v>
      </c>
      <c r="P1510">
        <v>30000000</v>
      </c>
      <c r="Q1510">
        <v>2001</v>
      </c>
      <c r="R1510">
        <v>5.4</v>
      </c>
      <c r="S1510">
        <v>602</v>
      </c>
      <c r="T1510">
        <f>Table_IMDB_Movies[[#This Row],[gross]]-Table_IMDB_Movies[[#This Row],[budget]]</f>
        <v>34172251</v>
      </c>
      <c r="V1510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511" spans="1:22" x14ac:dyDescent="0.3">
      <c r="A1511" t="s">
        <v>6263</v>
      </c>
      <c r="B1511">
        <v>79</v>
      </c>
      <c r="C1511">
        <v>91</v>
      </c>
      <c r="D1511" t="s">
        <v>6264</v>
      </c>
      <c r="E1511">
        <v>66600000</v>
      </c>
      <c r="F1511" t="s">
        <v>3087</v>
      </c>
      <c r="G1511" t="s">
        <v>3131</v>
      </c>
      <c r="H1511" t="s">
        <v>6265</v>
      </c>
      <c r="I1511">
        <v>94435</v>
      </c>
      <c r="J1511" t="s">
        <v>4993</v>
      </c>
      <c r="K1511" t="s">
        <v>6266</v>
      </c>
      <c r="L1511">
        <v>182</v>
      </c>
      <c r="M1511" t="s">
        <v>26</v>
      </c>
      <c r="N1511" t="s">
        <v>304</v>
      </c>
      <c r="O1511" t="s">
        <v>226</v>
      </c>
      <c r="P1511">
        <v>30000000</v>
      </c>
      <c r="Q1511">
        <v>1995</v>
      </c>
      <c r="R1511">
        <v>6.8</v>
      </c>
      <c r="S1511">
        <v>5000</v>
      </c>
      <c r="T1511">
        <f>Table_IMDB_Movies[[#This Row],[gross]]-Table_IMDB_Movies[[#This Row],[budget]]</f>
        <v>36600000</v>
      </c>
      <c r="V1511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512" spans="1:22" x14ac:dyDescent="0.3">
      <c r="A1512" t="s">
        <v>3085</v>
      </c>
      <c r="B1512">
        <v>234</v>
      </c>
      <c r="C1512">
        <v>100</v>
      </c>
      <c r="D1512" t="s">
        <v>425</v>
      </c>
      <c r="E1512">
        <v>63536011</v>
      </c>
      <c r="F1512" t="s">
        <v>1141</v>
      </c>
      <c r="G1512" t="s">
        <v>1904</v>
      </c>
      <c r="H1512" t="s">
        <v>6267</v>
      </c>
      <c r="I1512">
        <v>34258</v>
      </c>
      <c r="J1512" t="s">
        <v>6268</v>
      </c>
      <c r="K1512" t="s">
        <v>6269</v>
      </c>
      <c r="L1512">
        <v>178</v>
      </c>
      <c r="M1512" t="s">
        <v>26</v>
      </c>
      <c r="N1512" t="s">
        <v>27</v>
      </c>
      <c r="O1512" t="s">
        <v>28</v>
      </c>
      <c r="P1512">
        <v>30000000</v>
      </c>
      <c r="Q1512">
        <v>2012</v>
      </c>
      <c r="R1512">
        <v>6.3</v>
      </c>
      <c r="S1512">
        <v>0</v>
      </c>
      <c r="T1512">
        <f>Table_IMDB_Movies[[#This Row],[gross]]-Table_IMDB_Movies[[#This Row],[budget]]</f>
        <v>33536011</v>
      </c>
      <c r="V1512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513" spans="1:22" x14ac:dyDescent="0.3">
      <c r="A1513" t="s">
        <v>4949</v>
      </c>
      <c r="B1513">
        <v>253</v>
      </c>
      <c r="C1513">
        <v>118</v>
      </c>
      <c r="D1513" t="s">
        <v>508</v>
      </c>
      <c r="E1513">
        <v>62877175</v>
      </c>
      <c r="F1513" t="s">
        <v>1141</v>
      </c>
      <c r="G1513" t="s">
        <v>237</v>
      </c>
      <c r="H1513" t="s">
        <v>6270</v>
      </c>
      <c r="I1513">
        <v>217507</v>
      </c>
      <c r="J1513" t="s">
        <v>6271</v>
      </c>
      <c r="K1513" t="s">
        <v>6272</v>
      </c>
      <c r="L1513">
        <v>325</v>
      </c>
      <c r="M1513" t="s">
        <v>26</v>
      </c>
      <c r="N1513" t="s">
        <v>27</v>
      </c>
      <c r="O1513" t="s">
        <v>476</v>
      </c>
      <c r="P1513">
        <v>30000000</v>
      </c>
      <c r="Q1513">
        <v>2008</v>
      </c>
      <c r="R1513">
        <v>7.2</v>
      </c>
      <c r="S1513">
        <v>0</v>
      </c>
      <c r="T1513">
        <f>Table_IMDB_Movies[[#This Row],[gross]]-Table_IMDB_Movies[[#This Row],[budget]]</f>
        <v>32877175</v>
      </c>
      <c r="V1513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514" spans="1:22" x14ac:dyDescent="0.3">
      <c r="A1514" t="s">
        <v>2324</v>
      </c>
      <c r="B1514">
        <v>123</v>
      </c>
      <c r="C1514">
        <v>109</v>
      </c>
      <c r="D1514" t="s">
        <v>6274</v>
      </c>
      <c r="E1514">
        <v>74484168</v>
      </c>
      <c r="F1514" t="s">
        <v>909</v>
      </c>
      <c r="G1514" t="s">
        <v>2628</v>
      </c>
      <c r="H1514" t="s">
        <v>6275</v>
      </c>
      <c r="I1514">
        <v>109894</v>
      </c>
      <c r="J1514" t="s">
        <v>6276</v>
      </c>
      <c r="K1514" t="s">
        <v>6277</v>
      </c>
      <c r="L1514">
        <v>340</v>
      </c>
      <c r="M1514" t="s">
        <v>26</v>
      </c>
      <c r="N1514" t="s">
        <v>27</v>
      </c>
      <c r="O1514" t="s">
        <v>476</v>
      </c>
      <c r="P1514">
        <v>45000000</v>
      </c>
      <c r="Q1514">
        <v>2005</v>
      </c>
      <c r="R1514">
        <v>6.9</v>
      </c>
      <c r="S1514">
        <v>0</v>
      </c>
      <c r="T1514">
        <f>Table_IMDB_Movies[[#This Row],[gross]]-Table_IMDB_Movies[[#This Row],[budget]]</f>
        <v>29484168</v>
      </c>
      <c r="V1514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515" spans="1:22" x14ac:dyDescent="0.3">
      <c r="A1515" t="s">
        <v>6278</v>
      </c>
      <c r="B1515">
        <v>145</v>
      </c>
      <c r="C1515">
        <v>99</v>
      </c>
      <c r="D1515" t="s">
        <v>392</v>
      </c>
      <c r="E1515">
        <v>60269340</v>
      </c>
      <c r="F1515" t="s">
        <v>1340</v>
      </c>
      <c r="G1515" t="s">
        <v>3746</v>
      </c>
      <c r="H1515" t="s">
        <v>6279</v>
      </c>
      <c r="I1515">
        <v>34079</v>
      </c>
      <c r="J1515" t="s">
        <v>3059</v>
      </c>
      <c r="K1515" t="s">
        <v>6280</v>
      </c>
      <c r="L1515">
        <v>97</v>
      </c>
      <c r="M1515" t="s">
        <v>26</v>
      </c>
      <c r="N1515" t="s">
        <v>27</v>
      </c>
      <c r="O1515" t="s">
        <v>28</v>
      </c>
      <c r="P1515">
        <v>30000000</v>
      </c>
      <c r="Q1515">
        <v>2008</v>
      </c>
      <c r="R1515">
        <v>6</v>
      </c>
      <c r="S1515">
        <v>0</v>
      </c>
      <c r="T1515">
        <f>Table_IMDB_Movies[[#This Row],[gross]]-Table_IMDB_Movies[[#This Row],[budget]]</f>
        <v>30269340</v>
      </c>
      <c r="V1515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516" spans="1:22" x14ac:dyDescent="0.3">
      <c r="A1516" t="s">
        <v>6281</v>
      </c>
      <c r="B1516">
        <v>65</v>
      </c>
      <c r="C1516">
        <v>114</v>
      </c>
      <c r="D1516" t="s">
        <v>4164</v>
      </c>
      <c r="E1516">
        <v>60033780</v>
      </c>
      <c r="F1516" t="s">
        <v>173</v>
      </c>
      <c r="G1516" t="s">
        <v>3007</v>
      </c>
      <c r="H1516" t="s">
        <v>6282</v>
      </c>
      <c r="I1516">
        <v>18973</v>
      </c>
      <c r="J1516" t="s">
        <v>5002</v>
      </c>
      <c r="K1516" t="s">
        <v>6283</v>
      </c>
      <c r="L1516">
        <v>162</v>
      </c>
      <c r="M1516" t="s">
        <v>26</v>
      </c>
      <c r="N1516" t="s">
        <v>27</v>
      </c>
      <c r="O1516" t="s">
        <v>28</v>
      </c>
      <c r="P1516">
        <v>30000000</v>
      </c>
      <c r="Q1516">
        <v>1998</v>
      </c>
      <c r="R1516">
        <v>5.9</v>
      </c>
      <c r="S1516">
        <v>0</v>
      </c>
      <c r="T1516">
        <f>Table_IMDB_Movies[[#This Row],[gross]]-Table_IMDB_Movies[[#This Row],[budget]]</f>
        <v>30033780</v>
      </c>
      <c r="V1516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517" spans="1:22" x14ac:dyDescent="0.3">
      <c r="A1517" t="s">
        <v>2047</v>
      </c>
      <c r="B1517">
        <v>152</v>
      </c>
      <c r="C1517">
        <v>89</v>
      </c>
      <c r="D1517" t="s">
        <v>5702</v>
      </c>
      <c r="E1517">
        <v>58715510</v>
      </c>
      <c r="F1517" t="s">
        <v>1340</v>
      </c>
      <c r="G1517" t="s">
        <v>209</v>
      </c>
      <c r="H1517" t="s">
        <v>6284</v>
      </c>
      <c r="I1517">
        <v>79094</v>
      </c>
      <c r="J1517" t="s">
        <v>4410</v>
      </c>
      <c r="K1517" t="s">
        <v>6285</v>
      </c>
      <c r="L1517">
        <v>129</v>
      </c>
      <c r="M1517" t="s">
        <v>26</v>
      </c>
      <c r="N1517" t="s">
        <v>27</v>
      </c>
      <c r="O1517" t="s">
        <v>72</v>
      </c>
      <c r="P1517">
        <v>30000000</v>
      </c>
      <c r="Q1517">
        <v>2009</v>
      </c>
      <c r="R1517">
        <v>5.4</v>
      </c>
      <c r="S1517">
        <v>0</v>
      </c>
      <c r="T1517">
        <f>Table_IMDB_Movies[[#This Row],[gross]]-Table_IMDB_Movies[[#This Row],[budget]]</f>
        <v>28715510</v>
      </c>
      <c r="V1517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518" spans="1:22" x14ac:dyDescent="0.3">
      <c r="A1518" t="s">
        <v>2211</v>
      </c>
      <c r="B1518">
        <v>94</v>
      </c>
      <c r="C1518">
        <v>95</v>
      </c>
      <c r="D1518" t="s">
        <v>6286</v>
      </c>
      <c r="E1518">
        <v>58156435</v>
      </c>
      <c r="F1518" t="s">
        <v>1981</v>
      </c>
      <c r="G1518" t="s">
        <v>6287</v>
      </c>
      <c r="H1518" t="s">
        <v>6288</v>
      </c>
      <c r="I1518">
        <v>37479</v>
      </c>
      <c r="J1518" t="s">
        <v>6289</v>
      </c>
      <c r="K1518" t="s">
        <v>6290</v>
      </c>
      <c r="L1518">
        <v>152</v>
      </c>
      <c r="M1518" t="s">
        <v>26</v>
      </c>
      <c r="N1518" t="s">
        <v>27</v>
      </c>
      <c r="O1518" t="s">
        <v>28</v>
      </c>
      <c r="P1518">
        <v>19000000</v>
      </c>
      <c r="Q1518">
        <v>2004</v>
      </c>
      <c r="R1518">
        <v>5.9</v>
      </c>
      <c r="S1518">
        <v>0</v>
      </c>
      <c r="T1518">
        <f>Table_IMDB_Movies[[#This Row],[gross]]-Table_IMDB_Movies[[#This Row],[budget]]</f>
        <v>39156435</v>
      </c>
      <c r="V1518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519" spans="1:22" x14ac:dyDescent="0.3">
      <c r="A1519" t="s">
        <v>2047</v>
      </c>
      <c r="B1519">
        <v>119</v>
      </c>
      <c r="C1519">
        <v>98</v>
      </c>
      <c r="D1519" t="s">
        <v>190</v>
      </c>
      <c r="E1519">
        <v>56044241</v>
      </c>
      <c r="F1519" t="s">
        <v>2852</v>
      </c>
      <c r="G1519" t="s">
        <v>605</v>
      </c>
      <c r="H1519" t="s">
        <v>6291</v>
      </c>
      <c r="I1519">
        <v>122187</v>
      </c>
      <c r="J1519" t="s">
        <v>6292</v>
      </c>
      <c r="K1519" t="s">
        <v>6293</v>
      </c>
      <c r="L1519">
        <v>339</v>
      </c>
      <c r="M1519" t="s">
        <v>26</v>
      </c>
      <c r="N1519" t="s">
        <v>27</v>
      </c>
      <c r="O1519" t="s">
        <v>28</v>
      </c>
      <c r="P1519">
        <v>37000000</v>
      </c>
      <c r="Q1519">
        <v>2004</v>
      </c>
      <c r="R1519">
        <v>6.1</v>
      </c>
      <c r="S1519">
        <v>0</v>
      </c>
      <c r="T1519">
        <f>Table_IMDB_Movies[[#This Row],[gross]]-Table_IMDB_Movies[[#This Row],[budget]]</f>
        <v>19044241</v>
      </c>
      <c r="V1519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520" spans="1:22" x14ac:dyDescent="0.3">
      <c r="A1520" t="s">
        <v>3140</v>
      </c>
      <c r="B1520">
        <v>487</v>
      </c>
      <c r="C1520">
        <v>94</v>
      </c>
      <c r="D1520" t="s">
        <v>6294</v>
      </c>
      <c r="E1520">
        <v>56816662</v>
      </c>
      <c r="F1520" t="s">
        <v>2852</v>
      </c>
      <c r="G1520" t="s">
        <v>3616</v>
      </c>
      <c r="H1520" t="s">
        <v>6295</v>
      </c>
      <c r="I1520">
        <v>301149</v>
      </c>
      <c r="J1520" t="s">
        <v>6296</v>
      </c>
      <c r="K1520" t="s">
        <v>6297</v>
      </c>
      <c r="L1520">
        <v>509</v>
      </c>
      <c r="M1520" t="s">
        <v>26</v>
      </c>
      <c r="N1520" t="s">
        <v>2811</v>
      </c>
      <c r="O1520" t="s">
        <v>28</v>
      </c>
      <c r="P1520">
        <v>17000000</v>
      </c>
      <c r="Q1520">
        <v>2011</v>
      </c>
      <c r="R1520">
        <v>7.7</v>
      </c>
      <c r="S1520">
        <v>78000</v>
      </c>
      <c r="T1520">
        <f>Table_IMDB_Movies[[#This Row],[gross]]-Table_IMDB_Movies[[#This Row],[budget]]</f>
        <v>39816662</v>
      </c>
      <c r="V1520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521" spans="1:22" x14ac:dyDescent="0.3">
      <c r="A1521" t="s">
        <v>6298</v>
      </c>
      <c r="B1521">
        <v>121</v>
      </c>
      <c r="C1521">
        <v>85</v>
      </c>
      <c r="D1521" t="s">
        <v>409</v>
      </c>
      <c r="E1521">
        <v>64238770</v>
      </c>
      <c r="F1521" t="s">
        <v>385</v>
      </c>
      <c r="G1521" t="s">
        <v>185</v>
      </c>
      <c r="H1521" t="s">
        <v>6299</v>
      </c>
      <c r="I1521">
        <v>19547</v>
      </c>
      <c r="J1521" t="s">
        <v>2687</v>
      </c>
      <c r="K1521" t="s">
        <v>6300</v>
      </c>
      <c r="L1521">
        <v>64</v>
      </c>
      <c r="M1521" t="s">
        <v>26</v>
      </c>
      <c r="N1521" t="s">
        <v>218</v>
      </c>
      <c r="O1521" t="s">
        <v>72</v>
      </c>
      <c r="P1521">
        <v>42000000</v>
      </c>
      <c r="Q1521">
        <v>2014</v>
      </c>
      <c r="R1521">
        <v>5.8</v>
      </c>
      <c r="S1521">
        <v>0</v>
      </c>
      <c r="T1521">
        <f>Table_IMDB_Movies[[#This Row],[gross]]-Table_IMDB_Movies[[#This Row],[budget]]</f>
        <v>22238770</v>
      </c>
      <c r="V1521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522" spans="1:22" x14ac:dyDescent="0.3">
      <c r="A1522" t="s">
        <v>6301</v>
      </c>
      <c r="B1522">
        <v>147</v>
      </c>
      <c r="C1522">
        <v>124</v>
      </c>
      <c r="D1522" t="s">
        <v>1671</v>
      </c>
      <c r="E1522">
        <v>52937130</v>
      </c>
      <c r="F1522" t="s">
        <v>1376</v>
      </c>
      <c r="G1522" t="s">
        <v>32</v>
      </c>
      <c r="H1522" t="s">
        <v>6302</v>
      </c>
      <c r="I1522">
        <v>198066</v>
      </c>
      <c r="J1522" t="s">
        <v>963</v>
      </c>
      <c r="K1522" t="s">
        <v>6303</v>
      </c>
      <c r="L1522">
        <v>426</v>
      </c>
      <c r="M1522" t="s">
        <v>26</v>
      </c>
      <c r="N1522" t="s">
        <v>27</v>
      </c>
      <c r="O1522" t="s">
        <v>476</v>
      </c>
      <c r="P1522">
        <v>30000000</v>
      </c>
      <c r="Q1522">
        <v>2001</v>
      </c>
      <c r="R1522">
        <v>7.6</v>
      </c>
      <c r="S1522">
        <v>13000</v>
      </c>
      <c r="T1522">
        <f>Table_IMDB_Movies[[#This Row],[gross]]-Table_IMDB_Movies[[#This Row],[budget]]</f>
        <v>22937130</v>
      </c>
      <c r="V1522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1523" spans="1:22" x14ac:dyDescent="0.3">
      <c r="A1523" t="s">
        <v>5392</v>
      </c>
      <c r="B1523">
        <v>85</v>
      </c>
      <c r="C1523">
        <v>131</v>
      </c>
      <c r="D1523" t="s">
        <v>6304</v>
      </c>
      <c r="E1523">
        <v>52799004</v>
      </c>
      <c r="F1523" t="s">
        <v>173</v>
      </c>
      <c r="G1523" t="s">
        <v>358</v>
      </c>
      <c r="H1523" t="s">
        <v>6305</v>
      </c>
      <c r="I1523">
        <v>28942</v>
      </c>
      <c r="J1523" t="s">
        <v>6306</v>
      </c>
      <c r="K1523" t="s">
        <v>6307</v>
      </c>
      <c r="L1523">
        <v>223</v>
      </c>
      <c r="M1523" t="s">
        <v>26</v>
      </c>
      <c r="N1523" t="s">
        <v>27</v>
      </c>
      <c r="O1523" t="s">
        <v>28</v>
      </c>
      <c r="P1523">
        <v>55000000</v>
      </c>
      <c r="Q1523">
        <v>1999</v>
      </c>
      <c r="R1523">
        <v>6.1</v>
      </c>
      <c r="S1523">
        <v>0</v>
      </c>
      <c r="T1523">
        <f>Table_IMDB_Movies[[#This Row],[gross]]-Table_IMDB_Movies[[#This Row],[budget]]</f>
        <v>-2200996</v>
      </c>
      <c r="V1523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524" spans="1:22" x14ac:dyDescent="0.3">
      <c r="A1524" t="s">
        <v>6308</v>
      </c>
      <c r="B1524">
        <v>98</v>
      </c>
      <c r="C1524">
        <v>107</v>
      </c>
      <c r="D1524" t="s">
        <v>5590</v>
      </c>
      <c r="E1524">
        <v>55210049</v>
      </c>
      <c r="F1524" t="s">
        <v>184</v>
      </c>
      <c r="G1524" t="s">
        <v>835</v>
      </c>
      <c r="H1524" t="s">
        <v>6309</v>
      </c>
      <c r="I1524">
        <v>43743</v>
      </c>
      <c r="J1524" t="s">
        <v>5592</v>
      </c>
      <c r="K1524" t="s">
        <v>6310</v>
      </c>
      <c r="L1524">
        <v>293</v>
      </c>
      <c r="M1524" t="s">
        <v>26</v>
      </c>
      <c r="N1524" t="s">
        <v>27</v>
      </c>
      <c r="O1524" t="s">
        <v>72</v>
      </c>
      <c r="P1524">
        <v>27800000</v>
      </c>
      <c r="Q1524">
        <v>1989</v>
      </c>
      <c r="R1524">
        <v>5.4</v>
      </c>
      <c r="S1524">
        <v>0</v>
      </c>
      <c r="T1524">
        <f>Table_IMDB_Movies[[#This Row],[gross]]-Table_IMDB_Movies[[#This Row],[budget]]</f>
        <v>27410049</v>
      </c>
      <c r="V1524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525" spans="1:22" x14ac:dyDescent="0.3">
      <c r="A1525" t="s">
        <v>4563</v>
      </c>
      <c r="B1525">
        <v>39</v>
      </c>
      <c r="C1525">
        <v>99</v>
      </c>
      <c r="D1525" t="s">
        <v>3414</v>
      </c>
      <c r="E1525">
        <v>51432423</v>
      </c>
      <c r="F1525" t="s">
        <v>6311</v>
      </c>
      <c r="G1525" t="s">
        <v>6312</v>
      </c>
      <c r="H1525" t="s">
        <v>6313</v>
      </c>
      <c r="I1525">
        <v>15074</v>
      </c>
      <c r="J1525" t="s">
        <v>6314</v>
      </c>
      <c r="K1525" t="s">
        <v>6315</v>
      </c>
      <c r="L1525">
        <v>72</v>
      </c>
      <c r="M1525" t="s">
        <v>26</v>
      </c>
      <c r="N1525" t="s">
        <v>27</v>
      </c>
      <c r="O1525" t="s">
        <v>72</v>
      </c>
      <c r="P1525">
        <v>30000000</v>
      </c>
      <c r="Q1525">
        <v>2002</v>
      </c>
      <c r="R1525">
        <v>5.0999999999999996</v>
      </c>
      <c r="S1525">
        <v>1000</v>
      </c>
      <c r="T1525">
        <f>Table_IMDB_Movies[[#This Row],[gross]]-Table_IMDB_Movies[[#This Row],[budget]]</f>
        <v>21432423</v>
      </c>
      <c r="V1525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526" spans="1:22" x14ac:dyDescent="0.3">
      <c r="A1526" t="s">
        <v>1973</v>
      </c>
      <c r="B1526">
        <v>43</v>
      </c>
      <c r="C1526">
        <v>83</v>
      </c>
      <c r="D1526" t="s">
        <v>3127</v>
      </c>
      <c r="E1526">
        <v>51109400</v>
      </c>
      <c r="F1526" t="s">
        <v>819</v>
      </c>
      <c r="G1526" t="s">
        <v>6115</v>
      </c>
      <c r="H1526" t="s">
        <v>6316</v>
      </c>
      <c r="I1526">
        <v>76850</v>
      </c>
      <c r="J1526" t="s">
        <v>6317</v>
      </c>
      <c r="K1526" t="s">
        <v>6318</v>
      </c>
      <c r="L1526">
        <v>85</v>
      </c>
      <c r="M1526" t="s">
        <v>26</v>
      </c>
      <c r="N1526" t="s">
        <v>27</v>
      </c>
      <c r="O1526" t="s">
        <v>28</v>
      </c>
      <c r="P1526">
        <v>30000000</v>
      </c>
      <c r="Q1526">
        <v>1994</v>
      </c>
      <c r="R1526">
        <v>6.4</v>
      </c>
      <c r="S1526">
        <v>1000</v>
      </c>
      <c r="T1526">
        <f>Table_IMDB_Movies[[#This Row],[gross]]-Table_IMDB_Movies[[#This Row],[budget]]</f>
        <v>21109400</v>
      </c>
      <c r="V152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527" spans="1:22" x14ac:dyDescent="0.3">
      <c r="A1527" t="s">
        <v>4740</v>
      </c>
      <c r="B1527">
        <v>108</v>
      </c>
      <c r="C1527">
        <v>131</v>
      </c>
      <c r="D1527" t="s">
        <v>4282</v>
      </c>
      <c r="E1527">
        <v>50300000</v>
      </c>
      <c r="F1527" t="s">
        <v>36</v>
      </c>
      <c r="G1527" t="s">
        <v>6319</v>
      </c>
      <c r="H1527" t="s">
        <v>6320</v>
      </c>
      <c r="I1527">
        <v>68565</v>
      </c>
      <c r="J1527" t="s">
        <v>6321</v>
      </c>
      <c r="K1527" t="s">
        <v>6322</v>
      </c>
      <c r="L1527">
        <v>300</v>
      </c>
      <c r="M1527" t="s">
        <v>26</v>
      </c>
      <c r="N1527" t="s">
        <v>41</v>
      </c>
      <c r="O1527" t="s">
        <v>72</v>
      </c>
      <c r="P1527">
        <v>30000000</v>
      </c>
      <c r="Q1527">
        <v>1985</v>
      </c>
      <c r="R1527">
        <v>6.3</v>
      </c>
      <c r="S1527">
        <v>0</v>
      </c>
      <c r="T1527">
        <f>Table_IMDB_Movies[[#This Row],[gross]]-Table_IMDB_Movies[[#This Row],[budget]]</f>
        <v>20300000</v>
      </c>
      <c r="V1527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528" spans="1:22" x14ac:dyDescent="0.3">
      <c r="A1528" t="s">
        <v>6323</v>
      </c>
      <c r="B1528">
        <v>209</v>
      </c>
      <c r="C1528">
        <v>85</v>
      </c>
      <c r="D1528" t="s">
        <v>6324</v>
      </c>
      <c r="E1528">
        <v>56068547</v>
      </c>
      <c r="F1528" t="s">
        <v>6325</v>
      </c>
      <c r="G1528" t="s">
        <v>6326</v>
      </c>
      <c r="H1528" t="s">
        <v>6327</v>
      </c>
      <c r="I1528">
        <v>98160</v>
      </c>
      <c r="J1528" t="s">
        <v>6328</v>
      </c>
      <c r="K1528" t="s">
        <v>6329</v>
      </c>
      <c r="L1528">
        <v>307</v>
      </c>
      <c r="M1528" t="s">
        <v>26</v>
      </c>
      <c r="N1528" t="s">
        <v>41</v>
      </c>
      <c r="O1528" t="s">
        <v>226</v>
      </c>
      <c r="P1528">
        <v>30000000</v>
      </c>
      <c r="Q1528">
        <v>2005</v>
      </c>
      <c r="R1528">
        <v>7.5</v>
      </c>
      <c r="S1528">
        <v>0</v>
      </c>
      <c r="T1528">
        <f>Table_IMDB_Movies[[#This Row],[gross]]-Table_IMDB_Movies[[#This Row],[budget]]</f>
        <v>26068547</v>
      </c>
      <c r="V1528" t="str">
        <f>IF(ISNUMBER(SEARCH("|",Table_IMDB_Movies[[#This Row],[genres]])),LEFT(Table_IMDB_Movies[[#This Row],[genres]],SEARCH("|",Table_IMDB_Movies[[#This Row],[genres]])-1),Table_IMDB_Movies[[#This Row],[genres]])</f>
        <v>Animation</v>
      </c>
    </row>
    <row r="1529" spans="1:22" x14ac:dyDescent="0.3">
      <c r="A1529" t="s">
        <v>4240</v>
      </c>
      <c r="B1529">
        <v>131</v>
      </c>
      <c r="C1529">
        <v>126</v>
      </c>
      <c r="D1529" t="s">
        <v>4164</v>
      </c>
      <c r="E1529">
        <v>53680848</v>
      </c>
      <c r="F1529" t="s">
        <v>173</v>
      </c>
      <c r="G1529" t="s">
        <v>524</v>
      </c>
      <c r="H1529" t="s">
        <v>6330</v>
      </c>
      <c r="I1529">
        <v>167967</v>
      </c>
      <c r="J1529" t="s">
        <v>6331</v>
      </c>
      <c r="K1529" t="s">
        <v>6332</v>
      </c>
      <c r="L1529">
        <v>243</v>
      </c>
      <c r="M1529" t="s">
        <v>26</v>
      </c>
      <c r="N1529" t="s">
        <v>27</v>
      </c>
      <c r="O1529" t="s">
        <v>28</v>
      </c>
      <c r="P1529">
        <v>30000000</v>
      </c>
      <c r="Q1529">
        <v>2007</v>
      </c>
      <c r="R1529">
        <v>7.1</v>
      </c>
      <c r="S1529">
        <v>20000</v>
      </c>
      <c r="T1529">
        <f>Table_IMDB_Movies[[#This Row],[gross]]-Table_IMDB_Movies[[#This Row],[budget]]</f>
        <v>23680848</v>
      </c>
      <c r="V1529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530" spans="1:22" x14ac:dyDescent="0.3">
      <c r="A1530" t="s">
        <v>762</v>
      </c>
      <c r="B1530">
        <v>316</v>
      </c>
      <c r="C1530">
        <v>123</v>
      </c>
      <c r="D1530" t="s">
        <v>6334</v>
      </c>
      <c r="E1530">
        <v>50921738</v>
      </c>
      <c r="F1530" t="s">
        <v>3761</v>
      </c>
      <c r="G1530" t="s">
        <v>290</v>
      </c>
      <c r="H1530" t="s">
        <v>6335</v>
      </c>
      <c r="I1530">
        <v>192930</v>
      </c>
      <c r="J1530" t="s">
        <v>6336</v>
      </c>
      <c r="K1530" t="s">
        <v>6337</v>
      </c>
      <c r="L1530">
        <v>581</v>
      </c>
      <c r="M1530" t="s">
        <v>26</v>
      </c>
      <c r="N1530" t="s">
        <v>41</v>
      </c>
      <c r="O1530" t="s">
        <v>476</v>
      </c>
      <c r="P1530">
        <v>30000000</v>
      </c>
      <c r="Q1530">
        <v>2007</v>
      </c>
      <c r="R1530">
        <v>7.8</v>
      </c>
      <c r="S1530">
        <v>12000</v>
      </c>
      <c r="T1530">
        <f>Table_IMDB_Movies[[#This Row],[gross]]-Table_IMDB_Movies[[#This Row],[budget]]</f>
        <v>20921738</v>
      </c>
      <c r="V1530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531" spans="1:22" x14ac:dyDescent="0.3">
      <c r="A1531" t="s">
        <v>2047</v>
      </c>
      <c r="B1531">
        <v>159</v>
      </c>
      <c r="C1531">
        <v>105</v>
      </c>
      <c r="D1531" t="s">
        <v>6338</v>
      </c>
      <c r="E1531">
        <v>53021560</v>
      </c>
      <c r="F1531" t="s">
        <v>1141</v>
      </c>
      <c r="G1531" t="s">
        <v>2027</v>
      </c>
      <c r="H1531" t="s">
        <v>6339</v>
      </c>
      <c r="I1531">
        <v>74630</v>
      </c>
      <c r="J1531" t="s">
        <v>6340</v>
      </c>
      <c r="K1531" t="s">
        <v>6341</v>
      </c>
      <c r="L1531">
        <v>156</v>
      </c>
      <c r="M1531" t="s">
        <v>26</v>
      </c>
      <c r="N1531" t="s">
        <v>27</v>
      </c>
      <c r="O1531" t="s">
        <v>72</v>
      </c>
      <c r="P1531">
        <v>30000000</v>
      </c>
      <c r="Q1531">
        <v>2010</v>
      </c>
      <c r="R1531">
        <v>6.5</v>
      </c>
      <c r="S1531">
        <v>13000</v>
      </c>
      <c r="T1531">
        <f>Table_IMDB_Movies[[#This Row],[gross]]-Table_IMDB_Movies[[#This Row],[budget]]</f>
        <v>23021560</v>
      </c>
      <c r="V1531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532" spans="1:22" x14ac:dyDescent="0.3">
      <c r="A1532" t="s">
        <v>150</v>
      </c>
      <c r="B1532">
        <v>63</v>
      </c>
      <c r="C1532">
        <v>125</v>
      </c>
      <c r="D1532" t="s">
        <v>6342</v>
      </c>
      <c r="E1532">
        <v>45645204</v>
      </c>
      <c r="F1532" t="s">
        <v>274</v>
      </c>
      <c r="G1532" t="s">
        <v>928</v>
      </c>
      <c r="H1532" t="s">
        <v>6343</v>
      </c>
      <c r="I1532">
        <v>39306</v>
      </c>
      <c r="J1532" t="s">
        <v>6344</v>
      </c>
      <c r="K1532" t="s">
        <v>6345</v>
      </c>
      <c r="L1532">
        <v>119</v>
      </c>
      <c r="M1532" t="s">
        <v>26</v>
      </c>
      <c r="N1532" t="s">
        <v>27</v>
      </c>
      <c r="O1532" t="s">
        <v>476</v>
      </c>
      <c r="P1532">
        <v>30000000</v>
      </c>
      <c r="Q1532">
        <v>1989</v>
      </c>
      <c r="R1532">
        <v>6.6</v>
      </c>
      <c r="S1532">
        <v>0</v>
      </c>
      <c r="T1532">
        <f>Table_IMDB_Movies[[#This Row],[gross]]-Table_IMDB_Movies[[#This Row],[budget]]</f>
        <v>15645204</v>
      </c>
      <c r="V1532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533" spans="1:22" x14ac:dyDescent="0.3">
      <c r="A1533" t="s">
        <v>207</v>
      </c>
      <c r="B1533">
        <v>267</v>
      </c>
      <c r="C1533">
        <v>77</v>
      </c>
      <c r="D1533" t="s">
        <v>162</v>
      </c>
      <c r="E1533">
        <v>53337608</v>
      </c>
      <c r="F1533" t="s">
        <v>6347</v>
      </c>
      <c r="G1533" t="s">
        <v>32</v>
      </c>
      <c r="H1533" t="s">
        <v>6348</v>
      </c>
      <c r="I1533">
        <v>188785</v>
      </c>
      <c r="J1533" t="s">
        <v>5780</v>
      </c>
      <c r="K1533" t="s">
        <v>6349</v>
      </c>
      <c r="L1533">
        <v>467</v>
      </c>
      <c r="M1533" t="s">
        <v>26</v>
      </c>
      <c r="N1533" t="s">
        <v>27</v>
      </c>
      <c r="O1533" t="s">
        <v>72</v>
      </c>
      <c r="P1533">
        <v>40000000</v>
      </c>
      <c r="Q1533">
        <v>2005</v>
      </c>
      <c r="R1533">
        <v>7.4</v>
      </c>
      <c r="S1533">
        <v>0</v>
      </c>
      <c r="T1533">
        <f>Table_IMDB_Movies[[#This Row],[gross]]-Table_IMDB_Movies[[#This Row],[budget]]</f>
        <v>13337608</v>
      </c>
      <c r="V1533" t="str">
        <f>IF(ISNUMBER(SEARCH("|",Table_IMDB_Movies[[#This Row],[genres]])),LEFT(Table_IMDB_Movies[[#This Row],[genres]],SEARCH("|",Table_IMDB_Movies[[#This Row],[genres]])-1),Table_IMDB_Movies[[#This Row],[genres]])</f>
        <v>Animation</v>
      </c>
    </row>
    <row r="1534" spans="1:22" x14ac:dyDescent="0.3">
      <c r="A1534" t="s">
        <v>4434</v>
      </c>
      <c r="B1534">
        <v>478</v>
      </c>
      <c r="C1534">
        <v>121</v>
      </c>
      <c r="D1534" t="s">
        <v>6351</v>
      </c>
      <c r="E1534">
        <v>46875468</v>
      </c>
      <c r="F1534" t="s">
        <v>909</v>
      </c>
      <c r="G1534" t="s">
        <v>6352</v>
      </c>
      <c r="H1534" t="s">
        <v>6353</v>
      </c>
      <c r="I1534">
        <v>196217</v>
      </c>
      <c r="J1534" t="s">
        <v>4625</v>
      </c>
      <c r="K1534" t="s">
        <v>6354</v>
      </c>
      <c r="L1534">
        <v>461</v>
      </c>
      <c r="M1534" t="s">
        <v>26</v>
      </c>
      <c r="N1534" t="s">
        <v>27</v>
      </c>
      <c r="O1534" t="s">
        <v>476</v>
      </c>
      <c r="P1534">
        <v>30000000</v>
      </c>
      <c r="Q1534">
        <v>2015</v>
      </c>
      <c r="R1534">
        <v>7.6</v>
      </c>
      <c r="S1534">
        <v>59000</v>
      </c>
      <c r="T1534">
        <f>Table_IMDB_Movies[[#This Row],[gross]]-Table_IMDB_Movies[[#This Row],[budget]]</f>
        <v>16875468</v>
      </c>
      <c r="V1534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535" spans="1:22" x14ac:dyDescent="0.3">
      <c r="A1535" t="s">
        <v>2440</v>
      </c>
      <c r="B1535">
        <v>305</v>
      </c>
      <c r="C1535">
        <v>124</v>
      </c>
      <c r="D1535" t="s">
        <v>2773</v>
      </c>
      <c r="E1535">
        <v>52418902</v>
      </c>
      <c r="F1535" t="s">
        <v>2978</v>
      </c>
      <c r="G1535" t="s">
        <v>307</v>
      </c>
      <c r="H1535" t="s">
        <v>6355</v>
      </c>
      <c r="I1535">
        <v>147128</v>
      </c>
      <c r="J1535" t="s">
        <v>6356</v>
      </c>
      <c r="K1535" t="s">
        <v>6357</v>
      </c>
      <c r="L1535">
        <v>277</v>
      </c>
      <c r="M1535" t="s">
        <v>26</v>
      </c>
      <c r="N1535" t="s">
        <v>27</v>
      </c>
      <c r="O1535" t="s">
        <v>476</v>
      </c>
      <c r="P1535">
        <v>30000000</v>
      </c>
      <c r="Q1535">
        <v>2015</v>
      </c>
      <c r="R1535">
        <v>7.5</v>
      </c>
      <c r="S1535">
        <v>44000</v>
      </c>
      <c r="T1535">
        <f>Table_IMDB_Movies[[#This Row],[gross]]-Table_IMDB_Movies[[#This Row],[budget]]</f>
        <v>22418902</v>
      </c>
      <c r="V1535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536" spans="1:22" x14ac:dyDescent="0.3">
      <c r="A1536" t="s">
        <v>58</v>
      </c>
      <c r="B1536">
        <v>397</v>
      </c>
      <c r="C1536">
        <v>99</v>
      </c>
      <c r="D1536" t="s">
        <v>2663</v>
      </c>
      <c r="E1536">
        <v>42057340</v>
      </c>
      <c r="F1536" t="s">
        <v>4295</v>
      </c>
      <c r="G1536" t="s">
        <v>3347</v>
      </c>
      <c r="H1536" t="s">
        <v>6358</v>
      </c>
      <c r="I1536">
        <v>158354</v>
      </c>
      <c r="J1536" t="s">
        <v>4721</v>
      </c>
      <c r="K1536" t="s">
        <v>6359</v>
      </c>
      <c r="L1536">
        <v>691</v>
      </c>
      <c r="M1536" t="s">
        <v>26</v>
      </c>
      <c r="N1536" t="s">
        <v>27</v>
      </c>
      <c r="O1536" t="s">
        <v>28</v>
      </c>
      <c r="P1536">
        <v>30000000</v>
      </c>
      <c r="Q1536">
        <v>2009</v>
      </c>
      <c r="R1536">
        <v>6.6</v>
      </c>
      <c r="S1536">
        <v>11000</v>
      </c>
      <c r="T1536">
        <f>Table_IMDB_Movies[[#This Row],[gross]]-Table_IMDB_Movies[[#This Row],[budget]]</f>
        <v>12057340</v>
      </c>
      <c r="V1536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1537" spans="1:22" x14ac:dyDescent="0.3">
      <c r="A1537" t="s">
        <v>6360</v>
      </c>
      <c r="B1537">
        <v>214</v>
      </c>
      <c r="C1537">
        <v>112</v>
      </c>
      <c r="D1537" t="s">
        <v>5853</v>
      </c>
      <c r="E1537">
        <v>42478175</v>
      </c>
      <c r="F1537" t="s">
        <v>553</v>
      </c>
      <c r="G1537" t="s">
        <v>322</v>
      </c>
      <c r="H1537" t="s">
        <v>6361</v>
      </c>
      <c r="I1537">
        <v>93767</v>
      </c>
      <c r="J1537" t="s">
        <v>5925</v>
      </c>
      <c r="K1537" t="s">
        <v>6362</v>
      </c>
      <c r="L1537">
        <v>209</v>
      </c>
      <c r="M1537" t="s">
        <v>26</v>
      </c>
      <c r="N1537" t="s">
        <v>27</v>
      </c>
      <c r="O1537" t="s">
        <v>28</v>
      </c>
      <c r="P1537">
        <v>25000000</v>
      </c>
      <c r="Q1537">
        <v>2015</v>
      </c>
      <c r="R1537">
        <v>7.2</v>
      </c>
      <c r="S1537">
        <v>34000</v>
      </c>
      <c r="T1537">
        <f>Table_IMDB_Movies[[#This Row],[gross]]-Table_IMDB_Movies[[#This Row],[budget]]</f>
        <v>17478175</v>
      </c>
      <c r="V1537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538" spans="1:22" x14ac:dyDescent="0.3">
      <c r="A1538" t="s">
        <v>6363</v>
      </c>
      <c r="B1538">
        <v>82</v>
      </c>
      <c r="C1538">
        <v>111</v>
      </c>
      <c r="D1538" t="s">
        <v>1347</v>
      </c>
      <c r="E1538">
        <v>41407470</v>
      </c>
      <c r="F1538" t="s">
        <v>3087</v>
      </c>
      <c r="G1538" t="s">
        <v>1756</v>
      </c>
      <c r="H1538" t="s">
        <v>6364</v>
      </c>
      <c r="I1538">
        <v>43378</v>
      </c>
      <c r="J1538" t="s">
        <v>6365</v>
      </c>
      <c r="K1538" t="s">
        <v>6366</v>
      </c>
      <c r="L1538">
        <v>292</v>
      </c>
      <c r="M1538" t="s">
        <v>26</v>
      </c>
      <c r="N1538" t="s">
        <v>27</v>
      </c>
      <c r="O1538" t="s">
        <v>72</v>
      </c>
      <c r="P1538">
        <v>30000000</v>
      </c>
      <c r="Q1538">
        <v>2003</v>
      </c>
      <c r="R1538">
        <v>7.6</v>
      </c>
      <c r="S1538">
        <v>0</v>
      </c>
      <c r="T1538">
        <f>Table_IMDB_Movies[[#This Row],[gross]]-Table_IMDB_Movies[[#This Row],[budget]]</f>
        <v>11407470</v>
      </c>
      <c r="V1538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539" spans="1:22" x14ac:dyDescent="0.3">
      <c r="A1539" t="s">
        <v>870</v>
      </c>
      <c r="B1539">
        <v>138</v>
      </c>
      <c r="C1539">
        <v>107</v>
      </c>
      <c r="D1539" t="s">
        <v>5982</v>
      </c>
      <c r="E1539">
        <v>42385520</v>
      </c>
      <c r="F1539" t="s">
        <v>5983</v>
      </c>
      <c r="G1539" t="s">
        <v>3152</v>
      </c>
      <c r="H1539" t="s">
        <v>6367</v>
      </c>
      <c r="I1539">
        <v>47297</v>
      </c>
      <c r="J1539" t="s">
        <v>6368</v>
      </c>
      <c r="K1539" t="s">
        <v>6369</v>
      </c>
      <c r="L1539">
        <v>86</v>
      </c>
      <c r="M1539" t="s">
        <v>26</v>
      </c>
      <c r="N1539" t="s">
        <v>27</v>
      </c>
      <c r="O1539" t="s">
        <v>28</v>
      </c>
      <c r="P1539">
        <v>30000000</v>
      </c>
      <c r="Q1539">
        <v>2010</v>
      </c>
      <c r="R1539">
        <v>6.2</v>
      </c>
      <c r="S1539">
        <v>16000</v>
      </c>
      <c r="T1539">
        <f>Table_IMDB_Movies[[#This Row],[gross]]-Table_IMDB_Movies[[#This Row],[budget]]</f>
        <v>12385520</v>
      </c>
      <c r="V1539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540" spans="1:22" x14ac:dyDescent="0.3">
      <c r="A1540" t="s">
        <v>4201</v>
      </c>
      <c r="B1540">
        <v>69</v>
      </c>
      <c r="C1540">
        <v>104</v>
      </c>
      <c r="D1540" t="s">
        <v>2193</v>
      </c>
      <c r="E1540">
        <v>40118420</v>
      </c>
      <c r="F1540" t="s">
        <v>3833</v>
      </c>
      <c r="G1540" t="s">
        <v>4067</v>
      </c>
      <c r="H1540" t="s">
        <v>6370</v>
      </c>
      <c r="I1540">
        <v>26066</v>
      </c>
      <c r="J1540" t="s">
        <v>6371</v>
      </c>
      <c r="K1540" t="s">
        <v>6372</v>
      </c>
      <c r="L1540">
        <v>216</v>
      </c>
      <c r="M1540" t="s">
        <v>26</v>
      </c>
      <c r="N1540" t="s">
        <v>27</v>
      </c>
      <c r="O1540" t="s">
        <v>28</v>
      </c>
      <c r="P1540">
        <v>30000000</v>
      </c>
      <c r="Q1540">
        <v>2002</v>
      </c>
      <c r="R1540">
        <v>5.6</v>
      </c>
      <c r="S1540">
        <v>0</v>
      </c>
      <c r="T1540">
        <f>Table_IMDB_Movies[[#This Row],[gross]]-Table_IMDB_Movies[[#This Row],[budget]]</f>
        <v>10118420</v>
      </c>
      <c r="V1540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541" spans="1:22" x14ac:dyDescent="0.3">
      <c r="A1541" t="s">
        <v>98</v>
      </c>
      <c r="B1541">
        <v>253</v>
      </c>
      <c r="C1541">
        <v>113</v>
      </c>
      <c r="D1541" t="s">
        <v>6373</v>
      </c>
      <c r="E1541">
        <v>40137776</v>
      </c>
      <c r="F1541" t="s">
        <v>1993</v>
      </c>
      <c r="G1541" t="s">
        <v>1009</v>
      </c>
      <c r="H1541" t="s">
        <v>6374</v>
      </c>
      <c r="I1541">
        <v>186977</v>
      </c>
      <c r="J1541" t="s">
        <v>6375</v>
      </c>
      <c r="K1541" t="s">
        <v>6376</v>
      </c>
      <c r="L1541">
        <v>529</v>
      </c>
      <c r="M1541" t="s">
        <v>26</v>
      </c>
      <c r="N1541" t="s">
        <v>27</v>
      </c>
      <c r="O1541" t="s">
        <v>28</v>
      </c>
      <c r="P1541">
        <v>38000000</v>
      </c>
      <c r="Q1541">
        <v>2006</v>
      </c>
      <c r="R1541">
        <v>7.6</v>
      </c>
      <c r="S1541">
        <v>13000</v>
      </c>
      <c r="T1541">
        <f>Table_IMDB_Movies[[#This Row],[gross]]-Table_IMDB_Movies[[#This Row],[budget]]</f>
        <v>2137776</v>
      </c>
      <c r="V1541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542" spans="1:22" x14ac:dyDescent="0.3">
      <c r="A1542" t="s">
        <v>2787</v>
      </c>
      <c r="B1542">
        <v>304</v>
      </c>
      <c r="C1542">
        <v>113</v>
      </c>
      <c r="D1542" t="s">
        <v>6377</v>
      </c>
      <c r="E1542">
        <v>39568996</v>
      </c>
      <c r="F1542" t="s">
        <v>4938</v>
      </c>
      <c r="G1542" t="s">
        <v>2365</v>
      </c>
      <c r="H1542" t="s">
        <v>6378</v>
      </c>
      <c r="I1542">
        <v>138435</v>
      </c>
      <c r="J1542" t="s">
        <v>6379</v>
      </c>
      <c r="K1542" t="s">
        <v>6380</v>
      </c>
      <c r="L1542">
        <v>527</v>
      </c>
      <c r="M1542" t="s">
        <v>26</v>
      </c>
      <c r="N1542" t="s">
        <v>27</v>
      </c>
      <c r="O1542" t="s">
        <v>476</v>
      </c>
      <c r="P1542">
        <v>32000000</v>
      </c>
      <c r="Q1542">
        <v>2007</v>
      </c>
      <c r="R1542">
        <v>6.6</v>
      </c>
      <c r="S1542">
        <v>0</v>
      </c>
      <c r="T1542">
        <f>Table_IMDB_Movies[[#This Row],[gross]]-Table_IMDB_Movies[[#This Row],[budget]]</f>
        <v>7568996</v>
      </c>
      <c r="V1542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1543" spans="1:22" x14ac:dyDescent="0.3">
      <c r="A1543" t="s">
        <v>6381</v>
      </c>
      <c r="B1543">
        <v>634</v>
      </c>
      <c r="C1543">
        <v>95</v>
      </c>
      <c r="D1543" t="s">
        <v>4315</v>
      </c>
      <c r="E1543">
        <v>42043633</v>
      </c>
      <c r="F1543" t="s">
        <v>2121</v>
      </c>
      <c r="G1543" t="s">
        <v>75</v>
      </c>
      <c r="H1543" t="s">
        <v>6382</v>
      </c>
      <c r="I1543">
        <v>277172</v>
      </c>
      <c r="J1543" t="s">
        <v>3211</v>
      </c>
      <c r="K1543" t="s">
        <v>6383</v>
      </c>
      <c r="L1543">
        <v>986</v>
      </c>
      <c r="M1543" t="s">
        <v>26</v>
      </c>
      <c r="N1543" t="s">
        <v>27</v>
      </c>
      <c r="O1543" t="s">
        <v>476</v>
      </c>
      <c r="P1543">
        <v>30000000</v>
      </c>
      <c r="Q1543">
        <v>2012</v>
      </c>
      <c r="R1543">
        <v>7</v>
      </c>
      <c r="S1543">
        <v>66000</v>
      </c>
      <c r="T1543">
        <f>Table_IMDB_Movies[[#This Row],[gross]]-Table_IMDB_Movies[[#This Row],[budget]]</f>
        <v>12043633</v>
      </c>
      <c r="V1543" t="str">
        <f>IF(ISNUMBER(SEARCH("|",Table_IMDB_Movies[[#This Row],[genres]])),LEFT(Table_IMDB_Movies[[#This Row],[genres]],SEARCH("|",Table_IMDB_Movies[[#This Row],[genres]])-1),Table_IMDB_Movies[[#This Row],[genres]])</f>
        <v>Fantasy</v>
      </c>
    </row>
    <row r="1544" spans="1:22" x14ac:dyDescent="0.3">
      <c r="A1544" t="s">
        <v>6384</v>
      </c>
      <c r="B1544">
        <v>111</v>
      </c>
      <c r="C1544">
        <v>86</v>
      </c>
      <c r="D1544" t="s">
        <v>697</v>
      </c>
      <c r="E1544">
        <v>38232624</v>
      </c>
      <c r="F1544" t="s">
        <v>1334</v>
      </c>
      <c r="G1544" t="s">
        <v>2085</v>
      </c>
      <c r="H1544" t="s">
        <v>6385</v>
      </c>
      <c r="I1544">
        <v>88518</v>
      </c>
      <c r="J1544" t="s">
        <v>6386</v>
      </c>
      <c r="K1544" t="s">
        <v>6387</v>
      </c>
      <c r="L1544">
        <v>409</v>
      </c>
      <c r="M1544" t="s">
        <v>26</v>
      </c>
      <c r="N1544" t="s">
        <v>27</v>
      </c>
      <c r="O1544" t="s">
        <v>28</v>
      </c>
      <c r="P1544">
        <v>30000000</v>
      </c>
      <c r="Q1544">
        <v>2008</v>
      </c>
      <c r="R1544">
        <v>2.7</v>
      </c>
      <c r="S1544">
        <v>0</v>
      </c>
      <c r="T1544">
        <f>Table_IMDB_Movies[[#This Row],[gross]]-Table_IMDB_Movies[[#This Row],[budget]]</f>
        <v>8232624</v>
      </c>
      <c r="V1544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545" spans="1:22" x14ac:dyDescent="0.3">
      <c r="A1545" t="s">
        <v>1946</v>
      </c>
      <c r="B1545">
        <v>77</v>
      </c>
      <c r="C1545">
        <v>126</v>
      </c>
      <c r="D1545" t="s">
        <v>6388</v>
      </c>
      <c r="E1545">
        <v>38413606</v>
      </c>
      <c r="F1545" t="s">
        <v>344</v>
      </c>
      <c r="G1545" t="s">
        <v>1393</v>
      </c>
      <c r="H1545" t="s">
        <v>6389</v>
      </c>
      <c r="I1545">
        <v>54042</v>
      </c>
      <c r="J1545" t="s">
        <v>2785</v>
      </c>
      <c r="K1545" t="s">
        <v>6390</v>
      </c>
      <c r="L1545">
        <v>215</v>
      </c>
      <c r="M1545" t="s">
        <v>26</v>
      </c>
      <c r="N1545" t="s">
        <v>27</v>
      </c>
      <c r="O1545" t="s">
        <v>476</v>
      </c>
      <c r="P1545">
        <v>30000000</v>
      </c>
      <c r="Q1545">
        <v>1988</v>
      </c>
      <c r="R1545">
        <v>7.6</v>
      </c>
      <c r="S1545">
        <v>0</v>
      </c>
      <c r="T1545">
        <f>Table_IMDB_Movies[[#This Row],[gross]]-Table_IMDB_Movies[[#This Row],[budget]]</f>
        <v>8413606</v>
      </c>
      <c r="V1545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546" spans="1:22" x14ac:dyDescent="0.3">
      <c r="A1546" t="s">
        <v>2068</v>
      </c>
      <c r="B1546">
        <v>120</v>
      </c>
      <c r="C1546">
        <v>101</v>
      </c>
      <c r="D1546" t="s">
        <v>6391</v>
      </c>
      <c r="E1546">
        <v>38122105</v>
      </c>
      <c r="F1546" t="s">
        <v>1129</v>
      </c>
      <c r="G1546" t="s">
        <v>6388</v>
      </c>
      <c r="H1546" t="s">
        <v>6392</v>
      </c>
      <c r="I1546">
        <v>112669</v>
      </c>
      <c r="J1546" t="s">
        <v>6393</v>
      </c>
      <c r="K1546" t="s">
        <v>6394</v>
      </c>
      <c r="L1546">
        <v>226</v>
      </c>
      <c r="M1546" t="s">
        <v>26</v>
      </c>
      <c r="N1546" t="s">
        <v>27</v>
      </c>
      <c r="O1546" t="s">
        <v>476</v>
      </c>
      <c r="P1546">
        <v>27000000</v>
      </c>
      <c r="Q1546">
        <v>1987</v>
      </c>
      <c r="R1546">
        <v>6.6</v>
      </c>
      <c r="S1546">
        <v>0</v>
      </c>
      <c r="T1546">
        <f>Table_IMDB_Movies[[#This Row],[gross]]-Table_IMDB_Movies[[#This Row],[budget]]</f>
        <v>11122105</v>
      </c>
      <c r="V1546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547" spans="1:22" x14ac:dyDescent="0.3">
      <c r="A1547" t="s">
        <v>1566</v>
      </c>
      <c r="B1547">
        <v>63</v>
      </c>
      <c r="C1547">
        <v>102</v>
      </c>
      <c r="D1547" t="s">
        <v>2757</v>
      </c>
      <c r="E1547">
        <v>38747385</v>
      </c>
      <c r="F1547" t="s">
        <v>6395</v>
      </c>
      <c r="G1547" t="s">
        <v>449</v>
      </c>
      <c r="H1547" t="s">
        <v>6396</v>
      </c>
      <c r="I1547">
        <v>49349</v>
      </c>
      <c r="J1547" t="s">
        <v>6397</v>
      </c>
      <c r="K1547" t="s">
        <v>6398</v>
      </c>
      <c r="L1547">
        <v>165</v>
      </c>
      <c r="M1547" t="s">
        <v>26</v>
      </c>
      <c r="N1547" t="s">
        <v>27</v>
      </c>
      <c r="O1547" t="s">
        <v>28</v>
      </c>
      <c r="P1547">
        <v>25000000</v>
      </c>
      <c r="Q1547">
        <v>1986</v>
      </c>
      <c r="R1547">
        <v>6.9</v>
      </c>
      <c r="S1547">
        <v>0</v>
      </c>
      <c r="T1547">
        <f>Table_IMDB_Movies[[#This Row],[gross]]-Table_IMDB_Movies[[#This Row],[budget]]</f>
        <v>13747385</v>
      </c>
      <c r="V1547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548" spans="1:22" x14ac:dyDescent="0.3">
      <c r="A1548" t="s">
        <v>762</v>
      </c>
      <c r="B1548">
        <v>417</v>
      </c>
      <c r="C1548">
        <v>111</v>
      </c>
      <c r="D1548" t="s">
        <v>6399</v>
      </c>
      <c r="E1548">
        <v>40247512</v>
      </c>
      <c r="F1548" t="s">
        <v>748</v>
      </c>
      <c r="G1548" t="s">
        <v>6400</v>
      </c>
      <c r="H1548" t="s">
        <v>6401</v>
      </c>
      <c r="I1548">
        <v>159198</v>
      </c>
      <c r="J1548" t="s">
        <v>6402</v>
      </c>
      <c r="K1548" t="s">
        <v>6403</v>
      </c>
      <c r="L1548">
        <v>438</v>
      </c>
      <c r="M1548" t="s">
        <v>26</v>
      </c>
      <c r="N1548" t="s">
        <v>27</v>
      </c>
      <c r="O1548" t="s">
        <v>28</v>
      </c>
      <c r="P1548">
        <v>30000000</v>
      </c>
      <c r="Q1548">
        <v>2011</v>
      </c>
      <c r="R1548">
        <v>6.8</v>
      </c>
      <c r="S1548">
        <v>38000</v>
      </c>
      <c r="T1548">
        <f>Table_IMDB_Movies[[#This Row],[gross]]-Table_IMDB_Movies[[#This Row],[budget]]</f>
        <v>10247512</v>
      </c>
      <c r="V1548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549" spans="1:22" x14ac:dyDescent="0.3">
      <c r="A1549" t="s">
        <v>6404</v>
      </c>
      <c r="B1549">
        <v>59</v>
      </c>
      <c r="C1549">
        <v>95</v>
      </c>
      <c r="D1549" t="s">
        <v>2743</v>
      </c>
      <c r="E1549">
        <v>35927406</v>
      </c>
      <c r="F1549" t="s">
        <v>213</v>
      </c>
      <c r="G1549" t="s">
        <v>3533</v>
      </c>
      <c r="H1549" t="s">
        <v>6405</v>
      </c>
      <c r="I1549">
        <v>36363</v>
      </c>
      <c r="J1549" t="s">
        <v>4262</v>
      </c>
      <c r="K1549" t="s">
        <v>6406</v>
      </c>
      <c r="L1549">
        <v>256</v>
      </c>
      <c r="M1549" t="s">
        <v>26</v>
      </c>
      <c r="N1549" t="s">
        <v>27</v>
      </c>
      <c r="O1549" t="s">
        <v>28</v>
      </c>
      <c r="P1549">
        <v>30000000</v>
      </c>
      <c r="Q1549">
        <v>1997</v>
      </c>
      <c r="R1549">
        <v>3.7</v>
      </c>
      <c r="S1549">
        <v>1000</v>
      </c>
      <c r="T1549">
        <f>Table_IMDB_Movies[[#This Row],[gross]]-Table_IMDB_Movies[[#This Row],[budget]]</f>
        <v>5927406</v>
      </c>
      <c r="V1549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550" spans="1:22" x14ac:dyDescent="0.3">
      <c r="A1550" t="s">
        <v>264</v>
      </c>
      <c r="B1550">
        <v>218</v>
      </c>
      <c r="C1550">
        <v>98</v>
      </c>
      <c r="D1550" t="s">
        <v>3516</v>
      </c>
      <c r="E1550">
        <v>35565975</v>
      </c>
      <c r="F1550" t="s">
        <v>1141</v>
      </c>
      <c r="G1550" t="s">
        <v>264</v>
      </c>
      <c r="H1550" t="s">
        <v>6407</v>
      </c>
      <c r="I1550">
        <v>49205</v>
      </c>
      <c r="J1550" t="s">
        <v>4768</v>
      </c>
      <c r="K1550" t="s">
        <v>6408</v>
      </c>
      <c r="L1550">
        <v>184</v>
      </c>
      <c r="M1550" t="s">
        <v>26</v>
      </c>
      <c r="N1550" t="s">
        <v>27</v>
      </c>
      <c r="O1550" t="s">
        <v>28</v>
      </c>
      <c r="P1550">
        <v>30000000</v>
      </c>
      <c r="Q1550">
        <v>2011</v>
      </c>
      <c r="R1550">
        <v>6.1</v>
      </c>
      <c r="S1550">
        <v>0</v>
      </c>
      <c r="T1550">
        <f>Table_IMDB_Movies[[#This Row],[gross]]-Table_IMDB_Movies[[#This Row],[budget]]</f>
        <v>5565975</v>
      </c>
      <c r="V1550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551" spans="1:22" x14ac:dyDescent="0.3">
      <c r="A1551" t="s">
        <v>6409</v>
      </c>
      <c r="B1551">
        <v>359</v>
      </c>
      <c r="C1551">
        <v>100</v>
      </c>
      <c r="D1551" t="s">
        <v>190</v>
      </c>
      <c r="E1551">
        <v>35266619</v>
      </c>
      <c r="F1551" t="s">
        <v>3936</v>
      </c>
      <c r="G1551" t="s">
        <v>400</v>
      </c>
      <c r="H1551" t="s">
        <v>6410</v>
      </c>
      <c r="I1551">
        <v>108242</v>
      </c>
      <c r="J1551" t="s">
        <v>6057</v>
      </c>
      <c r="K1551" t="s">
        <v>6411</v>
      </c>
      <c r="L1551">
        <v>371</v>
      </c>
      <c r="M1551" t="s">
        <v>26</v>
      </c>
      <c r="N1551" t="s">
        <v>27</v>
      </c>
      <c r="O1551" t="s">
        <v>476</v>
      </c>
      <c r="P1551">
        <v>30000000</v>
      </c>
      <c r="Q1551">
        <v>2013</v>
      </c>
      <c r="R1551">
        <v>5.9</v>
      </c>
      <c r="S1551">
        <v>39000</v>
      </c>
      <c r="T1551">
        <f>Table_IMDB_Movies[[#This Row],[gross]]-Table_IMDB_Movies[[#This Row],[budget]]</f>
        <v>5266619</v>
      </c>
      <c r="V1551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552" spans="1:22" x14ac:dyDescent="0.3">
      <c r="A1552" t="s">
        <v>6412</v>
      </c>
      <c r="B1552">
        <v>101</v>
      </c>
      <c r="C1552">
        <v>118</v>
      </c>
      <c r="D1552" t="s">
        <v>6413</v>
      </c>
      <c r="E1552">
        <v>34703228</v>
      </c>
      <c r="F1552" t="s">
        <v>4783</v>
      </c>
      <c r="G1552" t="s">
        <v>997</v>
      </c>
      <c r="H1552" t="s">
        <v>6414</v>
      </c>
      <c r="I1552">
        <v>21767</v>
      </c>
      <c r="J1552" t="s">
        <v>6415</v>
      </c>
      <c r="K1552" t="s">
        <v>6416</v>
      </c>
      <c r="L1552">
        <v>127</v>
      </c>
      <c r="M1552" t="s">
        <v>26</v>
      </c>
      <c r="N1552" t="s">
        <v>27</v>
      </c>
      <c r="O1552" t="s">
        <v>28</v>
      </c>
      <c r="P1552">
        <v>30000000</v>
      </c>
      <c r="Q1552">
        <v>2006</v>
      </c>
      <c r="R1552">
        <v>6.7</v>
      </c>
      <c r="S1552">
        <v>0</v>
      </c>
      <c r="T1552">
        <f>Table_IMDB_Movies[[#This Row],[gross]]-Table_IMDB_Movies[[#This Row],[budget]]</f>
        <v>4703228</v>
      </c>
      <c r="V1552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553" spans="1:22" x14ac:dyDescent="0.3">
      <c r="A1553" t="s">
        <v>6417</v>
      </c>
      <c r="B1553">
        <v>85</v>
      </c>
      <c r="C1553">
        <v>125</v>
      </c>
      <c r="D1553" t="s">
        <v>6418</v>
      </c>
      <c r="E1553">
        <v>38432823</v>
      </c>
      <c r="F1553" t="s">
        <v>6419</v>
      </c>
      <c r="G1553" t="s">
        <v>871</v>
      </c>
      <c r="H1553" t="s">
        <v>6420</v>
      </c>
      <c r="I1553">
        <v>33067</v>
      </c>
      <c r="J1553" t="s">
        <v>228</v>
      </c>
      <c r="K1553" t="s">
        <v>6421</v>
      </c>
      <c r="L1553">
        <v>134</v>
      </c>
      <c r="M1553" t="s">
        <v>26</v>
      </c>
      <c r="N1553" t="s">
        <v>27</v>
      </c>
      <c r="O1553" t="s">
        <v>28</v>
      </c>
      <c r="P1553">
        <v>30000000</v>
      </c>
      <c r="Q1553">
        <v>2006</v>
      </c>
      <c r="R1553">
        <v>6.9</v>
      </c>
      <c r="S1553">
        <v>0</v>
      </c>
      <c r="T1553">
        <f>Table_IMDB_Movies[[#This Row],[gross]]-Table_IMDB_Movies[[#This Row],[budget]]</f>
        <v>8432823</v>
      </c>
      <c r="V1553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1554" spans="1:22" x14ac:dyDescent="0.3">
      <c r="A1554" t="s">
        <v>3586</v>
      </c>
      <c r="B1554">
        <v>64</v>
      </c>
      <c r="C1554">
        <v>94</v>
      </c>
      <c r="D1554" t="s">
        <v>1976</v>
      </c>
      <c r="E1554">
        <v>32095318</v>
      </c>
      <c r="F1554" t="s">
        <v>819</v>
      </c>
      <c r="G1554" t="s">
        <v>649</v>
      </c>
      <c r="H1554" t="s">
        <v>6422</v>
      </c>
      <c r="I1554">
        <v>12466</v>
      </c>
      <c r="J1554" t="s">
        <v>2358</v>
      </c>
      <c r="K1554" t="s">
        <v>6423</v>
      </c>
      <c r="L1554">
        <v>84</v>
      </c>
      <c r="M1554" t="s">
        <v>26</v>
      </c>
      <c r="N1554" t="s">
        <v>27</v>
      </c>
      <c r="O1554" t="s">
        <v>28</v>
      </c>
      <c r="P1554">
        <v>45000000</v>
      </c>
      <c r="Q1554">
        <v>2001</v>
      </c>
      <c r="R1554">
        <v>5.5</v>
      </c>
      <c r="S1554">
        <v>304</v>
      </c>
      <c r="T1554">
        <f>Table_IMDB_Movies[[#This Row],[gross]]-Table_IMDB_Movies[[#This Row],[budget]]</f>
        <v>-12904682</v>
      </c>
      <c r="V1554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555" spans="1:22" x14ac:dyDescent="0.3">
      <c r="A1555" t="s">
        <v>6424</v>
      </c>
      <c r="B1555">
        <v>263</v>
      </c>
      <c r="C1555">
        <v>79</v>
      </c>
      <c r="D1555" t="s">
        <v>6425</v>
      </c>
      <c r="E1555">
        <v>31743332</v>
      </c>
      <c r="F1555" t="s">
        <v>6426</v>
      </c>
      <c r="G1555" t="s">
        <v>2568</v>
      </c>
      <c r="H1555" t="s">
        <v>6427</v>
      </c>
      <c r="I1555">
        <v>111117</v>
      </c>
      <c r="J1555" t="s">
        <v>6428</v>
      </c>
      <c r="K1555" t="s">
        <v>6429</v>
      </c>
      <c r="L1555">
        <v>245</v>
      </c>
      <c r="M1555" t="s">
        <v>26</v>
      </c>
      <c r="N1555" t="s">
        <v>27</v>
      </c>
      <c r="O1555" t="s">
        <v>28</v>
      </c>
      <c r="P1555">
        <v>30000000</v>
      </c>
      <c r="Q1555">
        <v>2009</v>
      </c>
      <c r="R1555">
        <v>7.1</v>
      </c>
      <c r="S1555">
        <v>13000</v>
      </c>
      <c r="T1555">
        <f>Table_IMDB_Movies[[#This Row],[gross]]-Table_IMDB_Movies[[#This Row],[budget]]</f>
        <v>1743332</v>
      </c>
      <c r="V1555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556" spans="1:22" x14ac:dyDescent="0.3">
      <c r="A1556" t="s">
        <v>1222</v>
      </c>
      <c r="B1556">
        <v>450</v>
      </c>
      <c r="C1556">
        <v>106</v>
      </c>
      <c r="D1556" t="s">
        <v>4043</v>
      </c>
      <c r="E1556">
        <v>32154410</v>
      </c>
      <c r="F1556" t="s">
        <v>1705</v>
      </c>
      <c r="G1556" t="s">
        <v>363</v>
      </c>
      <c r="H1556" t="s">
        <v>6430</v>
      </c>
      <c r="I1556">
        <v>148327</v>
      </c>
      <c r="J1556" t="s">
        <v>6431</v>
      </c>
      <c r="K1556" t="s">
        <v>6432</v>
      </c>
      <c r="L1556">
        <v>274</v>
      </c>
      <c r="M1556" t="s">
        <v>26</v>
      </c>
      <c r="N1556" t="s">
        <v>27</v>
      </c>
      <c r="O1556" t="s">
        <v>476</v>
      </c>
      <c r="P1556">
        <v>30000000</v>
      </c>
      <c r="Q1556">
        <v>2013</v>
      </c>
      <c r="R1556">
        <v>7.1</v>
      </c>
      <c r="S1556">
        <v>29000</v>
      </c>
      <c r="T1556">
        <f>Table_IMDB_Movies[[#This Row],[gross]]-Table_IMDB_Movies[[#This Row],[budget]]</f>
        <v>2154410</v>
      </c>
      <c r="V1556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1557" spans="1:22" x14ac:dyDescent="0.3">
      <c r="A1557" t="s">
        <v>6433</v>
      </c>
      <c r="B1557">
        <v>162</v>
      </c>
      <c r="C1557">
        <v>63</v>
      </c>
      <c r="D1557" t="s">
        <v>6434</v>
      </c>
      <c r="E1557">
        <v>26687172</v>
      </c>
      <c r="F1557" t="s">
        <v>1030</v>
      </c>
      <c r="G1557" t="s">
        <v>526</v>
      </c>
      <c r="H1557" t="s">
        <v>6435</v>
      </c>
      <c r="I1557">
        <v>15600</v>
      </c>
      <c r="J1557" t="s">
        <v>6436</v>
      </c>
      <c r="K1557" t="s">
        <v>6437</v>
      </c>
      <c r="L1557">
        <v>55</v>
      </c>
      <c r="M1557" t="s">
        <v>26</v>
      </c>
      <c r="N1557" t="s">
        <v>27</v>
      </c>
      <c r="O1557" t="s">
        <v>226</v>
      </c>
      <c r="P1557">
        <v>30000000</v>
      </c>
      <c r="Q1557">
        <v>2011</v>
      </c>
      <c r="R1557">
        <v>7.3</v>
      </c>
      <c r="S1557">
        <v>0</v>
      </c>
      <c r="T1557">
        <f>Table_IMDB_Movies[[#This Row],[gross]]-Table_IMDB_Movies[[#This Row],[budget]]</f>
        <v>-3312828</v>
      </c>
      <c r="V1557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558" spans="1:22" x14ac:dyDescent="0.3">
      <c r="A1558" t="s">
        <v>6438</v>
      </c>
      <c r="B1558">
        <v>85</v>
      </c>
      <c r="C1558">
        <v>85</v>
      </c>
      <c r="D1558" t="s">
        <v>4729</v>
      </c>
      <c r="E1558">
        <v>26096584</v>
      </c>
      <c r="F1558" t="s">
        <v>1334</v>
      </c>
      <c r="G1558" t="s">
        <v>2097</v>
      </c>
      <c r="H1558" t="s">
        <v>6439</v>
      </c>
      <c r="I1558">
        <v>30651</v>
      </c>
      <c r="J1558" t="s">
        <v>6440</v>
      </c>
      <c r="K1558" t="s">
        <v>6441</v>
      </c>
      <c r="L1558">
        <v>267</v>
      </c>
      <c r="M1558" t="s">
        <v>26</v>
      </c>
      <c r="N1558" t="s">
        <v>27</v>
      </c>
      <c r="O1558" t="s">
        <v>28</v>
      </c>
      <c r="P1558">
        <v>19000000</v>
      </c>
      <c r="Q1558">
        <v>2003</v>
      </c>
      <c r="R1558">
        <v>3.4</v>
      </c>
      <c r="S1558">
        <v>1000</v>
      </c>
      <c r="T1558">
        <f>Table_IMDB_Movies[[#This Row],[gross]]-Table_IMDB_Movies[[#This Row],[budget]]</f>
        <v>7096584</v>
      </c>
      <c r="V1558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559" spans="1:22" x14ac:dyDescent="0.3">
      <c r="A1559" t="s">
        <v>1339</v>
      </c>
      <c r="B1559">
        <v>110</v>
      </c>
      <c r="C1559">
        <v>108</v>
      </c>
      <c r="D1559" t="s">
        <v>6442</v>
      </c>
      <c r="E1559">
        <v>26525834</v>
      </c>
      <c r="F1559" t="s">
        <v>1141</v>
      </c>
      <c r="G1559" t="s">
        <v>1339</v>
      </c>
      <c r="H1559" t="s">
        <v>6443</v>
      </c>
      <c r="I1559">
        <v>21998</v>
      </c>
      <c r="J1559" t="s">
        <v>6444</v>
      </c>
      <c r="K1559" t="s">
        <v>6445</v>
      </c>
      <c r="L1559">
        <v>227</v>
      </c>
      <c r="M1559" t="s">
        <v>26</v>
      </c>
      <c r="N1559" t="s">
        <v>27</v>
      </c>
      <c r="O1559" t="s">
        <v>476</v>
      </c>
      <c r="P1559">
        <v>30000000</v>
      </c>
      <c r="Q1559">
        <v>1998</v>
      </c>
      <c r="R1559">
        <v>6.8</v>
      </c>
      <c r="S1559">
        <v>0</v>
      </c>
      <c r="T1559">
        <f>Table_IMDB_Movies[[#This Row],[gross]]-Table_IMDB_Movies[[#This Row],[budget]]</f>
        <v>-3474166</v>
      </c>
      <c r="V1559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560" spans="1:22" x14ac:dyDescent="0.3">
      <c r="A1560" t="s">
        <v>2718</v>
      </c>
      <c r="B1560">
        <v>165</v>
      </c>
      <c r="C1560">
        <v>139</v>
      </c>
      <c r="D1560" t="s">
        <v>6446</v>
      </c>
      <c r="E1560">
        <v>30513940</v>
      </c>
      <c r="F1560" t="s">
        <v>3366</v>
      </c>
      <c r="G1560" t="s">
        <v>6447</v>
      </c>
      <c r="H1560" t="s">
        <v>6448</v>
      </c>
      <c r="I1560">
        <v>15843</v>
      </c>
      <c r="J1560" t="s">
        <v>6449</v>
      </c>
      <c r="K1560" t="s">
        <v>6450</v>
      </c>
      <c r="L1560">
        <v>104</v>
      </c>
      <c r="M1560" t="s">
        <v>26</v>
      </c>
      <c r="N1560" t="s">
        <v>27</v>
      </c>
      <c r="O1560" t="s">
        <v>28</v>
      </c>
      <c r="P1560">
        <v>30000000</v>
      </c>
      <c r="Q1560">
        <v>2014</v>
      </c>
      <c r="R1560">
        <v>6.9</v>
      </c>
      <c r="S1560">
        <v>11000</v>
      </c>
      <c r="T1560">
        <f>Table_IMDB_Movies[[#This Row],[gross]]-Table_IMDB_Movies[[#This Row],[budget]]</f>
        <v>513940</v>
      </c>
      <c r="V1560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1561" spans="1:22" x14ac:dyDescent="0.3">
      <c r="A1561" t="s">
        <v>4103</v>
      </c>
      <c r="B1561">
        <v>64</v>
      </c>
      <c r="C1561">
        <v>127</v>
      </c>
      <c r="D1561" t="s">
        <v>151</v>
      </c>
      <c r="E1561">
        <v>23209440</v>
      </c>
      <c r="F1561" t="s">
        <v>2682</v>
      </c>
      <c r="G1561" t="s">
        <v>1904</v>
      </c>
      <c r="H1561" t="s">
        <v>6451</v>
      </c>
      <c r="I1561">
        <v>9283</v>
      </c>
      <c r="J1561" t="s">
        <v>756</v>
      </c>
      <c r="K1561" t="s">
        <v>6452</v>
      </c>
      <c r="L1561">
        <v>112</v>
      </c>
      <c r="M1561" t="s">
        <v>26</v>
      </c>
      <c r="N1561" t="s">
        <v>27</v>
      </c>
      <c r="O1561" t="s">
        <v>476</v>
      </c>
      <c r="P1561">
        <v>30000000</v>
      </c>
      <c r="Q1561">
        <v>1998</v>
      </c>
      <c r="R1561">
        <v>7</v>
      </c>
      <c r="S1561">
        <v>592</v>
      </c>
      <c r="T1561">
        <f>Table_IMDB_Movies[[#This Row],[gross]]-Table_IMDB_Movies[[#This Row],[budget]]</f>
        <v>-6790560</v>
      </c>
      <c r="V1561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562" spans="1:22" x14ac:dyDescent="0.3">
      <c r="A1562" t="s">
        <v>6453</v>
      </c>
      <c r="B1562">
        <v>44</v>
      </c>
      <c r="C1562">
        <v>106</v>
      </c>
      <c r="D1562" t="s">
        <v>4571</v>
      </c>
      <c r="E1562">
        <v>24048000</v>
      </c>
      <c r="F1562" t="s">
        <v>1129</v>
      </c>
      <c r="G1562" t="s">
        <v>1377</v>
      </c>
      <c r="H1562" t="s">
        <v>6454</v>
      </c>
      <c r="I1562">
        <v>23579</v>
      </c>
      <c r="J1562" t="s">
        <v>4450</v>
      </c>
      <c r="K1562" t="s">
        <v>6455</v>
      </c>
      <c r="L1562">
        <v>88</v>
      </c>
      <c r="M1562" t="s">
        <v>26</v>
      </c>
      <c r="N1562" t="s">
        <v>27</v>
      </c>
      <c r="O1562" t="s">
        <v>476</v>
      </c>
      <c r="P1562">
        <v>30000000</v>
      </c>
      <c r="Q1562">
        <v>1995</v>
      </c>
      <c r="R1562">
        <v>5.5</v>
      </c>
      <c r="S1562">
        <v>0</v>
      </c>
      <c r="T1562">
        <f>Table_IMDB_Movies[[#This Row],[gross]]-Table_IMDB_Movies[[#This Row],[budget]]</f>
        <v>-5952000</v>
      </c>
      <c r="V1562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563" spans="1:22" x14ac:dyDescent="0.3">
      <c r="A1563" t="s">
        <v>2149</v>
      </c>
      <c r="B1563">
        <v>147</v>
      </c>
      <c r="C1563">
        <v>95</v>
      </c>
      <c r="D1563" t="s">
        <v>254</v>
      </c>
      <c r="E1563">
        <v>22526144</v>
      </c>
      <c r="F1563" t="s">
        <v>1975</v>
      </c>
      <c r="G1563" t="s">
        <v>390</v>
      </c>
      <c r="H1563" t="s">
        <v>6456</v>
      </c>
      <c r="I1563">
        <v>53884</v>
      </c>
      <c r="J1563" t="s">
        <v>1807</v>
      </c>
      <c r="K1563" t="s">
        <v>6457</v>
      </c>
      <c r="L1563">
        <v>203</v>
      </c>
      <c r="M1563" t="s">
        <v>26</v>
      </c>
      <c r="N1563" t="s">
        <v>27</v>
      </c>
      <c r="O1563" t="s">
        <v>28</v>
      </c>
      <c r="P1563">
        <v>30000000</v>
      </c>
      <c r="Q1563">
        <v>2006</v>
      </c>
      <c r="R1563">
        <v>5.0999999999999996</v>
      </c>
      <c r="S1563">
        <v>1000</v>
      </c>
      <c r="T1563">
        <f>Table_IMDB_Movies[[#This Row],[gross]]-Table_IMDB_Movies[[#This Row],[budget]]</f>
        <v>-7473856</v>
      </c>
      <c r="V1563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564" spans="1:22" x14ac:dyDescent="0.3">
      <c r="A1564" t="s">
        <v>2136</v>
      </c>
      <c r="B1564">
        <v>242</v>
      </c>
      <c r="C1564">
        <v>118</v>
      </c>
      <c r="D1564" t="s">
        <v>2175</v>
      </c>
      <c r="E1564">
        <v>30523568</v>
      </c>
      <c r="F1564" t="s">
        <v>2394</v>
      </c>
      <c r="G1564" t="s">
        <v>3450</v>
      </c>
      <c r="H1564" t="s">
        <v>6458</v>
      </c>
      <c r="I1564">
        <v>54447</v>
      </c>
      <c r="J1564" t="s">
        <v>710</v>
      </c>
      <c r="K1564" t="s">
        <v>6459</v>
      </c>
      <c r="L1564">
        <v>201</v>
      </c>
      <c r="M1564" t="s">
        <v>26</v>
      </c>
      <c r="N1564" t="s">
        <v>27</v>
      </c>
      <c r="O1564" t="s">
        <v>476</v>
      </c>
      <c r="P1564">
        <v>30000000</v>
      </c>
      <c r="Q1564">
        <v>2014</v>
      </c>
      <c r="R1564">
        <v>6.2</v>
      </c>
      <c r="S1564">
        <v>18000</v>
      </c>
      <c r="T1564">
        <f>Table_IMDB_Movies[[#This Row],[gross]]-Table_IMDB_Movies[[#This Row],[budget]]</f>
        <v>523568</v>
      </c>
      <c r="V1564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1565" spans="1:22" x14ac:dyDescent="0.3">
      <c r="A1565" t="s">
        <v>6460</v>
      </c>
      <c r="B1565">
        <v>244</v>
      </c>
      <c r="C1565">
        <v>108</v>
      </c>
      <c r="D1565" t="s">
        <v>6461</v>
      </c>
      <c r="E1565">
        <v>23070045</v>
      </c>
      <c r="F1565" t="s">
        <v>1460</v>
      </c>
      <c r="G1565" t="s">
        <v>1089</v>
      </c>
      <c r="H1565" t="s">
        <v>6462</v>
      </c>
      <c r="I1565">
        <v>47003</v>
      </c>
      <c r="J1565" t="s">
        <v>851</v>
      </c>
      <c r="K1565" t="s">
        <v>6463</v>
      </c>
      <c r="L1565">
        <v>215</v>
      </c>
      <c r="M1565" t="s">
        <v>26</v>
      </c>
      <c r="N1565" t="s">
        <v>27</v>
      </c>
      <c r="O1565" t="s">
        <v>476</v>
      </c>
      <c r="P1565">
        <v>30000000</v>
      </c>
      <c r="Q1565">
        <v>2011</v>
      </c>
      <c r="R1565">
        <v>5.9</v>
      </c>
      <c r="S1565">
        <v>11000</v>
      </c>
      <c r="T1565">
        <f>Table_IMDB_Movies[[#This Row],[gross]]-Table_IMDB_Movies[[#This Row],[budget]]</f>
        <v>-6929955</v>
      </c>
      <c r="V1565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566" spans="1:22" x14ac:dyDescent="0.3">
      <c r="A1566" t="s">
        <v>6464</v>
      </c>
      <c r="B1566">
        <v>73</v>
      </c>
      <c r="C1566">
        <v>105</v>
      </c>
      <c r="D1566" t="s">
        <v>1758</v>
      </c>
      <c r="E1566">
        <v>20422207</v>
      </c>
      <c r="F1566" t="s">
        <v>1141</v>
      </c>
      <c r="G1566" t="s">
        <v>1653</v>
      </c>
      <c r="H1566" t="s">
        <v>6465</v>
      </c>
      <c r="I1566">
        <v>15052</v>
      </c>
      <c r="J1566" t="s">
        <v>6466</v>
      </c>
      <c r="K1566" t="s">
        <v>6467</v>
      </c>
      <c r="L1566">
        <v>116</v>
      </c>
      <c r="M1566" t="s">
        <v>26</v>
      </c>
      <c r="N1566" t="s">
        <v>27</v>
      </c>
      <c r="O1566" t="s">
        <v>28</v>
      </c>
      <c r="P1566">
        <v>35000000</v>
      </c>
      <c r="Q1566">
        <v>2004</v>
      </c>
      <c r="R1566">
        <v>5.2</v>
      </c>
      <c r="S1566">
        <v>484</v>
      </c>
      <c r="T1566">
        <f>Table_IMDB_Movies[[#This Row],[gross]]-Table_IMDB_Movies[[#This Row],[budget]]</f>
        <v>-14577793</v>
      </c>
      <c r="V156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567" spans="1:22" x14ac:dyDescent="0.3">
      <c r="A1567" t="s">
        <v>4949</v>
      </c>
      <c r="B1567">
        <v>232</v>
      </c>
      <c r="C1567">
        <v>131</v>
      </c>
      <c r="D1567" t="s">
        <v>6468</v>
      </c>
      <c r="E1567">
        <v>28644770</v>
      </c>
      <c r="F1567" t="s">
        <v>1340</v>
      </c>
      <c r="G1567" t="s">
        <v>3294</v>
      </c>
      <c r="H1567" t="s">
        <v>6469</v>
      </c>
      <c r="I1567">
        <v>78974</v>
      </c>
      <c r="J1567" t="s">
        <v>2196</v>
      </c>
      <c r="K1567" t="s">
        <v>6470</v>
      </c>
      <c r="L1567">
        <v>141</v>
      </c>
      <c r="M1567" t="s">
        <v>26</v>
      </c>
      <c r="N1567" t="s">
        <v>27</v>
      </c>
      <c r="O1567" t="s">
        <v>476</v>
      </c>
      <c r="P1567">
        <v>30000000</v>
      </c>
      <c r="Q1567">
        <v>2012</v>
      </c>
      <c r="R1567">
        <v>6.2</v>
      </c>
      <c r="S1567">
        <v>11000</v>
      </c>
      <c r="T1567">
        <f>Table_IMDB_Movies[[#This Row],[gross]]-Table_IMDB_Movies[[#This Row],[budget]]</f>
        <v>-1355230</v>
      </c>
      <c r="V1567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568" spans="1:22" x14ac:dyDescent="0.3">
      <c r="A1568" t="s">
        <v>6471</v>
      </c>
      <c r="B1568">
        <v>63</v>
      </c>
      <c r="C1568">
        <v>104</v>
      </c>
      <c r="D1568" t="s">
        <v>1586</v>
      </c>
      <c r="E1568">
        <v>21800302</v>
      </c>
      <c r="F1568" t="s">
        <v>3504</v>
      </c>
      <c r="G1568" t="s">
        <v>649</v>
      </c>
      <c r="H1568" t="s">
        <v>6472</v>
      </c>
      <c r="I1568">
        <v>12164</v>
      </c>
      <c r="J1568" t="s">
        <v>5864</v>
      </c>
      <c r="K1568" t="s">
        <v>6473</v>
      </c>
      <c r="L1568">
        <v>63</v>
      </c>
      <c r="M1568" t="s">
        <v>26</v>
      </c>
      <c r="N1568" t="s">
        <v>27</v>
      </c>
      <c r="O1568" t="s">
        <v>28</v>
      </c>
      <c r="P1568">
        <v>30000000</v>
      </c>
      <c r="Q1568">
        <v>2004</v>
      </c>
      <c r="R1568">
        <v>5.5</v>
      </c>
      <c r="S1568">
        <v>491</v>
      </c>
      <c r="T1568">
        <f>Table_IMDB_Movies[[#This Row],[gross]]-Table_IMDB_Movies[[#This Row],[budget]]</f>
        <v>-8199698</v>
      </c>
      <c r="V1568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569" spans="1:22" x14ac:dyDescent="0.3">
      <c r="A1569" t="s">
        <v>6474</v>
      </c>
      <c r="B1569">
        <v>239</v>
      </c>
      <c r="C1569">
        <v>133</v>
      </c>
      <c r="D1569" t="s">
        <v>6475</v>
      </c>
      <c r="E1569">
        <v>21129348</v>
      </c>
      <c r="F1569" t="s">
        <v>4104</v>
      </c>
      <c r="G1569" t="s">
        <v>245</v>
      </c>
      <c r="H1569" t="s">
        <v>6476</v>
      </c>
      <c r="I1569">
        <v>146364</v>
      </c>
      <c r="J1569" t="s">
        <v>6477</v>
      </c>
      <c r="K1569" t="s">
        <v>6478</v>
      </c>
      <c r="L1569">
        <v>237</v>
      </c>
      <c r="M1569" t="s">
        <v>26</v>
      </c>
      <c r="N1569" t="s">
        <v>27</v>
      </c>
      <c r="O1569" t="s">
        <v>28</v>
      </c>
      <c r="P1569">
        <v>35000000</v>
      </c>
      <c r="Q1569">
        <v>2010</v>
      </c>
      <c r="R1569">
        <v>7.4</v>
      </c>
      <c r="S1569">
        <v>27000</v>
      </c>
      <c r="T1569">
        <f>Table_IMDB_Movies[[#This Row],[gross]]-Table_IMDB_Movies[[#This Row],[budget]]</f>
        <v>-13870652</v>
      </c>
      <c r="V1569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1570" spans="1:22" x14ac:dyDescent="0.3">
      <c r="A1570" t="s">
        <v>6479</v>
      </c>
      <c r="B1570">
        <v>158</v>
      </c>
      <c r="C1570">
        <v>94</v>
      </c>
      <c r="D1570" t="s">
        <v>6480</v>
      </c>
      <c r="E1570">
        <v>18500966</v>
      </c>
      <c r="F1570" t="s">
        <v>1772</v>
      </c>
      <c r="G1570" t="s">
        <v>1581</v>
      </c>
      <c r="H1570" t="s">
        <v>6481</v>
      </c>
      <c r="I1570">
        <v>70341</v>
      </c>
      <c r="J1570" t="s">
        <v>2200</v>
      </c>
      <c r="K1570" t="s">
        <v>6482</v>
      </c>
      <c r="L1570">
        <v>830</v>
      </c>
      <c r="M1570" t="s">
        <v>26</v>
      </c>
      <c r="N1570" t="s">
        <v>27</v>
      </c>
      <c r="O1570" t="s">
        <v>28</v>
      </c>
      <c r="P1570">
        <v>30000000</v>
      </c>
      <c r="Q1570">
        <v>2006</v>
      </c>
      <c r="R1570">
        <v>4.4000000000000004</v>
      </c>
      <c r="S1570">
        <v>0</v>
      </c>
      <c r="T1570">
        <f>Table_IMDB_Movies[[#This Row],[gross]]-Table_IMDB_Movies[[#This Row],[budget]]</f>
        <v>-11499034</v>
      </c>
      <c r="V157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571" spans="1:22" x14ac:dyDescent="0.3">
      <c r="A1571" t="s">
        <v>6483</v>
      </c>
      <c r="B1571">
        <v>152</v>
      </c>
      <c r="C1571">
        <v>109</v>
      </c>
      <c r="D1571" t="s">
        <v>6484</v>
      </c>
      <c r="E1571">
        <v>19976073</v>
      </c>
      <c r="F1571" t="s">
        <v>379</v>
      </c>
      <c r="G1571" t="s">
        <v>642</v>
      </c>
      <c r="H1571" t="s">
        <v>6485</v>
      </c>
      <c r="I1571">
        <v>65979</v>
      </c>
      <c r="J1571" t="s">
        <v>6486</v>
      </c>
      <c r="K1571" t="s">
        <v>6487</v>
      </c>
      <c r="L1571">
        <v>220</v>
      </c>
      <c r="M1571" t="s">
        <v>26</v>
      </c>
      <c r="N1571" t="s">
        <v>27</v>
      </c>
      <c r="O1571" t="s">
        <v>476</v>
      </c>
      <c r="P1571">
        <v>20000000</v>
      </c>
      <c r="Q1571">
        <v>2005</v>
      </c>
      <c r="R1571">
        <v>6.3</v>
      </c>
      <c r="S1571">
        <v>999</v>
      </c>
      <c r="T1571">
        <f>Table_IMDB_Movies[[#This Row],[gross]]-Table_IMDB_Movies[[#This Row],[budget]]</f>
        <v>-23927</v>
      </c>
      <c r="V1571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572" spans="1:22" x14ac:dyDescent="0.3">
      <c r="A1572" t="s">
        <v>2440</v>
      </c>
      <c r="B1572">
        <v>105</v>
      </c>
      <c r="C1572">
        <v>96</v>
      </c>
      <c r="D1572" t="s">
        <v>312</v>
      </c>
      <c r="E1572">
        <v>18967571</v>
      </c>
      <c r="F1572" t="s">
        <v>274</v>
      </c>
      <c r="G1572" t="s">
        <v>5164</v>
      </c>
      <c r="H1572" t="s">
        <v>6488</v>
      </c>
      <c r="I1572">
        <v>23345</v>
      </c>
      <c r="J1572" t="s">
        <v>3260</v>
      </c>
      <c r="K1572" t="s">
        <v>6489</v>
      </c>
      <c r="L1572">
        <v>167</v>
      </c>
      <c r="M1572" t="s">
        <v>26</v>
      </c>
      <c r="N1572" t="s">
        <v>27</v>
      </c>
      <c r="O1572" t="s">
        <v>476</v>
      </c>
      <c r="P1572">
        <v>30000000</v>
      </c>
      <c r="Q1572">
        <v>1998</v>
      </c>
      <c r="R1572">
        <v>6.1</v>
      </c>
      <c r="S1572">
        <v>629</v>
      </c>
      <c r="T1572">
        <f>Table_IMDB_Movies[[#This Row],[gross]]-Table_IMDB_Movies[[#This Row],[budget]]</f>
        <v>-11032429</v>
      </c>
      <c r="V1572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573" spans="1:22" x14ac:dyDescent="0.3">
      <c r="A1573" t="s">
        <v>6490</v>
      </c>
      <c r="B1573">
        <v>36</v>
      </c>
      <c r="C1573">
        <v>105</v>
      </c>
      <c r="D1573" t="s">
        <v>6491</v>
      </c>
      <c r="E1573">
        <v>17100000</v>
      </c>
      <c r="F1573" t="s">
        <v>6492</v>
      </c>
      <c r="G1573" t="s">
        <v>403</v>
      </c>
      <c r="H1573" t="s">
        <v>6493</v>
      </c>
      <c r="I1573">
        <v>7073</v>
      </c>
      <c r="J1573" t="s">
        <v>795</v>
      </c>
      <c r="K1573" t="s">
        <v>6494</v>
      </c>
      <c r="L1573">
        <v>29</v>
      </c>
      <c r="M1573" t="s">
        <v>26</v>
      </c>
      <c r="N1573" t="s">
        <v>27</v>
      </c>
      <c r="O1573" t="s">
        <v>476</v>
      </c>
      <c r="P1573">
        <v>25000000</v>
      </c>
      <c r="Q1573">
        <v>1996</v>
      </c>
      <c r="R1573">
        <v>5.3</v>
      </c>
      <c r="S1573">
        <v>204</v>
      </c>
      <c r="T1573">
        <f>Table_IMDB_Movies[[#This Row],[gross]]-Table_IMDB_Movies[[#This Row],[budget]]</f>
        <v>-7900000</v>
      </c>
      <c r="V1573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574" spans="1:22" x14ac:dyDescent="0.3">
      <c r="A1574" t="s">
        <v>6495</v>
      </c>
      <c r="B1574">
        <v>181</v>
      </c>
      <c r="C1574">
        <v>99</v>
      </c>
      <c r="D1574" t="s">
        <v>6496</v>
      </c>
      <c r="E1574">
        <v>17266505</v>
      </c>
      <c r="F1574" t="s">
        <v>6497</v>
      </c>
      <c r="G1574" t="s">
        <v>77</v>
      </c>
      <c r="H1574" t="s">
        <v>6498</v>
      </c>
      <c r="I1574">
        <v>43764</v>
      </c>
      <c r="J1574" t="s">
        <v>5218</v>
      </c>
      <c r="K1574" t="s">
        <v>6499</v>
      </c>
      <c r="L1574">
        <v>291</v>
      </c>
      <c r="M1574" t="s">
        <v>26</v>
      </c>
      <c r="N1574" t="s">
        <v>27</v>
      </c>
      <c r="O1574" t="s">
        <v>28</v>
      </c>
      <c r="P1574">
        <v>30000000</v>
      </c>
      <c r="Q1574">
        <v>2002</v>
      </c>
      <c r="R1574">
        <v>5.4</v>
      </c>
      <c r="S1574">
        <v>0</v>
      </c>
      <c r="T1574">
        <f>Table_IMDB_Movies[[#This Row],[gross]]-Table_IMDB_Movies[[#This Row],[budget]]</f>
        <v>-12733495</v>
      </c>
      <c r="V1574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575" spans="1:22" x14ac:dyDescent="0.3">
      <c r="A1575" t="s">
        <v>824</v>
      </c>
      <c r="B1575">
        <v>219</v>
      </c>
      <c r="C1575">
        <v>112</v>
      </c>
      <c r="D1575" t="s">
        <v>209</v>
      </c>
      <c r="E1575">
        <v>32357532</v>
      </c>
      <c r="F1575" t="s">
        <v>1141</v>
      </c>
      <c r="G1575" t="s">
        <v>307</v>
      </c>
      <c r="H1575" t="s">
        <v>6500</v>
      </c>
      <c r="I1575">
        <v>143368</v>
      </c>
      <c r="J1575" t="s">
        <v>190</v>
      </c>
      <c r="K1575" t="s">
        <v>6501</v>
      </c>
      <c r="L1575">
        <v>215</v>
      </c>
      <c r="M1575" t="s">
        <v>26</v>
      </c>
      <c r="N1575" t="s">
        <v>27</v>
      </c>
      <c r="O1575" t="s">
        <v>476</v>
      </c>
      <c r="P1575">
        <v>30000000</v>
      </c>
      <c r="Q1575">
        <v>2010</v>
      </c>
      <c r="R1575">
        <v>6.7</v>
      </c>
      <c r="S1575">
        <v>24000</v>
      </c>
      <c r="T1575">
        <f>Table_IMDB_Movies[[#This Row],[gross]]-Table_IMDB_Movies[[#This Row],[budget]]</f>
        <v>2357532</v>
      </c>
      <c r="V1575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576" spans="1:22" x14ac:dyDescent="0.3">
      <c r="A1576" t="s">
        <v>3242</v>
      </c>
      <c r="B1576">
        <v>158</v>
      </c>
      <c r="C1576">
        <v>108</v>
      </c>
      <c r="D1576" t="s">
        <v>3137</v>
      </c>
      <c r="E1576">
        <v>16930884</v>
      </c>
      <c r="F1576" t="s">
        <v>1719</v>
      </c>
      <c r="G1576" t="s">
        <v>1908</v>
      </c>
      <c r="H1576" t="s">
        <v>6502</v>
      </c>
      <c r="I1576">
        <v>65628</v>
      </c>
      <c r="J1576" t="s">
        <v>3960</v>
      </c>
      <c r="K1576" t="s">
        <v>6503</v>
      </c>
      <c r="L1576">
        <v>262</v>
      </c>
      <c r="M1576" t="s">
        <v>26</v>
      </c>
      <c r="N1576" t="s">
        <v>27</v>
      </c>
      <c r="O1576" t="s">
        <v>476</v>
      </c>
      <c r="P1576">
        <v>30000000</v>
      </c>
      <c r="Q1576">
        <v>2007</v>
      </c>
      <c r="R1576">
        <v>5.9</v>
      </c>
      <c r="S1576">
        <v>0</v>
      </c>
      <c r="T1576">
        <f>Table_IMDB_Movies[[#This Row],[gross]]-Table_IMDB_Movies[[#This Row],[budget]]</f>
        <v>-13069116</v>
      </c>
      <c r="V1576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1577" spans="1:22" x14ac:dyDescent="0.3">
      <c r="A1577" t="s">
        <v>6504</v>
      </c>
      <c r="B1577">
        <v>155</v>
      </c>
      <c r="C1577">
        <v>126</v>
      </c>
      <c r="D1577" t="s">
        <v>626</v>
      </c>
      <c r="E1577">
        <v>18324242</v>
      </c>
      <c r="F1577" t="s">
        <v>2682</v>
      </c>
      <c r="G1577" t="s">
        <v>718</v>
      </c>
      <c r="H1577" t="s">
        <v>6505</v>
      </c>
      <c r="I1577">
        <v>32815</v>
      </c>
      <c r="J1577" t="s">
        <v>3974</v>
      </c>
      <c r="K1577" t="s">
        <v>6506</v>
      </c>
      <c r="L1577">
        <v>214</v>
      </c>
      <c r="M1577" t="s">
        <v>26</v>
      </c>
      <c r="N1577" t="s">
        <v>27</v>
      </c>
      <c r="O1577" t="s">
        <v>476</v>
      </c>
      <c r="P1577">
        <v>35000000</v>
      </c>
      <c r="Q1577">
        <v>2005</v>
      </c>
      <c r="R1577">
        <v>7.3</v>
      </c>
      <c r="S1577">
        <v>0</v>
      </c>
      <c r="T1577">
        <f>Table_IMDB_Movies[[#This Row],[gross]]-Table_IMDB_Movies[[#This Row],[budget]]</f>
        <v>-16675758</v>
      </c>
      <c r="V1577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578" spans="1:22" x14ac:dyDescent="0.3">
      <c r="A1578" t="s">
        <v>4065</v>
      </c>
      <c r="B1578">
        <v>74</v>
      </c>
      <c r="C1578">
        <v>98</v>
      </c>
      <c r="D1578" t="s">
        <v>4929</v>
      </c>
      <c r="E1578">
        <v>16323969</v>
      </c>
      <c r="F1578" t="s">
        <v>4608</v>
      </c>
      <c r="G1578" t="s">
        <v>793</v>
      </c>
      <c r="H1578" t="s">
        <v>6507</v>
      </c>
      <c r="I1578">
        <v>45775</v>
      </c>
      <c r="J1578" t="s">
        <v>5622</v>
      </c>
      <c r="K1578" t="s">
        <v>6508</v>
      </c>
      <c r="L1578">
        <v>112</v>
      </c>
      <c r="M1578" t="s">
        <v>26</v>
      </c>
      <c r="N1578" t="s">
        <v>27</v>
      </c>
      <c r="O1578" t="s">
        <v>28</v>
      </c>
      <c r="P1578">
        <v>40000000</v>
      </c>
      <c r="Q1578">
        <v>2004</v>
      </c>
      <c r="R1578">
        <v>5.5</v>
      </c>
      <c r="S1578">
        <v>462</v>
      </c>
      <c r="T1578">
        <f>Table_IMDB_Movies[[#This Row],[gross]]-Table_IMDB_Movies[[#This Row],[budget]]</f>
        <v>-23676031</v>
      </c>
      <c r="V1578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579" spans="1:22" x14ac:dyDescent="0.3">
      <c r="A1579" t="s">
        <v>6509</v>
      </c>
      <c r="B1579">
        <v>368</v>
      </c>
      <c r="C1579">
        <v>104</v>
      </c>
      <c r="D1579" t="s">
        <v>6510</v>
      </c>
      <c r="E1579">
        <v>16999046</v>
      </c>
      <c r="F1579" t="s">
        <v>631</v>
      </c>
      <c r="G1579" t="s">
        <v>6511</v>
      </c>
      <c r="H1579" t="s">
        <v>6512</v>
      </c>
      <c r="I1579">
        <v>79517</v>
      </c>
      <c r="J1579" t="s">
        <v>6513</v>
      </c>
      <c r="K1579" t="s">
        <v>6514</v>
      </c>
      <c r="L1579">
        <v>354</v>
      </c>
      <c r="M1579" t="s">
        <v>26</v>
      </c>
      <c r="N1579" t="s">
        <v>218</v>
      </c>
      <c r="O1579" t="s">
        <v>476</v>
      </c>
      <c r="P1579">
        <v>26000000</v>
      </c>
      <c r="Q1579">
        <v>2009</v>
      </c>
      <c r="R1579">
        <v>5.8</v>
      </c>
      <c r="S1579">
        <v>12000</v>
      </c>
      <c r="T1579">
        <f>Table_IMDB_Movies[[#This Row],[gross]]-Table_IMDB_Movies[[#This Row],[budget]]</f>
        <v>-9000954</v>
      </c>
      <c r="V1579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580" spans="1:22" x14ac:dyDescent="0.3">
      <c r="A1580" t="s">
        <v>6515</v>
      </c>
      <c r="B1580">
        <v>81</v>
      </c>
      <c r="C1580">
        <v>110</v>
      </c>
      <c r="D1580" t="s">
        <v>1322</v>
      </c>
      <c r="E1580">
        <v>16295774</v>
      </c>
      <c r="F1580" t="s">
        <v>3470</v>
      </c>
      <c r="G1580" t="s">
        <v>2950</v>
      </c>
      <c r="H1580" t="s">
        <v>6516</v>
      </c>
      <c r="I1580">
        <v>33669</v>
      </c>
      <c r="J1580" t="s">
        <v>6517</v>
      </c>
      <c r="K1580" t="s">
        <v>6518</v>
      </c>
      <c r="L1580">
        <v>269</v>
      </c>
      <c r="M1580" t="s">
        <v>26</v>
      </c>
      <c r="N1580" t="s">
        <v>27</v>
      </c>
      <c r="O1580" t="s">
        <v>72</v>
      </c>
      <c r="P1580">
        <v>35000000</v>
      </c>
      <c r="Q1580">
        <v>1986</v>
      </c>
      <c r="R1580">
        <v>4.5999999999999996</v>
      </c>
      <c r="S1580">
        <v>0</v>
      </c>
      <c r="T1580">
        <f>Table_IMDB_Movies[[#This Row],[gross]]-Table_IMDB_Movies[[#This Row],[budget]]</f>
        <v>-18704226</v>
      </c>
      <c r="V158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581" spans="1:22" x14ac:dyDescent="0.3">
      <c r="A1581" t="s">
        <v>6519</v>
      </c>
      <c r="B1581">
        <v>154</v>
      </c>
      <c r="C1581">
        <v>130</v>
      </c>
      <c r="D1581" t="s">
        <v>959</v>
      </c>
      <c r="E1581">
        <v>15709385</v>
      </c>
      <c r="F1581" t="s">
        <v>1705</v>
      </c>
      <c r="G1581" t="s">
        <v>1131</v>
      </c>
      <c r="H1581" t="s">
        <v>6520</v>
      </c>
      <c r="I1581">
        <v>53053</v>
      </c>
      <c r="J1581" t="s">
        <v>1354</v>
      </c>
      <c r="K1581" t="s">
        <v>6521</v>
      </c>
      <c r="L1581">
        <v>132</v>
      </c>
      <c r="M1581" t="s">
        <v>26</v>
      </c>
      <c r="N1581" t="s">
        <v>27</v>
      </c>
      <c r="O1581" t="s">
        <v>476</v>
      </c>
      <c r="P1581">
        <v>30000000</v>
      </c>
      <c r="Q1581">
        <v>2008</v>
      </c>
      <c r="R1581">
        <v>6.7</v>
      </c>
      <c r="S1581">
        <v>0</v>
      </c>
      <c r="T1581">
        <f>Table_IMDB_Movies[[#This Row],[gross]]-Table_IMDB_Movies[[#This Row],[budget]]</f>
        <v>-14290615</v>
      </c>
      <c r="V1581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1582" spans="1:22" x14ac:dyDescent="0.3">
      <c r="A1582" t="s">
        <v>6522</v>
      </c>
      <c r="B1582">
        <v>140</v>
      </c>
      <c r="C1582">
        <v>93</v>
      </c>
      <c r="D1582" t="s">
        <v>1643</v>
      </c>
      <c r="E1582">
        <v>14888028</v>
      </c>
      <c r="F1582" t="s">
        <v>6523</v>
      </c>
      <c r="G1582" t="s">
        <v>6524</v>
      </c>
      <c r="H1582" t="s">
        <v>6525</v>
      </c>
      <c r="I1582">
        <v>28606</v>
      </c>
      <c r="J1582" t="s">
        <v>4093</v>
      </c>
      <c r="K1582" t="s">
        <v>6526</v>
      </c>
      <c r="L1582">
        <v>262</v>
      </c>
      <c r="M1582" t="s">
        <v>26</v>
      </c>
      <c r="N1582" t="s">
        <v>27</v>
      </c>
      <c r="O1582" t="s">
        <v>28</v>
      </c>
      <c r="P1582">
        <v>30000000</v>
      </c>
      <c r="Q1582">
        <v>2005</v>
      </c>
      <c r="R1582">
        <v>5.0999999999999996</v>
      </c>
      <c r="S1582">
        <v>0</v>
      </c>
      <c r="T1582">
        <f>Table_IMDB_Movies[[#This Row],[gross]]-Table_IMDB_Movies[[#This Row],[budget]]</f>
        <v>-15111972</v>
      </c>
      <c r="V1582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583" spans="1:22" x14ac:dyDescent="0.3">
      <c r="A1583" t="s">
        <v>3054</v>
      </c>
      <c r="B1583">
        <v>73</v>
      </c>
      <c r="C1583">
        <v>96</v>
      </c>
      <c r="D1583" t="s">
        <v>6527</v>
      </c>
      <c r="E1583">
        <v>14208384</v>
      </c>
      <c r="F1583" t="s">
        <v>1340</v>
      </c>
      <c r="G1583" t="s">
        <v>2196</v>
      </c>
      <c r="H1583" t="s">
        <v>6528</v>
      </c>
      <c r="I1583">
        <v>11520</v>
      </c>
      <c r="J1583" t="s">
        <v>6529</v>
      </c>
      <c r="K1583" t="s">
        <v>6530</v>
      </c>
      <c r="L1583">
        <v>105</v>
      </c>
      <c r="M1583" t="s">
        <v>26</v>
      </c>
      <c r="N1583" t="s">
        <v>27</v>
      </c>
      <c r="O1583" t="s">
        <v>28</v>
      </c>
      <c r="P1583">
        <v>30000000</v>
      </c>
      <c r="Q1583">
        <v>2003</v>
      </c>
      <c r="R1583">
        <v>5.6</v>
      </c>
      <c r="S1583">
        <v>625</v>
      </c>
      <c r="T1583">
        <f>Table_IMDB_Movies[[#This Row],[gross]]-Table_IMDB_Movies[[#This Row],[budget]]</f>
        <v>-15791616</v>
      </c>
      <c r="V1583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584" spans="1:22" x14ac:dyDescent="0.3">
      <c r="A1584" t="s">
        <v>4664</v>
      </c>
      <c r="B1584">
        <v>98</v>
      </c>
      <c r="C1584">
        <v>114</v>
      </c>
      <c r="D1584" t="s">
        <v>6531</v>
      </c>
      <c r="E1584">
        <v>12831121</v>
      </c>
      <c r="F1584" t="s">
        <v>2582</v>
      </c>
      <c r="G1584" t="s">
        <v>6532</v>
      </c>
      <c r="H1584" t="s">
        <v>6533</v>
      </c>
      <c r="I1584">
        <v>44979</v>
      </c>
      <c r="J1584" t="s">
        <v>6534</v>
      </c>
      <c r="K1584" t="s">
        <v>6535</v>
      </c>
      <c r="L1584">
        <v>298</v>
      </c>
      <c r="M1584" t="s">
        <v>26</v>
      </c>
      <c r="N1584" t="s">
        <v>27</v>
      </c>
      <c r="O1584" t="s">
        <v>28</v>
      </c>
      <c r="P1584">
        <v>30000000</v>
      </c>
      <c r="Q1584">
        <v>2004</v>
      </c>
      <c r="R1584">
        <v>7</v>
      </c>
      <c r="S1584">
        <v>0</v>
      </c>
      <c r="T1584">
        <f>Table_IMDB_Movies[[#This Row],[gross]]-Table_IMDB_Movies[[#This Row],[budget]]</f>
        <v>-17168879</v>
      </c>
      <c r="V1584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585" spans="1:22" x14ac:dyDescent="0.3">
      <c r="A1585" t="s">
        <v>2822</v>
      </c>
      <c r="B1585">
        <v>358</v>
      </c>
      <c r="C1585">
        <v>106</v>
      </c>
      <c r="D1585" t="s">
        <v>6536</v>
      </c>
      <c r="E1585">
        <v>18298649</v>
      </c>
      <c r="F1585" t="s">
        <v>5810</v>
      </c>
      <c r="G1585" t="s">
        <v>6537</v>
      </c>
      <c r="H1585" t="s">
        <v>6538</v>
      </c>
      <c r="I1585">
        <v>85024</v>
      </c>
      <c r="J1585" t="s">
        <v>6539</v>
      </c>
      <c r="K1585" t="s">
        <v>6540</v>
      </c>
      <c r="L1585">
        <v>242</v>
      </c>
      <c r="M1585" t="s">
        <v>26</v>
      </c>
      <c r="N1585" t="s">
        <v>27</v>
      </c>
      <c r="O1585" t="s">
        <v>476</v>
      </c>
      <c r="P1585">
        <v>30000000</v>
      </c>
      <c r="Q1585">
        <v>2011</v>
      </c>
      <c r="R1585">
        <v>6.4</v>
      </c>
      <c r="S1585">
        <v>23000</v>
      </c>
      <c r="T1585">
        <f>Table_IMDB_Movies[[#This Row],[gross]]-Table_IMDB_Movies[[#This Row],[budget]]</f>
        <v>-11701351</v>
      </c>
      <c r="V1585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586" spans="1:22" x14ac:dyDescent="0.3">
      <c r="A1586" t="s">
        <v>3856</v>
      </c>
      <c r="B1586">
        <v>222</v>
      </c>
      <c r="C1586">
        <v>150</v>
      </c>
      <c r="D1586" t="s">
        <v>6541</v>
      </c>
      <c r="E1586">
        <v>12712093</v>
      </c>
      <c r="F1586" t="s">
        <v>4717</v>
      </c>
      <c r="G1586" t="s">
        <v>43</v>
      </c>
      <c r="H1586" t="s">
        <v>6542</v>
      </c>
      <c r="I1586">
        <v>70771</v>
      </c>
      <c r="J1586" t="s">
        <v>24</v>
      </c>
      <c r="K1586" t="s">
        <v>6543</v>
      </c>
      <c r="L1586">
        <v>671</v>
      </c>
      <c r="M1586" t="s">
        <v>26</v>
      </c>
      <c r="N1586" t="s">
        <v>27</v>
      </c>
      <c r="O1586" t="s">
        <v>28</v>
      </c>
      <c r="P1586">
        <v>30000000</v>
      </c>
      <c r="Q1586">
        <v>2005</v>
      </c>
      <c r="R1586">
        <v>6.7</v>
      </c>
      <c r="S1586">
        <v>0</v>
      </c>
      <c r="T1586">
        <f>Table_IMDB_Movies[[#This Row],[gross]]-Table_IMDB_Movies[[#This Row],[budget]]</f>
        <v>-17287907</v>
      </c>
      <c r="V1586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1587" spans="1:22" x14ac:dyDescent="0.3">
      <c r="A1587" t="s">
        <v>6544</v>
      </c>
      <c r="B1587">
        <v>85</v>
      </c>
      <c r="C1587">
        <v>100</v>
      </c>
      <c r="D1587" t="s">
        <v>760</v>
      </c>
      <c r="E1587">
        <v>11576087</v>
      </c>
      <c r="F1587" t="s">
        <v>53</v>
      </c>
      <c r="G1587" t="s">
        <v>3186</v>
      </c>
      <c r="H1587" t="s">
        <v>6545</v>
      </c>
      <c r="I1587">
        <v>14747</v>
      </c>
      <c r="J1587" t="s">
        <v>1026</v>
      </c>
      <c r="K1587" t="s">
        <v>6546</v>
      </c>
      <c r="L1587">
        <v>338</v>
      </c>
      <c r="M1587" t="s">
        <v>26</v>
      </c>
      <c r="N1587" t="s">
        <v>27</v>
      </c>
      <c r="O1587" t="s">
        <v>28</v>
      </c>
      <c r="P1587">
        <v>30000000</v>
      </c>
      <c r="Q1587">
        <v>1999</v>
      </c>
      <c r="R1587">
        <v>4.0999999999999996</v>
      </c>
      <c r="S1587">
        <v>858</v>
      </c>
      <c r="T1587">
        <f>Table_IMDB_Movies[[#This Row],[gross]]-Table_IMDB_Movies[[#This Row],[budget]]</f>
        <v>-18423913</v>
      </c>
      <c r="V1587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588" spans="1:22" x14ac:dyDescent="0.3">
      <c r="A1588" t="s">
        <v>3935</v>
      </c>
      <c r="B1588">
        <v>62</v>
      </c>
      <c r="C1588">
        <v>100</v>
      </c>
      <c r="D1588" t="s">
        <v>4967</v>
      </c>
      <c r="E1588">
        <v>11900000</v>
      </c>
      <c r="F1588" t="s">
        <v>1605</v>
      </c>
      <c r="G1588" t="s">
        <v>74</v>
      </c>
      <c r="H1588" t="s">
        <v>6547</v>
      </c>
      <c r="I1588">
        <v>11003</v>
      </c>
      <c r="J1588" t="s">
        <v>2954</v>
      </c>
      <c r="K1588" t="s">
        <v>6548</v>
      </c>
      <c r="L1588">
        <v>148</v>
      </c>
      <c r="M1588" t="s">
        <v>26</v>
      </c>
      <c r="N1588" t="s">
        <v>27</v>
      </c>
      <c r="O1588" t="s">
        <v>476</v>
      </c>
      <c r="P1588">
        <v>30000000</v>
      </c>
      <c r="Q1588">
        <v>1999</v>
      </c>
      <c r="R1588">
        <v>5.5</v>
      </c>
      <c r="S1588">
        <v>654</v>
      </c>
      <c r="T1588">
        <f>Table_IMDB_Movies[[#This Row],[gross]]-Table_IMDB_Movies[[#This Row],[budget]]</f>
        <v>-18100000</v>
      </c>
      <c r="V1588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589" spans="1:22" x14ac:dyDescent="0.3">
      <c r="A1589" t="s">
        <v>4266</v>
      </c>
      <c r="B1589">
        <v>130</v>
      </c>
      <c r="C1589">
        <v>100</v>
      </c>
      <c r="D1589" t="s">
        <v>6549</v>
      </c>
      <c r="E1589">
        <v>9353573</v>
      </c>
      <c r="F1589" t="s">
        <v>213</v>
      </c>
      <c r="G1589" t="s">
        <v>5036</v>
      </c>
      <c r="H1589" t="s">
        <v>6550</v>
      </c>
      <c r="I1589">
        <v>56451</v>
      </c>
      <c r="J1589" t="s">
        <v>2475</v>
      </c>
      <c r="K1589" t="s">
        <v>6551</v>
      </c>
      <c r="L1589">
        <v>524</v>
      </c>
      <c r="M1589" t="s">
        <v>26</v>
      </c>
      <c r="N1589" t="s">
        <v>27</v>
      </c>
      <c r="O1589" t="s">
        <v>72</v>
      </c>
      <c r="P1589">
        <v>45000000</v>
      </c>
      <c r="Q1589">
        <v>2009</v>
      </c>
      <c r="R1589">
        <v>2.7</v>
      </c>
      <c r="S1589">
        <v>0</v>
      </c>
      <c r="T1589">
        <f>Table_IMDB_Movies[[#This Row],[gross]]-Table_IMDB_Movies[[#This Row],[budget]]</f>
        <v>-35646427</v>
      </c>
      <c r="V1589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590" spans="1:22" x14ac:dyDescent="0.3">
      <c r="A1590" t="s">
        <v>6552</v>
      </c>
      <c r="B1590">
        <v>376</v>
      </c>
      <c r="C1590">
        <v>107</v>
      </c>
      <c r="D1590" t="s">
        <v>6553</v>
      </c>
      <c r="E1590">
        <v>12026670</v>
      </c>
      <c r="F1590" t="s">
        <v>274</v>
      </c>
      <c r="G1590" t="s">
        <v>6273</v>
      </c>
      <c r="H1590" t="s">
        <v>6554</v>
      </c>
      <c r="I1590">
        <v>114241</v>
      </c>
      <c r="J1590" t="s">
        <v>6555</v>
      </c>
      <c r="K1590" t="s">
        <v>6556</v>
      </c>
      <c r="L1590">
        <v>258</v>
      </c>
      <c r="M1590" t="s">
        <v>26</v>
      </c>
      <c r="N1590" t="s">
        <v>27</v>
      </c>
      <c r="O1590" t="s">
        <v>476</v>
      </c>
      <c r="P1590">
        <v>45000000</v>
      </c>
      <c r="Q1590">
        <v>2013</v>
      </c>
      <c r="R1590">
        <v>6.4</v>
      </c>
      <c r="S1590">
        <v>24000</v>
      </c>
      <c r="T1590">
        <f>Table_IMDB_Movies[[#This Row],[gross]]-Table_IMDB_Movies[[#This Row],[budget]]</f>
        <v>-32973330</v>
      </c>
      <c r="V159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591" spans="1:22" x14ac:dyDescent="0.3">
      <c r="A1591" t="s">
        <v>6557</v>
      </c>
      <c r="B1591">
        <v>130</v>
      </c>
      <c r="C1591">
        <v>102</v>
      </c>
      <c r="D1591" t="s">
        <v>6480</v>
      </c>
      <c r="E1591">
        <v>14334645</v>
      </c>
      <c r="F1591" t="s">
        <v>2498</v>
      </c>
      <c r="G1591" t="s">
        <v>1393</v>
      </c>
      <c r="H1591" t="s">
        <v>6558</v>
      </c>
      <c r="I1591">
        <v>22449</v>
      </c>
      <c r="J1591" t="s">
        <v>6559</v>
      </c>
      <c r="K1591" t="s">
        <v>6560</v>
      </c>
      <c r="L1591">
        <v>191</v>
      </c>
      <c r="M1591" t="s">
        <v>26</v>
      </c>
      <c r="N1591" t="s">
        <v>27</v>
      </c>
      <c r="O1591" t="s">
        <v>28</v>
      </c>
      <c r="P1591">
        <v>25000000</v>
      </c>
      <c r="Q1591">
        <v>2004</v>
      </c>
      <c r="R1591">
        <v>4.8</v>
      </c>
      <c r="S1591">
        <v>387</v>
      </c>
      <c r="T1591">
        <f>Table_IMDB_Movies[[#This Row],[gross]]-Table_IMDB_Movies[[#This Row],[budget]]</f>
        <v>-10665355</v>
      </c>
      <c r="V1591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592" spans="1:22" x14ac:dyDescent="0.3">
      <c r="A1592" t="s">
        <v>6561</v>
      </c>
      <c r="B1592">
        <v>65</v>
      </c>
      <c r="C1592">
        <v>101</v>
      </c>
      <c r="D1592" t="s">
        <v>6562</v>
      </c>
      <c r="E1592">
        <v>12189514</v>
      </c>
      <c r="F1592" t="s">
        <v>1340</v>
      </c>
      <c r="G1592" t="s">
        <v>2207</v>
      </c>
      <c r="H1592" t="s">
        <v>6563</v>
      </c>
      <c r="I1592">
        <v>30092</v>
      </c>
      <c r="J1592" t="s">
        <v>6564</v>
      </c>
      <c r="K1592" t="s">
        <v>6565</v>
      </c>
      <c r="L1592">
        <v>129</v>
      </c>
      <c r="M1592" t="s">
        <v>26</v>
      </c>
      <c r="N1592" t="s">
        <v>27</v>
      </c>
      <c r="O1592" t="s">
        <v>28</v>
      </c>
      <c r="P1592">
        <v>23000000</v>
      </c>
      <c r="Q1592">
        <v>2004</v>
      </c>
      <c r="R1592">
        <v>6.1</v>
      </c>
      <c r="S1592">
        <v>0</v>
      </c>
      <c r="T1592">
        <f>Table_IMDB_Movies[[#This Row],[gross]]-Table_IMDB_Movies[[#This Row],[budget]]</f>
        <v>-10810486</v>
      </c>
      <c r="V1592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593" spans="1:22" x14ac:dyDescent="0.3">
      <c r="A1593" t="s">
        <v>6566</v>
      </c>
      <c r="B1593">
        <v>77</v>
      </c>
      <c r="C1593">
        <v>86</v>
      </c>
      <c r="D1593" t="s">
        <v>6567</v>
      </c>
      <c r="E1593">
        <v>10134754</v>
      </c>
      <c r="F1593" t="s">
        <v>2343</v>
      </c>
      <c r="G1593" t="s">
        <v>392</v>
      </c>
      <c r="H1593" t="s">
        <v>6568</v>
      </c>
      <c r="I1593">
        <v>9682</v>
      </c>
      <c r="J1593" t="s">
        <v>2599</v>
      </c>
      <c r="K1593" t="s">
        <v>6569</v>
      </c>
      <c r="L1593">
        <v>38</v>
      </c>
      <c r="M1593" t="s">
        <v>26</v>
      </c>
      <c r="N1593" t="s">
        <v>27</v>
      </c>
      <c r="O1593" t="s">
        <v>72</v>
      </c>
      <c r="P1593">
        <v>30000000</v>
      </c>
      <c r="Q1593">
        <v>2011</v>
      </c>
      <c r="R1593">
        <v>4.8</v>
      </c>
      <c r="S1593">
        <v>0</v>
      </c>
      <c r="T1593">
        <f>Table_IMDB_Movies[[#This Row],[gross]]-Table_IMDB_Movies[[#This Row],[budget]]</f>
        <v>-19865246</v>
      </c>
      <c r="V1593" t="str">
        <f>IF(ISNUMBER(SEARCH("|",Table_IMDB_Movies[[#This Row],[genres]])),LEFT(Table_IMDB_Movies[[#This Row],[genres]],SEARCH("|",Table_IMDB_Movies[[#This Row],[genres]])-1),Table_IMDB_Movies[[#This Row],[genres]])</f>
        <v>Animation</v>
      </c>
    </row>
    <row r="1594" spans="1:22" x14ac:dyDescent="0.3">
      <c r="A1594" t="s">
        <v>5845</v>
      </c>
      <c r="B1594">
        <v>107</v>
      </c>
      <c r="C1594">
        <v>108</v>
      </c>
      <c r="D1594" t="s">
        <v>3435</v>
      </c>
      <c r="E1594">
        <v>8535575</v>
      </c>
      <c r="F1594" t="s">
        <v>2682</v>
      </c>
      <c r="G1594" t="s">
        <v>381</v>
      </c>
      <c r="H1594" t="s">
        <v>6570</v>
      </c>
      <c r="I1594">
        <v>24033</v>
      </c>
      <c r="J1594" t="s">
        <v>6571</v>
      </c>
      <c r="K1594" t="s">
        <v>6572</v>
      </c>
      <c r="L1594">
        <v>152</v>
      </c>
      <c r="M1594" t="s">
        <v>26</v>
      </c>
      <c r="N1594" t="s">
        <v>27</v>
      </c>
      <c r="O1594" t="s">
        <v>28</v>
      </c>
      <c r="P1594">
        <v>30000000</v>
      </c>
      <c r="Q1594">
        <v>2005</v>
      </c>
      <c r="R1594">
        <v>7</v>
      </c>
      <c r="S1594">
        <v>0</v>
      </c>
      <c r="T1594">
        <f>Table_IMDB_Movies[[#This Row],[gross]]-Table_IMDB_Movies[[#This Row],[budget]]</f>
        <v>-21464425</v>
      </c>
      <c r="V1594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595" spans="1:22" x14ac:dyDescent="0.3">
      <c r="A1595" t="s">
        <v>2216</v>
      </c>
      <c r="B1595">
        <v>292</v>
      </c>
      <c r="C1595">
        <v>123</v>
      </c>
      <c r="D1595" t="s">
        <v>5568</v>
      </c>
      <c r="E1595">
        <v>7689458</v>
      </c>
      <c r="F1595" t="s">
        <v>6573</v>
      </c>
      <c r="G1595" t="s">
        <v>145</v>
      </c>
      <c r="H1595" t="s">
        <v>6574</v>
      </c>
      <c r="I1595">
        <v>126307</v>
      </c>
      <c r="J1595" t="s">
        <v>1013</v>
      </c>
      <c r="K1595" t="s">
        <v>6575</v>
      </c>
      <c r="L1595">
        <v>210</v>
      </c>
      <c r="M1595" t="s">
        <v>26</v>
      </c>
      <c r="N1595" t="s">
        <v>41</v>
      </c>
      <c r="O1595" t="s">
        <v>28</v>
      </c>
      <c r="P1595">
        <v>40000000</v>
      </c>
      <c r="Q1595">
        <v>2009</v>
      </c>
      <c r="R1595">
        <v>6.8</v>
      </c>
      <c r="S1595">
        <v>19000</v>
      </c>
      <c r="T1595">
        <f>Table_IMDB_Movies[[#This Row],[gross]]-Table_IMDB_Movies[[#This Row],[budget]]</f>
        <v>-32310542</v>
      </c>
      <c r="V1595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596" spans="1:22" x14ac:dyDescent="0.3">
      <c r="A1596" t="s">
        <v>4388</v>
      </c>
      <c r="B1596">
        <v>184</v>
      </c>
      <c r="C1596">
        <v>88</v>
      </c>
      <c r="D1596" t="s">
        <v>2517</v>
      </c>
      <c r="E1596">
        <v>19316646</v>
      </c>
      <c r="F1596" t="s">
        <v>1224</v>
      </c>
      <c r="G1596" t="s">
        <v>583</v>
      </c>
      <c r="H1596" t="s">
        <v>6581</v>
      </c>
      <c r="I1596">
        <v>52069</v>
      </c>
      <c r="J1596" t="s">
        <v>4043</v>
      </c>
      <c r="K1596" t="s">
        <v>6582</v>
      </c>
      <c r="L1596">
        <v>95</v>
      </c>
      <c r="M1596" t="s">
        <v>26</v>
      </c>
      <c r="N1596" t="s">
        <v>27</v>
      </c>
      <c r="O1596" t="s">
        <v>476</v>
      </c>
      <c r="P1596">
        <v>30000000</v>
      </c>
      <c r="Q1596">
        <v>2013</v>
      </c>
      <c r="R1596">
        <v>5.6</v>
      </c>
      <c r="S1596">
        <v>0</v>
      </c>
      <c r="T1596">
        <f>Table_IMDB_Movies[[#This Row],[gross]]-Table_IMDB_Movies[[#This Row],[budget]]</f>
        <v>-10683354</v>
      </c>
      <c r="V1596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1597" spans="1:22" x14ac:dyDescent="0.3">
      <c r="A1597" t="s">
        <v>4528</v>
      </c>
      <c r="B1597">
        <v>123</v>
      </c>
      <c r="C1597">
        <v>109</v>
      </c>
      <c r="D1597" t="s">
        <v>6583</v>
      </c>
      <c r="E1597">
        <v>10965209</v>
      </c>
      <c r="F1597" t="s">
        <v>379</v>
      </c>
      <c r="G1597" t="s">
        <v>220</v>
      </c>
      <c r="H1597" t="s">
        <v>6584</v>
      </c>
      <c r="I1597">
        <v>25558</v>
      </c>
      <c r="J1597" t="s">
        <v>6585</v>
      </c>
      <c r="K1597" t="s">
        <v>6586</v>
      </c>
      <c r="L1597">
        <v>221</v>
      </c>
      <c r="M1597" t="s">
        <v>26</v>
      </c>
      <c r="N1597" t="s">
        <v>27</v>
      </c>
      <c r="O1597" t="s">
        <v>28</v>
      </c>
      <c r="P1597">
        <v>30000000</v>
      </c>
      <c r="Q1597">
        <v>2001</v>
      </c>
      <c r="R1597">
        <v>6.1</v>
      </c>
      <c r="S1597">
        <v>0</v>
      </c>
      <c r="T1597">
        <f>Table_IMDB_Movies[[#This Row],[gross]]-Table_IMDB_Movies[[#This Row],[budget]]</f>
        <v>-19034791</v>
      </c>
      <c r="V1597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598" spans="1:22" x14ac:dyDescent="0.3">
      <c r="A1598" t="s">
        <v>824</v>
      </c>
      <c r="B1598">
        <v>60</v>
      </c>
      <c r="C1598">
        <v>122</v>
      </c>
      <c r="D1598" t="s">
        <v>381</v>
      </c>
      <c r="E1598">
        <v>26830000</v>
      </c>
      <c r="F1598" t="s">
        <v>1572</v>
      </c>
      <c r="G1598" t="s">
        <v>1377</v>
      </c>
      <c r="H1598" t="s">
        <v>6587</v>
      </c>
      <c r="I1598">
        <v>101888</v>
      </c>
      <c r="J1598" t="s">
        <v>731</v>
      </c>
      <c r="K1598" t="s">
        <v>6588</v>
      </c>
      <c r="L1598">
        <v>365</v>
      </c>
      <c r="M1598" t="s">
        <v>26</v>
      </c>
      <c r="N1598" t="s">
        <v>27</v>
      </c>
      <c r="O1598" t="s">
        <v>476</v>
      </c>
      <c r="P1598">
        <v>18000000</v>
      </c>
      <c r="Q1598">
        <v>1989</v>
      </c>
      <c r="R1598">
        <v>7.9</v>
      </c>
      <c r="S1598">
        <v>0</v>
      </c>
      <c r="T1598">
        <f>Table_IMDB_Movies[[#This Row],[gross]]-Table_IMDB_Movies[[#This Row],[budget]]</f>
        <v>8830000</v>
      </c>
      <c r="V1598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599" spans="1:22" x14ac:dyDescent="0.3">
      <c r="A1599" t="s">
        <v>6589</v>
      </c>
      <c r="B1599">
        <v>111</v>
      </c>
      <c r="C1599">
        <v>251</v>
      </c>
      <c r="D1599" t="s">
        <v>1526</v>
      </c>
      <c r="E1599">
        <v>5300000</v>
      </c>
      <c r="F1599" t="s">
        <v>1550</v>
      </c>
      <c r="G1599" t="s">
        <v>1393</v>
      </c>
      <c r="H1599" t="s">
        <v>6590</v>
      </c>
      <c r="I1599">
        <v>221000</v>
      </c>
      <c r="J1599" t="s">
        <v>3299</v>
      </c>
      <c r="K1599" t="s">
        <v>6591</v>
      </c>
      <c r="L1599">
        <v>495</v>
      </c>
      <c r="M1599" t="s">
        <v>26</v>
      </c>
      <c r="N1599" t="s">
        <v>5447</v>
      </c>
      <c r="O1599" t="s">
        <v>476</v>
      </c>
      <c r="P1599">
        <v>30000000</v>
      </c>
      <c r="Q1599">
        <v>1984</v>
      </c>
      <c r="R1599">
        <v>8.4</v>
      </c>
      <c r="S1599">
        <v>12000</v>
      </c>
      <c r="T1599">
        <f>Table_IMDB_Movies[[#This Row],[gross]]-Table_IMDB_Movies[[#This Row],[budget]]</f>
        <v>-24700000</v>
      </c>
      <c r="V1599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1600" spans="1:22" x14ac:dyDescent="0.3">
      <c r="A1600" t="s">
        <v>6592</v>
      </c>
      <c r="B1600">
        <v>217</v>
      </c>
      <c r="C1600">
        <v>118</v>
      </c>
      <c r="D1600" t="s">
        <v>4660</v>
      </c>
      <c r="E1600">
        <v>10880926</v>
      </c>
      <c r="F1600" t="s">
        <v>379</v>
      </c>
      <c r="G1600" t="s">
        <v>589</v>
      </c>
      <c r="H1600" t="s">
        <v>6593</v>
      </c>
      <c r="I1600">
        <v>54147</v>
      </c>
      <c r="J1600" t="s">
        <v>6594</v>
      </c>
      <c r="K1600" t="s">
        <v>6595</v>
      </c>
      <c r="L1600">
        <v>127</v>
      </c>
      <c r="M1600" t="s">
        <v>26</v>
      </c>
      <c r="N1600" t="s">
        <v>27</v>
      </c>
      <c r="O1600" t="s">
        <v>476</v>
      </c>
      <c r="P1600">
        <v>30000000</v>
      </c>
      <c r="Q1600">
        <v>2013</v>
      </c>
      <c r="R1600">
        <v>6.5</v>
      </c>
      <c r="S1600">
        <v>0</v>
      </c>
      <c r="T1600">
        <f>Table_IMDB_Movies[[#This Row],[gross]]-Table_IMDB_Movies[[#This Row],[budget]]</f>
        <v>-19119074</v>
      </c>
      <c r="V160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601" spans="1:22" x14ac:dyDescent="0.3">
      <c r="A1601" t="s">
        <v>6596</v>
      </c>
      <c r="B1601">
        <v>117</v>
      </c>
      <c r="C1601">
        <v>131</v>
      </c>
      <c r="D1601" t="s">
        <v>979</v>
      </c>
      <c r="E1601">
        <v>3752725</v>
      </c>
      <c r="F1601" t="s">
        <v>173</v>
      </c>
      <c r="G1601" t="s">
        <v>1908</v>
      </c>
      <c r="H1601" t="s">
        <v>6597</v>
      </c>
      <c r="I1601">
        <v>29715</v>
      </c>
      <c r="J1601" t="s">
        <v>4475</v>
      </c>
      <c r="K1601" t="s">
        <v>6598</v>
      </c>
      <c r="L1601">
        <v>161</v>
      </c>
      <c r="M1601" t="s">
        <v>26</v>
      </c>
      <c r="N1601" t="s">
        <v>27</v>
      </c>
      <c r="O1601" t="s">
        <v>476</v>
      </c>
      <c r="P1601">
        <v>18000000</v>
      </c>
      <c r="Q1601">
        <v>2004</v>
      </c>
      <c r="R1601">
        <v>7.1</v>
      </c>
      <c r="S1601">
        <v>0</v>
      </c>
      <c r="T1601">
        <f>Table_IMDB_Movies[[#This Row],[gross]]-Table_IMDB_Movies[[#This Row],[budget]]</f>
        <v>-14247275</v>
      </c>
      <c r="V1601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602" spans="1:22" x14ac:dyDescent="0.3">
      <c r="A1602" t="s">
        <v>3935</v>
      </c>
      <c r="B1602">
        <v>105</v>
      </c>
      <c r="C1602">
        <v>109</v>
      </c>
      <c r="D1602" t="s">
        <v>6599</v>
      </c>
      <c r="E1602">
        <v>3517797</v>
      </c>
      <c r="F1602" t="s">
        <v>4484</v>
      </c>
      <c r="G1602" t="s">
        <v>6600</v>
      </c>
      <c r="H1602" t="s">
        <v>6601</v>
      </c>
      <c r="I1602">
        <v>9004</v>
      </c>
      <c r="J1602" t="s">
        <v>1969</v>
      </c>
      <c r="K1602" t="s">
        <v>6602</v>
      </c>
      <c r="L1602">
        <v>103</v>
      </c>
      <c r="M1602" t="s">
        <v>26</v>
      </c>
      <c r="N1602" t="s">
        <v>1175</v>
      </c>
      <c r="O1602" t="s">
        <v>476</v>
      </c>
      <c r="P1602">
        <v>25000000</v>
      </c>
      <c r="Q1602">
        <v>2002</v>
      </c>
      <c r="R1602">
        <v>6.6</v>
      </c>
      <c r="S1602">
        <v>287</v>
      </c>
      <c r="T1602">
        <f>Table_IMDB_Movies[[#This Row],[gross]]-Table_IMDB_Movies[[#This Row],[budget]]</f>
        <v>-21482203</v>
      </c>
      <c r="V1602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603" spans="1:22" x14ac:dyDescent="0.3">
      <c r="A1603" t="s">
        <v>6263</v>
      </c>
      <c r="B1603">
        <v>124</v>
      </c>
      <c r="C1603">
        <v>88</v>
      </c>
      <c r="D1603" t="s">
        <v>6603</v>
      </c>
      <c r="E1603">
        <v>2975649</v>
      </c>
      <c r="F1603" t="s">
        <v>4879</v>
      </c>
      <c r="G1603" t="s">
        <v>2317</v>
      </c>
      <c r="H1603" t="s">
        <v>6604</v>
      </c>
      <c r="I1603">
        <v>23864</v>
      </c>
      <c r="J1603" t="s">
        <v>6605</v>
      </c>
      <c r="K1603" t="s">
        <v>6606</v>
      </c>
      <c r="L1603">
        <v>142</v>
      </c>
      <c r="M1603" t="s">
        <v>26</v>
      </c>
      <c r="N1603" t="s">
        <v>41</v>
      </c>
      <c r="O1603" t="s">
        <v>72</v>
      </c>
      <c r="P1603">
        <v>30000000</v>
      </c>
      <c r="Q1603">
        <v>2006</v>
      </c>
      <c r="R1603">
        <v>7</v>
      </c>
      <c r="S1603">
        <v>0</v>
      </c>
      <c r="T1603">
        <f>Table_IMDB_Movies[[#This Row],[gross]]-Table_IMDB_Movies[[#This Row],[budget]]</f>
        <v>-27024351</v>
      </c>
      <c r="V1603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1604" spans="1:22" x14ac:dyDescent="0.3">
      <c r="A1604" t="s">
        <v>6607</v>
      </c>
      <c r="B1604">
        <v>90</v>
      </c>
      <c r="C1604">
        <v>103</v>
      </c>
      <c r="D1604" t="s">
        <v>6608</v>
      </c>
      <c r="E1604">
        <v>668171</v>
      </c>
      <c r="F1604" t="s">
        <v>5315</v>
      </c>
      <c r="G1604" t="s">
        <v>4773</v>
      </c>
      <c r="H1604" t="s">
        <v>6609</v>
      </c>
      <c r="I1604">
        <v>8215</v>
      </c>
      <c r="J1604" t="s">
        <v>6610</v>
      </c>
      <c r="K1604" t="s">
        <v>6611</v>
      </c>
      <c r="L1604">
        <v>132</v>
      </c>
      <c r="M1604" t="s">
        <v>1559</v>
      </c>
      <c r="N1604" t="s">
        <v>722</v>
      </c>
      <c r="O1604" t="s">
        <v>28</v>
      </c>
      <c r="P1604">
        <v>60000000</v>
      </c>
      <c r="Q1604">
        <v>2005</v>
      </c>
      <c r="R1604">
        <v>5.6</v>
      </c>
      <c r="S1604">
        <v>445</v>
      </c>
      <c r="T1604">
        <f>Table_IMDB_Movies[[#This Row],[gross]]-Table_IMDB_Movies[[#This Row],[budget]]</f>
        <v>-59331829</v>
      </c>
      <c r="V1604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605" spans="1:22" x14ac:dyDescent="0.3">
      <c r="A1605" t="s">
        <v>6612</v>
      </c>
      <c r="B1605">
        <v>110</v>
      </c>
      <c r="C1605">
        <v>87</v>
      </c>
      <c r="D1605" t="s">
        <v>6613</v>
      </c>
      <c r="E1605">
        <v>480314</v>
      </c>
      <c r="F1605" t="s">
        <v>100</v>
      </c>
      <c r="G1605" t="s">
        <v>5702</v>
      </c>
      <c r="H1605" t="s">
        <v>6614</v>
      </c>
      <c r="I1605">
        <v>38503</v>
      </c>
      <c r="J1605" t="s">
        <v>6615</v>
      </c>
      <c r="K1605" t="s">
        <v>6616</v>
      </c>
      <c r="L1605">
        <v>180</v>
      </c>
      <c r="M1605" t="s">
        <v>26</v>
      </c>
      <c r="N1605" t="s">
        <v>27</v>
      </c>
      <c r="O1605" t="s">
        <v>28</v>
      </c>
      <c r="P1605">
        <v>21000000</v>
      </c>
      <c r="Q1605">
        <v>2006</v>
      </c>
      <c r="R1605">
        <v>4.8</v>
      </c>
      <c r="S1605">
        <v>0</v>
      </c>
      <c r="T1605">
        <f>Table_IMDB_Movies[[#This Row],[gross]]-Table_IMDB_Movies[[#This Row],[budget]]</f>
        <v>-20519686</v>
      </c>
      <c r="V1605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606" spans="1:22" x14ac:dyDescent="0.3">
      <c r="A1606" t="s">
        <v>6617</v>
      </c>
      <c r="B1606">
        <v>273</v>
      </c>
      <c r="C1606">
        <v>160</v>
      </c>
      <c r="D1606" t="s">
        <v>718</v>
      </c>
      <c r="E1606">
        <v>3904982</v>
      </c>
      <c r="F1606" t="s">
        <v>6618</v>
      </c>
      <c r="G1606" t="s">
        <v>279</v>
      </c>
      <c r="H1606" t="s">
        <v>6619</v>
      </c>
      <c r="I1606">
        <v>136104</v>
      </c>
      <c r="J1606" t="s">
        <v>849</v>
      </c>
      <c r="K1606" t="s">
        <v>6620</v>
      </c>
      <c r="L1606">
        <v>415</v>
      </c>
      <c r="M1606" t="s">
        <v>26</v>
      </c>
      <c r="N1606" t="s">
        <v>27</v>
      </c>
      <c r="O1606" t="s">
        <v>476</v>
      </c>
      <c r="P1606">
        <v>30000000</v>
      </c>
      <c r="Q1606">
        <v>2007</v>
      </c>
      <c r="R1606">
        <v>7.5</v>
      </c>
      <c r="S1606">
        <v>0</v>
      </c>
      <c r="T1606">
        <f>Table_IMDB_Movies[[#This Row],[gross]]-Table_IMDB_Movies[[#This Row],[budget]]</f>
        <v>-26095018</v>
      </c>
      <c r="V1606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1607" spans="1:22" x14ac:dyDescent="0.3">
      <c r="A1607" t="s">
        <v>6621</v>
      </c>
      <c r="B1607">
        <v>63</v>
      </c>
      <c r="C1607">
        <v>121</v>
      </c>
      <c r="D1607" t="s">
        <v>4109</v>
      </c>
      <c r="E1607">
        <v>127437</v>
      </c>
      <c r="F1607" t="s">
        <v>892</v>
      </c>
      <c r="G1607" t="s">
        <v>234</v>
      </c>
      <c r="H1607" t="s">
        <v>6622</v>
      </c>
      <c r="I1607">
        <v>4670</v>
      </c>
      <c r="J1607" t="s">
        <v>6623</v>
      </c>
      <c r="K1607" t="s">
        <v>6624</v>
      </c>
      <c r="L1607">
        <v>27</v>
      </c>
      <c r="M1607" t="s">
        <v>1559</v>
      </c>
      <c r="N1607" t="s">
        <v>722</v>
      </c>
      <c r="O1607" t="s">
        <v>476</v>
      </c>
      <c r="P1607">
        <v>18000000</v>
      </c>
      <c r="Q1607">
        <v>2011</v>
      </c>
      <c r="R1607">
        <v>6</v>
      </c>
      <c r="S1607">
        <v>0</v>
      </c>
      <c r="T1607">
        <f>Table_IMDB_Movies[[#This Row],[gross]]-Table_IMDB_Movies[[#This Row],[budget]]</f>
        <v>-17872563</v>
      </c>
      <c r="V1607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608" spans="1:22" x14ac:dyDescent="0.3">
      <c r="A1608" t="s">
        <v>98</v>
      </c>
      <c r="B1608">
        <v>134</v>
      </c>
      <c r="C1608">
        <v>129</v>
      </c>
      <c r="D1608" t="s">
        <v>3655</v>
      </c>
      <c r="E1608">
        <v>537580</v>
      </c>
      <c r="F1608" t="s">
        <v>6626</v>
      </c>
      <c r="G1608" t="s">
        <v>524</v>
      </c>
      <c r="H1608" t="s">
        <v>6627</v>
      </c>
      <c r="I1608">
        <v>52972</v>
      </c>
      <c r="J1608" t="s">
        <v>6628</v>
      </c>
      <c r="K1608" t="s">
        <v>6629</v>
      </c>
      <c r="L1608">
        <v>124</v>
      </c>
      <c r="M1608" t="s">
        <v>26</v>
      </c>
      <c r="N1608" t="s">
        <v>27</v>
      </c>
      <c r="O1608" t="s">
        <v>476</v>
      </c>
      <c r="P1608">
        <v>30000000</v>
      </c>
      <c r="Q1608">
        <v>2011</v>
      </c>
      <c r="R1608">
        <v>6.8</v>
      </c>
      <c r="S1608">
        <v>21000</v>
      </c>
      <c r="T1608">
        <f>Table_IMDB_Movies[[#This Row],[gross]]-Table_IMDB_Movies[[#This Row],[budget]]</f>
        <v>-29462420</v>
      </c>
      <c r="V1608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609" spans="1:22" x14ac:dyDescent="0.3">
      <c r="A1609" t="s">
        <v>6633</v>
      </c>
      <c r="B1609">
        <v>221</v>
      </c>
      <c r="C1609">
        <v>115</v>
      </c>
      <c r="D1609" t="s">
        <v>6634</v>
      </c>
      <c r="E1609">
        <v>183436380</v>
      </c>
      <c r="F1609" t="s">
        <v>4950</v>
      </c>
      <c r="G1609" t="s">
        <v>1964</v>
      </c>
      <c r="H1609" t="s">
        <v>6635</v>
      </c>
      <c r="I1609">
        <v>97697</v>
      </c>
      <c r="J1609" t="s">
        <v>6636</v>
      </c>
      <c r="K1609" t="s">
        <v>6637</v>
      </c>
      <c r="L1609">
        <v>185</v>
      </c>
      <c r="M1609" t="s">
        <v>26</v>
      </c>
      <c r="N1609" t="s">
        <v>27</v>
      </c>
      <c r="O1609" t="s">
        <v>28</v>
      </c>
      <c r="P1609">
        <v>29000000</v>
      </c>
      <c r="Q1609">
        <v>2015</v>
      </c>
      <c r="R1609">
        <v>6.5</v>
      </c>
      <c r="S1609">
        <v>40000</v>
      </c>
      <c r="T1609">
        <f>Table_IMDB_Movies[[#This Row],[gross]]-Table_IMDB_Movies[[#This Row],[budget]]</f>
        <v>154436380</v>
      </c>
      <c r="V1609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610" spans="1:22" x14ac:dyDescent="0.3">
      <c r="A1610" t="s">
        <v>1146</v>
      </c>
      <c r="B1610">
        <v>291</v>
      </c>
      <c r="C1610">
        <v>153</v>
      </c>
      <c r="D1610" t="s">
        <v>6638</v>
      </c>
      <c r="E1610">
        <v>119518352</v>
      </c>
      <c r="F1610" t="s">
        <v>6639</v>
      </c>
      <c r="G1610" t="s">
        <v>948</v>
      </c>
      <c r="H1610" t="s">
        <v>6640</v>
      </c>
      <c r="I1610">
        <v>188637</v>
      </c>
      <c r="J1610" t="s">
        <v>6641</v>
      </c>
      <c r="K1610" t="s">
        <v>6642</v>
      </c>
      <c r="L1610">
        <v>815</v>
      </c>
      <c r="M1610" t="s">
        <v>26</v>
      </c>
      <c r="N1610" t="s">
        <v>27</v>
      </c>
      <c r="O1610" t="s">
        <v>28</v>
      </c>
      <c r="P1610">
        <v>28000000</v>
      </c>
      <c r="Q1610">
        <v>2005</v>
      </c>
      <c r="R1610">
        <v>7.9</v>
      </c>
      <c r="S1610">
        <v>11000</v>
      </c>
      <c r="T1610">
        <f>Table_IMDB_Movies[[#This Row],[gross]]-Table_IMDB_Movies[[#This Row],[budget]]</f>
        <v>91518352</v>
      </c>
      <c r="V1610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1611" spans="1:22" x14ac:dyDescent="0.3">
      <c r="A1611" t="s">
        <v>6644</v>
      </c>
      <c r="B1611">
        <v>148</v>
      </c>
      <c r="C1611">
        <v>128</v>
      </c>
      <c r="D1611" t="s">
        <v>3864</v>
      </c>
      <c r="E1611">
        <v>37036404</v>
      </c>
      <c r="F1611" t="s">
        <v>1141</v>
      </c>
      <c r="G1611" t="s">
        <v>2851</v>
      </c>
      <c r="H1611" t="s">
        <v>6645</v>
      </c>
      <c r="I1611">
        <v>44816</v>
      </c>
      <c r="J1611" t="s">
        <v>3142</v>
      </c>
      <c r="K1611" t="s">
        <v>6646</v>
      </c>
      <c r="L1611">
        <v>259</v>
      </c>
      <c r="M1611" t="s">
        <v>26</v>
      </c>
      <c r="N1611" t="s">
        <v>27</v>
      </c>
      <c r="O1611" t="s">
        <v>28</v>
      </c>
      <c r="P1611">
        <v>30000000</v>
      </c>
      <c r="Q1611">
        <v>2000</v>
      </c>
      <c r="R1611">
        <v>6.4</v>
      </c>
      <c r="S1611">
        <v>0</v>
      </c>
      <c r="T1611">
        <f>Table_IMDB_Movies[[#This Row],[gross]]-Table_IMDB_Movies[[#This Row],[budget]]</f>
        <v>7036404</v>
      </c>
      <c r="V1611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612" spans="1:22" x14ac:dyDescent="0.3">
      <c r="A1612" t="s">
        <v>3977</v>
      </c>
      <c r="B1612">
        <v>42</v>
      </c>
      <c r="C1612">
        <v>89</v>
      </c>
      <c r="D1612" t="s">
        <v>6647</v>
      </c>
      <c r="E1612">
        <v>22359293</v>
      </c>
      <c r="F1612" t="s">
        <v>635</v>
      </c>
      <c r="G1612" t="s">
        <v>324</v>
      </c>
      <c r="H1612" t="s">
        <v>6648</v>
      </c>
      <c r="I1612">
        <v>16222</v>
      </c>
      <c r="J1612" t="s">
        <v>6649</v>
      </c>
      <c r="K1612" t="s">
        <v>6650</v>
      </c>
      <c r="L1612">
        <v>39</v>
      </c>
      <c r="M1612" t="s">
        <v>26</v>
      </c>
      <c r="N1612" t="s">
        <v>41</v>
      </c>
      <c r="O1612" t="s">
        <v>72</v>
      </c>
      <c r="P1612">
        <v>29000000</v>
      </c>
      <c r="Q1612">
        <v>1997</v>
      </c>
      <c r="R1612">
        <v>5.8</v>
      </c>
      <c r="S1612">
        <v>0</v>
      </c>
      <c r="T1612">
        <f>Table_IMDB_Movies[[#This Row],[gross]]-Table_IMDB_Movies[[#This Row],[budget]]</f>
        <v>-6640707</v>
      </c>
      <c r="V1612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613" spans="1:22" x14ac:dyDescent="0.3">
      <c r="A1613" t="s">
        <v>687</v>
      </c>
      <c r="B1613">
        <v>302</v>
      </c>
      <c r="C1613">
        <v>122</v>
      </c>
      <c r="D1613" t="s">
        <v>1073</v>
      </c>
      <c r="E1613">
        <v>18593156</v>
      </c>
      <c r="F1613" t="s">
        <v>2682</v>
      </c>
      <c r="G1613" t="s">
        <v>981</v>
      </c>
      <c r="H1613" t="s">
        <v>6651</v>
      </c>
      <c r="I1613">
        <v>88682</v>
      </c>
      <c r="J1613" t="s">
        <v>351</v>
      </c>
      <c r="K1613" t="s">
        <v>6652</v>
      </c>
      <c r="L1613">
        <v>241</v>
      </c>
      <c r="M1613" t="s">
        <v>26</v>
      </c>
      <c r="N1613" t="s">
        <v>27</v>
      </c>
      <c r="O1613" t="s">
        <v>476</v>
      </c>
      <c r="P1613">
        <v>35000000</v>
      </c>
      <c r="Q1613">
        <v>2008</v>
      </c>
      <c r="R1613">
        <v>7.7</v>
      </c>
      <c r="S1613">
        <v>0</v>
      </c>
      <c r="T1613">
        <f>Table_IMDB_Movies[[#This Row],[gross]]-Table_IMDB_Movies[[#This Row],[budget]]</f>
        <v>-16406844</v>
      </c>
      <c r="V1613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614" spans="1:22" x14ac:dyDescent="0.3">
      <c r="A1614" t="s">
        <v>4708</v>
      </c>
      <c r="B1614">
        <v>64</v>
      </c>
      <c r="C1614">
        <v>99</v>
      </c>
      <c r="D1614" t="s">
        <v>2389</v>
      </c>
      <c r="E1614">
        <v>16930185</v>
      </c>
      <c r="F1614" t="s">
        <v>1340</v>
      </c>
      <c r="G1614" t="s">
        <v>4929</v>
      </c>
      <c r="H1614" t="s">
        <v>6654</v>
      </c>
      <c r="I1614">
        <v>14315</v>
      </c>
      <c r="J1614" t="s">
        <v>2798</v>
      </c>
      <c r="K1614" t="s">
        <v>6655</v>
      </c>
      <c r="L1614">
        <v>101</v>
      </c>
      <c r="M1614" t="s">
        <v>26</v>
      </c>
      <c r="N1614" t="s">
        <v>619</v>
      </c>
      <c r="O1614" t="s">
        <v>28</v>
      </c>
      <c r="P1614">
        <v>29000000</v>
      </c>
      <c r="Q1614">
        <v>2002</v>
      </c>
      <c r="R1614">
        <v>5.3</v>
      </c>
      <c r="S1614">
        <v>201</v>
      </c>
      <c r="T1614">
        <f>Table_IMDB_Movies[[#This Row],[gross]]-Table_IMDB_Movies[[#This Row],[budget]]</f>
        <v>-12069815</v>
      </c>
      <c r="V1614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615" spans="1:22" x14ac:dyDescent="0.3">
      <c r="A1615" t="s">
        <v>3375</v>
      </c>
      <c r="B1615">
        <v>154</v>
      </c>
      <c r="C1615">
        <v>99</v>
      </c>
      <c r="D1615" t="s">
        <v>220</v>
      </c>
      <c r="E1615">
        <v>63034755</v>
      </c>
      <c r="F1615" t="s">
        <v>1334</v>
      </c>
      <c r="G1615" t="s">
        <v>118</v>
      </c>
      <c r="H1615" t="s">
        <v>6656</v>
      </c>
      <c r="I1615">
        <v>16984</v>
      </c>
      <c r="J1615" t="s">
        <v>3375</v>
      </c>
      <c r="K1615" t="s">
        <v>6657</v>
      </c>
      <c r="L1615">
        <v>96</v>
      </c>
      <c r="M1615" t="s">
        <v>26</v>
      </c>
      <c r="N1615" t="s">
        <v>27</v>
      </c>
      <c r="O1615" t="s">
        <v>476</v>
      </c>
      <c r="P1615">
        <v>29000000</v>
      </c>
      <c r="Q1615">
        <v>2016</v>
      </c>
      <c r="R1615">
        <v>5.3</v>
      </c>
      <c r="S1615">
        <v>0</v>
      </c>
      <c r="T1615">
        <f>Table_IMDB_Movies[[#This Row],[gross]]-Table_IMDB_Movies[[#This Row],[budget]]</f>
        <v>34034755</v>
      </c>
      <c r="V1615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616" spans="1:22" x14ac:dyDescent="0.3">
      <c r="A1616" t="s">
        <v>6658</v>
      </c>
      <c r="B1616">
        <v>17</v>
      </c>
      <c r="C1616">
        <v>147</v>
      </c>
      <c r="D1616" t="s">
        <v>2831</v>
      </c>
      <c r="E1616">
        <v>5899797</v>
      </c>
      <c r="F1616" t="s">
        <v>4587</v>
      </c>
      <c r="G1616" t="s">
        <v>1377</v>
      </c>
      <c r="H1616" t="s">
        <v>6659</v>
      </c>
      <c r="I1616">
        <v>9913</v>
      </c>
      <c r="J1616" t="s">
        <v>911</v>
      </c>
      <c r="K1616" t="s">
        <v>6660</v>
      </c>
      <c r="L1616">
        <v>51</v>
      </c>
      <c r="M1616" t="s">
        <v>26</v>
      </c>
      <c r="N1616" t="s">
        <v>41</v>
      </c>
      <c r="O1616" t="s">
        <v>72</v>
      </c>
      <c r="P1616">
        <v>29000000</v>
      </c>
      <c r="Q1616">
        <v>1987</v>
      </c>
      <c r="R1616">
        <v>7.5</v>
      </c>
      <c r="S1616">
        <v>0</v>
      </c>
      <c r="T1616">
        <f>Table_IMDB_Movies[[#This Row],[gross]]-Table_IMDB_Movies[[#This Row],[budget]]</f>
        <v>-23100203</v>
      </c>
      <c r="V1616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1617" spans="1:22" x14ac:dyDescent="0.3">
      <c r="A1617" t="s">
        <v>2857</v>
      </c>
      <c r="B1617">
        <v>65</v>
      </c>
      <c r="C1617">
        <v>112</v>
      </c>
      <c r="D1617" t="s">
        <v>997</v>
      </c>
      <c r="E1617">
        <v>4554569</v>
      </c>
      <c r="F1617" t="s">
        <v>2021</v>
      </c>
      <c r="G1617" t="s">
        <v>1561</v>
      </c>
      <c r="H1617" t="s">
        <v>6661</v>
      </c>
      <c r="I1617">
        <v>8134</v>
      </c>
      <c r="J1617" t="s">
        <v>2356</v>
      </c>
      <c r="K1617" t="s">
        <v>6662</v>
      </c>
      <c r="L1617">
        <v>123</v>
      </c>
      <c r="M1617" t="s">
        <v>26</v>
      </c>
      <c r="N1617" t="s">
        <v>27</v>
      </c>
      <c r="O1617" t="s">
        <v>476</v>
      </c>
      <c r="P1617">
        <v>28000000</v>
      </c>
      <c r="Q1617">
        <v>1999</v>
      </c>
      <c r="R1617">
        <v>6.9</v>
      </c>
      <c r="S1617">
        <v>209</v>
      </c>
      <c r="T1617">
        <f>Table_IMDB_Movies[[#This Row],[gross]]-Table_IMDB_Movies[[#This Row],[budget]]</f>
        <v>-23445431</v>
      </c>
      <c r="V1617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618" spans="1:22" x14ac:dyDescent="0.3">
      <c r="A1618" t="s">
        <v>6663</v>
      </c>
      <c r="B1618">
        <v>148</v>
      </c>
      <c r="C1618">
        <v>88</v>
      </c>
      <c r="D1618" t="s">
        <v>1297</v>
      </c>
      <c r="E1618">
        <v>17016190</v>
      </c>
      <c r="F1618" t="s">
        <v>6152</v>
      </c>
      <c r="G1618" t="s">
        <v>552</v>
      </c>
      <c r="H1618" t="s">
        <v>6664</v>
      </c>
      <c r="I1618">
        <v>28632</v>
      </c>
      <c r="J1618" t="s">
        <v>6665</v>
      </c>
      <c r="K1618" t="s">
        <v>6666</v>
      </c>
      <c r="L1618">
        <v>214</v>
      </c>
      <c r="M1618" t="s">
        <v>26</v>
      </c>
      <c r="N1618" t="s">
        <v>6667</v>
      </c>
      <c r="O1618" t="s">
        <v>476</v>
      </c>
      <c r="P1618">
        <v>12000000</v>
      </c>
      <c r="Q1618">
        <v>2004</v>
      </c>
      <c r="R1618">
        <v>4.9000000000000004</v>
      </c>
      <c r="S1618">
        <v>0</v>
      </c>
      <c r="T1618">
        <f>Table_IMDB_Movies[[#This Row],[gross]]-Table_IMDB_Movies[[#This Row],[budget]]</f>
        <v>5016190</v>
      </c>
      <c r="V1618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619" spans="1:22" x14ac:dyDescent="0.3">
      <c r="A1619" t="s">
        <v>6668</v>
      </c>
      <c r="B1619">
        <v>161</v>
      </c>
      <c r="C1619">
        <v>94</v>
      </c>
      <c r="D1619" t="s">
        <v>6669</v>
      </c>
      <c r="E1619">
        <v>6301131</v>
      </c>
      <c r="F1619" t="s">
        <v>1767</v>
      </c>
      <c r="G1619" t="s">
        <v>2090</v>
      </c>
      <c r="H1619" t="s">
        <v>6670</v>
      </c>
      <c r="I1619">
        <v>92850</v>
      </c>
      <c r="J1619" t="s">
        <v>6671</v>
      </c>
      <c r="K1619" t="s">
        <v>6672</v>
      </c>
      <c r="L1619">
        <v>263</v>
      </c>
      <c r="M1619" t="s">
        <v>26</v>
      </c>
      <c r="N1619" t="s">
        <v>27</v>
      </c>
      <c r="O1619" t="s">
        <v>476</v>
      </c>
      <c r="P1619">
        <v>29000000</v>
      </c>
      <c r="Q1619">
        <v>2005</v>
      </c>
      <c r="R1619">
        <v>7.1</v>
      </c>
      <c r="S1619">
        <v>0</v>
      </c>
      <c r="T1619">
        <f>Table_IMDB_Movies[[#This Row],[gross]]-Table_IMDB_Movies[[#This Row],[budget]]</f>
        <v>-22698869</v>
      </c>
      <c r="V1619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620" spans="1:22" x14ac:dyDescent="0.3">
      <c r="A1620" t="s">
        <v>1324</v>
      </c>
      <c r="B1620">
        <v>124</v>
      </c>
      <c r="C1620">
        <v>90</v>
      </c>
      <c r="D1620" t="s">
        <v>1593</v>
      </c>
      <c r="E1620">
        <v>217350219</v>
      </c>
      <c r="F1620" t="s">
        <v>67</v>
      </c>
      <c r="G1620" t="s">
        <v>655</v>
      </c>
      <c r="H1620" t="s">
        <v>6673</v>
      </c>
      <c r="I1620">
        <v>260939</v>
      </c>
      <c r="J1620" t="s">
        <v>6674</v>
      </c>
      <c r="K1620" t="s">
        <v>6675</v>
      </c>
      <c r="L1620">
        <v>244</v>
      </c>
      <c r="M1620" t="s">
        <v>26</v>
      </c>
      <c r="N1620" t="s">
        <v>27</v>
      </c>
      <c r="O1620" t="s">
        <v>226</v>
      </c>
      <c r="P1620">
        <v>28000000</v>
      </c>
      <c r="Q1620">
        <v>1992</v>
      </c>
      <c r="R1620">
        <v>8</v>
      </c>
      <c r="S1620">
        <v>0</v>
      </c>
      <c r="T1620">
        <f>Table_IMDB_Movies[[#This Row],[gross]]-Table_IMDB_Movies[[#This Row],[budget]]</f>
        <v>189350219</v>
      </c>
      <c r="V1620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621" spans="1:22" x14ac:dyDescent="0.3">
      <c r="A1621" t="s">
        <v>2432</v>
      </c>
      <c r="B1621">
        <v>349</v>
      </c>
      <c r="C1621">
        <v>167</v>
      </c>
      <c r="D1621" t="s">
        <v>6676</v>
      </c>
      <c r="E1621">
        <v>161029270</v>
      </c>
      <c r="F1621" t="s">
        <v>6677</v>
      </c>
      <c r="G1621" t="s">
        <v>1723</v>
      </c>
      <c r="H1621" t="s">
        <v>6678</v>
      </c>
      <c r="I1621">
        <v>119928</v>
      </c>
      <c r="J1621" t="s">
        <v>6679</v>
      </c>
      <c r="K1621" t="s">
        <v>6680</v>
      </c>
      <c r="L1621">
        <v>331</v>
      </c>
      <c r="M1621" t="s">
        <v>26</v>
      </c>
      <c r="N1621" t="s">
        <v>27</v>
      </c>
      <c r="O1621" t="s">
        <v>476</v>
      </c>
      <c r="P1621">
        <v>28000000</v>
      </c>
      <c r="Q1621">
        <v>2015</v>
      </c>
      <c r="R1621">
        <v>7.9</v>
      </c>
      <c r="S1621">
        <v>76000</v>
      </c>
      <c r="T1621">
        <f>Table_IMDB_Movies[[#This Row],[gross]]-Table_IMDB_Movies[[#This Row],[budget]]</f>
        <v>133029270</v>
      </c>
      <c r="V1621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1622" spans="1:22" x14ac:dyDescent="0.3">
      <c r="A1622" t="s">
        <v>320</v>
      </c>
      <c r="B1622">
        <v>148</v>
      </c>
      <c r="C1622">
        <v>118</v>
      </c>
      <c r="D1622" t="s">
        <v>6681</v>
      </c>
      <c r="E1622">
        <v>179870271</v>
      </c>
      <c r="F1622" t="s">
        <v>100</v>
      </c>
      <c r="G1622" t="s">
        <v>322</v>
      </c>
      <c r="H1622" t="s">
        <v>6682</v>
      </c>
      <c r="I1622">
        <v>329969</v>
      </c>
      <c r="J1622" t="s">
        <v>6344</v>
      </c>
      <c r="K1622" t="s">
        <v>6683</v>
      </c>
      <c r="L1622">
        <v>524</v>
      </c>
      <c r="M1622" t="s">
        <v>26</v>
      </c>
      <c r="N1622" t="s">
        <v>27</v>
      </c>
      <c r="O1622" t="s">
        <v>72</v>
      </c>
      <c r="P1622">
        <v>28000000</v>
      </c>
      <c r="Q1622">
        <v>1984</v>
      </c>
      <c r="R1622">
        <v>7.6</v>
      </c>
      <c r="S1622">
        <v>0</v>
      </c>
      <c r="T1622">
        <f>Table_IMDB_Movies[[#This Row],[gross]]-Table_IMDB_Movies[[#This Row],[budget]]</f>
        <v>151870271</v>
      </c>
      <c r="V1622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623" spans="1:22" x14ac:dyDescent="0.3">
      <c r="A1623" t="s">
        <v>6684</v>
      </c>
      <c r="B1623">
        <v>45</v>
      </c>
      <c r="C1623">
        <v>83</v>
      </c>
      <c r="D1623" t="s">
        <v>1735</v>
      </c>
      <c r="E1623">
        <v>100491683</v>
      </c>
      <c r="F1623" t="s">
        <v>6685</v>
      </c>
      <c r="G1623" t="s">
        <v>1860</v>
      </c>
      <c r="H1623" t="s">
        <v>6686</v>
      </c>
      <c r="I1623">
        <v>14005</v>
      </c>
      <c r="J1623" t="s">
        <v>6264</v>
      </c>
      <c r="K1623" t="s">
        <v>6687</v>
      </c>
      <c r="L1623">
        <v>67</v>
      </c>
      <c r="M1623" t="s">
        <v>26</v>
      </c>
      <c r="N1623" t="s">
        <v>27</v>
      </c>
      <c r="O1623" t="s">
        <v>226</v>
      </c>
      <c r="P1623">
        <v>24000000</v>
      </c>
      <c r="Q1623">
        <v>1998</v>
      </c>
      <c r="R1623">
        <v>5.9</v>
      </c>
      <c r="S1623">
        <v>418</v>
      </c>
      <c r="T1623">
        <f>Table_IMDB_Movies[[#This Row],[gross]]-Table_IMDB_Movies[[#This Row],[budget]]</f>
        <v>76491683</v>
      </c>
      <c r="V1623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624" spans="1:22" x14ac:dyDescent="0.3">
      <c r="A1624" t="s">
        <v>780</v>
      </c>
      <c r="B1624">
        <v>133</v>
      </c>
      <c r="C1624">
        <v>104</v>
      </c>
      <c r="D1624" t="s">
        <v>3179</v>
      </c>
      <c r="E1624">
        <v>74058698</v>
      </c>
      <c r="F1624" t="s">
        <v>1705</v>
      </c>
      <c r="G1624" t="s">
        <v>381</v>
      </c>
      <c r="H1624" t="s">
        <v>6688</v>
      </c>
      <c r="I1624">
        <v>59232</v>
      </c>
      <c r="J1624" t="s">
        <v>2098</v>
      </c>
      <c r="K1624" t="s">
        <v>6689</v>
      </c>
      <c r="L1624">
        <v>317</v>
      </c>
      <c r="M1624" t="s">
        <v>26</v>
      </c>
      <c r="N1624" t="s">
        <v>27</v>
      </c>
      <c r="O1624" t="s">
        <v>476</v>
      </c>
      <c r="P1624">
        <v>60000000</v>
      </c>
      <c r="Q1624">
        <v>2001</v>
      </c>
      <c r="R1624">
        <v>6.3</v>
      </c>
      <c r="S1624">
        <v>0</v>
      </c>
      <c r="T1624">
        <f>Table_IMDB_Movies[[#This Row],[gross]]-Table_IMDB_Movies[[#This Row],[budget]]</f>
        <v>14058698</v>
      </c>
      <c r="V1624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1625" spans="1:22" x14ac:dyDescent="0.3">
      <c r="A1625" t="s">
        <v>3823</v>
      </c>
      <c r="B1625">
        <v>178</v>
      </c>
      <c r="C1625">
        <v>102</v>
      </c>
      <c r="D1625" t="s">
        <v>403</v>
      </c>
      <c r="E1625">
        <v>55845943</v>
      </c>
      <c r="F1625" t="s">
        <v>274</v>
      </c>
      <c r="G1625" t="s">
        <v>32</v>
      </c>
      <c r="H1625" t="s">
        <v>6690</v>
      </c>
      <c r="I1625">
        <v>130094</v>
      </c>
      <c r="J1625" t="s">
        <v>6691</v>
      </c>
      <c r="K1625" t="s">
        <v>6692</v>
      </c>
      <c r="L1625">
        <v>471</v>
      </c>
      <c r="M1625" t="s">
        <v>26</v>
      </c>
      <c r="N1625" t="s">
        <v>27</v>
      </c>
      <c r="O1625" t="s">
        <v>476</v>
      </c>
      <c r="P1625">
        <v>29000000</v>
      </c>
      <c r="Q1625">
        <v>2003</v>
      </c>
      <c r="R1625">
        <v>6.4</v>
      </c>
      <c r="S1625">
        <v>0</v>
      </c>
      <c r="T1625">
        <f>Table_IMDB_Movies[[#This Row],[gross]]-Table_IMDB_Movies[[#This Row],[budget]]</f>
        <v>26845943</v>
      </c>
      <c r="V1625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626" spans="1:22" x14ac:dyDescent="0.3">
      <c r="A1626" t="s">
        <v>1055</v>
      </c>
      <c r="B1626">
        <v>233</v>
      </c>
      <c r="C1626">
        <v>131</v>
      </c>
      <c r="D1626" t="s">
        <v>793</v>
      </c>
      <c r="E1626">
        <v>81350242</v>
      </c>
      <c r="F1626" t="s">
        <v>44</v>
      </c>
      <c r="G1626" t="s">
        <v>82</v>
      </c>
      <c r="H1626" t="s">
        <v>6693</v>
      </c>
      <c r="I1626">
        <v>592582</v>
      </c>
      <c r="J1626" t="s">
        <v>6694</v>
      </c>
      <c r="K1626" t="s">
        <v>6695</v>
      </c>
      <c r="L1626">
        <v>722</v>
      </c>
      <c r="M1626" t="s">
        <v>26</v>
      </c>
      <c r="N1626" t="s">
        <v>27</v>
      </c>
      <c r="O1626" t="s">
        <v>476</v>
      </c>
      <c r="P1626">
        <v>28000000</v>
      </c>
      <c r="Q1626">
        <v>1988</v>
      </c>
      <c r="R1626">
        <v>8.1999999999999993</v>
      </c>
      <c r="S1626">
        <v>25000</v>
      </c>
      <c r="T1626">
        <f>Table_IMDB_Movies[[#This Row],[gross]]-Table_IMDB_Movies[[#This Row],[budget]]</f>
        <v>53350242</v>
      </c>
      <c r="V1626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627" spans="1:22" x14ac:dyDescent="0.3">
      <c r="A1627" t="s">
        <v>6021</v>
      </c>
      <c r="B1627">
        <v>173</v>
      </c>
      <c r="C1627">
        <v>101</v>
      </c>
      <c r="D1627" t="s">
        <v>3488</v>
      </c>
      <c r="E1627">
        <v>67266300</v>
      </c>
      <c r="F1627" t="s">
        <v>1334</v>
      </c>
      <c r="G1627" t="s">
        <v>510</v>
      </c>
      <c r="H1627" t="s">
        <v>6696</v>
      </c>
      <c r="I1627">
        <v>195255</v>
      </c>
      <c r="J1627" t="s">
        <v>1502</v>
      </c>
      <c r="K1627" t="s">
        <v>6697</v>
      </c>
      <c r="L1627">
        <v>170</v>
      </c>
      <c r="M1627" t="s">
        <v>26</v>
      </c>
      <c r="N1627" t="s">
        <v>619</v>
      </c>
      <c r="O1627" t="s">
        <v>476</v>
      </c>
      <c r="P1627">
        <v>28000000</v>
      </c>
      <c r="Q1627">
        <v>2008</v>
      </c>
      <c r="R1627">
        <v>6.9</v>
      </c>
      <c r="S1627">
        <v>0</v>
      </c>
      <c r="T1627">
        <f>Table_IMDB_Movies[[#This Row],[gross]]-Table_IMDB_Movies[[#This Row],[budget]]</f>
        <v>39266300</v>
      </c>
      <c r="V1627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628" spans="1:22" x14ac:dyDescent="0.3">
      <c r="A1628" t="s">
        <v>1397</v>
      </c>
      <c r="B1628">
        <v>426</v>
      </c>
      <c r="C1628">
        <v>130</v>
      </c>
      <c r="D1628" t="s">
        <v>43</v>
      </c>
      <c r="E1628">
        <v>70235322</v>
      </c>
      <c r="F1628" t="s">
        <v>2419</v>
      </c>
      <c r="G1628" t="s">
        <v>3304</v>
      </c>
      <c r="H1628" t="s">
        <v>6698</v>
      </c>
      <c r="I1628">
        <v>182983</v>
      </c>
      <c r="J1628" t="s">
        <v>6699</v>
      </c>
      <c r="K1628" t="s">
        <v>6700</v>
      </c>
      <c r="L1628">
        <v>374</v>
      </c>
      <c r="M1628" t="s">
        <v>26</v>
      </c>
      <c r="N1628" t="s">
        <v>27</v>
      </c>
      <c r="O1628" t="s">
        <v>476</v>
      </c>
      <c r="P1628">
        <v>28000000</v>
      </c>
      <c r="Q1628">
        <v>2015</v>
      </c>
      <c r="R1628">
        <v>7.8</v>
      </c>
      <c r="S1628">
        <v>99000</v>
      </c>
      <c r="T1628">
        <f>Table_IMDB_Movies[[#This Row],[gross]]-Table_IMDB_Movies[[#This Row],[budget]]</f>
        <v>42235322</v>
      </c>
      <c r="V1628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1629" spans="1:22" x14ac:dyDescent="0.3">
      <c r="A1629" t="s">
        <v>864</v>
      </c>
      <c r="B1629">
        <v>210</v>
      </c>
      <c r="C1629">
        <v>120</v>
      </c>
      <c r="D1629" t="s">
        <v>1725</v>
      </c>
      <c r="E1629">
        <v>7443007</v>
      </c>
      <c r="F1629" t="s">
        <v>4276</v>
      </c>
      <c r="G1629" t="s">
        <v>1942</v>
      </c>
      <c r="H1629" t="s">
        <v>6701</v>
      </c>
      <c r="I1629">
        <v>24663</v>
      </c>
      <c r="J1629" t="s">
        <v>6702</v>
      </c>
      <c r="K1629" t="s">
        <v>6703</v>
      </c>
      <c r="L1629">
        <v>71</v>
      </c>
      <c r="M1629" t="s">
        <v>26</v>
      </c>
      <c r="N1629" t="s">
        <v>27</v>
      </c>
      <c r="O1629" t="s">
        <v>476</v>
      </c>
      <c r="P1629">
        <v>30000000</v>
      </c>
      <c r="Q1629">
        <v>2009</v>
      </c>
      <c r="R1629">
        <v>6.7</v>
      </c>
      <c r="S1629">
        <v>0</v>
      </c>
      <c r="T1629">
        <f>Table_IMDB_Movies[[#This Row],[gross]]-Table_IMDB_Movies[[#This Row],[budget]]</f>
        <v>-22556993</v>
      </c>
      <c r="V1629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630" spans="1:22" x14ac:dyDescent="0.3">
      <c r="A1630" t="s">
        <v>6519</v>
      </c>
      <c r="B1630">
        <v>129</v>
      </c>
      <c r="C1630">
        <v>135</v>
      </c>
      <c r="D1630" t="s">
        <v>1179</v>
      </c>
      <c r="E1630">
        <v>64371181</v>
      </c>
      <c r="F1630" t="s">
        <v>3313</v>
      </c>
      <c r="G1630" t="s">
        <v>6704</v>
      </c>
      <c r="H1630" t="s">
        <v>6705</v>
      </c>
      <c r="I1630">
        <v>36636</v>
      </c>
      <c r="J1630" t="s">
        <v>6706</v>
      </c>
      <c r="K1630" t="s">
        <v>6707</v>
      </c>
      <c r="L1630">
        <v>289</v>
      </c>
      <c r="M1630" t="s">
        <v>26</v>
      </c>
      <c r="N1630" t="s">
        <v>27</v>
      </c>
      <c r="O1630" t="s">
        <v>72</v>
      </c>
      <c r="P1630">
        <v>28000000</v>
      </c>
      <c r="Q1630">
        <v>2004</v>
      </c>
      <c r="R1630">
        <v>7.5</v>
      </c>
      <c r="S1630">
        <v>0</v>
      </c>
      <c r="T1630">
        <f>Table_IMDB_Movies[[#This Row],[gross]]-Table_IMDB_Movies[[#This Row],[budget]]</f>
        <v>36371181</v>
      </c>
      <c r="V1630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1631" spans="1:22" x14ac:dyDescent="0.3">
      <c r="A1631" t="s">
        <v>86</v>
      </c>
      <c r="B1631">
        <v>287</v>
      </c>
      <c r="C1631">
        <v>110</v>
      </c>
      <c r="D1631" t="s">
        <v>3425</v>
      </c>
      <c r="E1631">
        <v>58885635</v>
      </c>
      <c r="F1631" t="s">
        <v>3824</v>
      </c>
      <c r="G1631" t="s">
        <v>769</v>
      </c>
      <c r="H1631" t="s">
        <v>6708</v>
      </c>
      <c r="I1631">
        <v>194422</v>
      </c>
      <c r="J1631" t="s">
        <v>1234</v>
      </c>
      <c r="K1631" t="s">
        <v>6709</v>
      </c>
      <c r="L1631">
        <v>1057</v>
      </c>
      <c r="M1631" t="s">
        <v>26</v>
      </c>
      <c r="N1631" t="s">
        <v>27</v>
      </c>
      <c r="O1631" t="s">
        <v>476</v>
      </c>
      <c r="P1631">
        <v>26000000</v>
      </c>
      <c r="Q1631">
        <v>2004</v>
      </c>
      <c r="R1631">
        <v>7.4</v>
      </c>
      <c r="S1631">
        <v>7000</v>
      </c>
      <c r="T1631">
        <f>Table_IMDB_Movies[[#This Row],[gross]]-Table_IMDB_Movies[[#This Row],[budget]]</f>
        <v>32885635</v>
      </c>
      <c r="V1631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632" spans="1:22" x14ac:dyDescent="0.3">
      <c r="A1632" t="s">
        <v>2084</v>
      </c>
      <c r="B1632">
        <v>108</v>
      </c>
      <c r="C1632">
        <v>103</v>
      </c>
      <c r="D1632" t="s">
        <v>190</v>
      </c>
      <c r="E1632">
        <v>60400856</v>
      </c>
      <c r="F1632" t="s">
        <v>1340</v>
      </c>
      <c r="G1632" t="s">
        <v>540</v>
      </c>
      <c r="H1632" t="s">
        <v>6710</v>
      </c>
      <c r="I1632">
        <v>61317</v>
      </c>
      <c r="J1632" t="s">
        <v>6711</v>
      </c>
      <c r="K1632" t="s">
        <v>6712</v>
      </c>
      <c r="L1632">
        <v>229</v>
      </c>
      <c r="M1632" t="s">
        <v>26</v>
      </c>
      <c r="N1632" t="s">
        <v>619</v>
      </c>
      <c r="O1632" t="s">
        <v>28</v>
      </c>
      <c r="P1632">
        <v>35000000</v>
      </c>
      <c r="Q1632">
        <v>2001</v>
      </c>
      <c r="R1632">
        <v>5.2</v>
      </c>
      <c r="S1632">
        <v>0</v>
      </c>
      <c r="T1632">
        <f>Table_IMDB_Movies[[#This Row],[gross]]-Table_IMDB_Movies[[#This Row],[budget]]</f>
        <v>25400856</v>
      </c>
      <c r="V1632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633" spans="1:22" x14ac:dyDescent="0.3">
      <c r="A1633" t="s">
        <v>4181</v>
      </c>
      <c r="B1633">
        <v>220</v>
      </c>
      <c r="C1633">
        <v>110</v>
      </c>
      <c r="D1633" t="s">
        <v>3122</v>
      </c>
      <c r="E1633">
        <v>52353636</v>
      </c>
      <c r="F1633" t="s">
        <v>2021</v>
      </c>
      <c r="G1633" t="s">
        <v>449</v>
      </c>
      <c r="H1633" t="s">
        <v>6713</v>
      </c>
      <c r="I1633">
        <v>209133</v>
      </c>
      <c r="J1633" t="s">
        <v>3704</v>
      </c>
      <c r="K1633" t="s">
        <v>6714</v>
      </c>
      <c r="L1633">
        <v>962</v>
      </c>
      <c r="M1633" t="s">
        <v>26</v>
      </c>
      <c r="N1633" t="s">
        <v>27</v>
      </c>
      <c r="O1633" t="s">
        <v>476</v>
      </c>
      <c r="P1633">
        <v>21000000</v>
      </c>
      <c r="Q1633">
        <v>2001</v>
      </c>
      <c r="R1633">
        <v>7.6</v>
      </c>
      <c r="S1633">
        <v>0</v>
      </c>
      <c r="T1633">
        <f>Table_IMDB_Movies[[#This Row],[gross]]-Table_IMDB_Movies[[#This Row],[budget]]</f>
        <v>31353636</v>
      </c>
      <c r="V1633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634" spans="1:22" x14ac:dyDescent="0.3">
      <c r="A1634" t="s">
        <v>1146</v>
      </c>
      <c r="B1634">
        <v>136</v>
      </c>
      <c r="C1634">
        <v>91</v>
      </c>
      <c r="D1634" t="s">
        <v>6715</v>
      </c>
      <c r="E1634">
        <v>51475962</v>
      </c>
      <c r="F1634" t="s">
        <v>689</v>
      </c>
      <c r="G1634" t="s">
        <v>4631</v>
      </c>
      <c r="H1634" t="s">
        <v>6716</v>
      </c>
      <c r="I1634">
        <v>177828</v>
      </c>
      <c r="J1634" t="s">
        <v>1473</v>
      </c>
      <c r="K1634" t="s">
        <v>6717</v>
      </c>
      <c r="L1634">
        <v>714</v>
      </c>
      <c r="M1634" t="s">
        <v>26</v>
      </c>
      <c r="N1634" t="s">
        <v>27</v>
      </c>
      <c r="O1634" t="s">
        <v>476</v>
      </c>
      <c r="P1634">
        <v>30000000</v>
      </c>
      <c r="Q1634">
        <v>2003</v>
      </c>
      <c r="R1634">
        <v>7.3</v>
      </c>
      <c r="S1634">
        <v>11000</v>
      </c>
      <c r="T1634">
        <f>Table_IMDB_Movies[[#This Row],[gross]]-Table_IMDB_Movies[[#This Row],[budget]]</f>
        <v>21475962</v>
      </c>
      <c r="V1634" t="str">
        <f>IF(ISNUMBER(SEARCH("|",Table_IMDB_Movies[[#This Row],[genres]])),LEFT(Table_IMDB_Movies[[#This Row],[genres]],SEARCH("|",Table_IMDB_Movies[[#This Row],[genres]])-1),Table_IMDB_Movies[[#This Row],[genres]])</f>
        <v>Mystery</v>
      </c>
    </row>
    <row r="1635" spans="1:22" x14ac:dyDescent="0.3">
      <c r="A1635" t="s">
        <v>566</v>
      </c>
      <c r="B1635">
        <v>222</v>
      </c>
      <c r="C1635">
        <v>105</v>
      </c>
      <c r="D1635" t="s">
        <v>381</v>
      </c>
      <c r="E1635">
        <v>63910583</v>
      </c>
      <c r="F1635" t="s">
        <v>1340</v>
      </c>
      <c r="G1635" t="s">
        <v>1393</v>
      </c>
      <c r="H1635" t="s">
        <v>6718</v>
      </c>
      <c r="I1635">
        <v>106755</v>
      </c>
      <c r="J1635" t="s">
        <v>3059</v>
      </c>
      <c r="K1635" t="s">
        <v>6719</v>
      </c>
      <c r="L1635">
        <v>173</v>
      </c>
      <c r="M1635" t="s">
        <v>26</v>
      </c>
      <c r="N1635" t="s">
        <v>27</v>
      </c>
      <c r="O1635" t="s">
        <v>28</v>
      </c>
      <c r="P1635">
        <v>28000000</v>
      </c>
      <c r="Q1635">
        <v>2013</v>
      </c>
      <c r="R1635">
        <v>6.6</v>
      </c>
      <c r="S1635">
        <v>27000</v>
      </c>
      <c r="T1635">
        <f>Table_IMDB_Movies[[#This Row],[gross]]-Table_IMDB_Movies[[#This Row],[budget]]</f>
        <v>35910583</v>
      </c>
      <c r="V1635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636" spans="1:22" x14ac:dyDescent="0.3">
      <c r="A1636" t="s">
        <v>4740</v>
      </c>
      <c r="B1636">
        <v>112</v>
      </c>
      <c r="C1636">
        <v>127</v>
      </c>
      <c r="D1636" t="s">
        <v>6720</v>
      </c>
      <c r="E1636">
        <v>62300000</v>
      </c>
      <c r="F1636" t="s">
        <v>36</v>
      </c>
      <c r="G1636" t="s">
        <v>775</v>
      </c>
      <c r="H1636" t="s">
        <v>6721</v>
      </c>
      <c r="I1636">
        <v>72085</v>
      </c>
      <c r="J1636" t="s">
        <v>888</v>
      </c>
      <c r="K1636" t="s">
        <v>6722</v>
      </c>
      <c r="L1636">
        <v>263</v>
      </c>
      <c r="M1636" t="s">
        <v>26</v>
      </c>
      <c r="N1636" t="s">
        <v>41</v>
      </c>
      <c r="O1636" t="s">
        <v>72</v>
      </c>
      <c r="P1636">
        <v>28000000</v>
      </c>
      <c r="Q1636">
        <v>1981</v>
      </c>
      <c r="R1636">
        <v>6.8</v>
      </c>
      <c r="S1636">
        <v>2000</v>
      </c>
      <c r="T1636">
        <f>Table_IMDB_Movies[[#This Row],[gross]]-Table_IMDB_Movies[[#This Row],[budget]]</f>
        <v>34300000</v>
      </c>
      <c r="V1636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637" spans="1:22" x14ac:dyDescent="0.3">
      <c r="A1637" t="s">
        <v>1338</v>
      </c>
      <c r="B1637">
        <v>122</v>
      </c>
      <c r="C1637">
        <v>82</v>
      </c>
      <c r="D1637" t="s">
        <v>6723</v>
      </c>
      <c r="E1637">
        <v>49968653</v>
      </c>
      <c r="F1637" t="s">
        <v>1340</v>
      </c>
      <c r="G1637" t="s">
        <v>6724</v>
      </c>
      <c r="H1637" t="s">
        <v>6725</v>
      </c>
      <c r="I1637">
        <v>85423</v>
      </c>
      <c r="J1637" t="s">
        <v>6726</v>
      </c>
      <c r="K1637" t="s">
        <v>6727</v>
      </c>
      <c r="L1637">
        <v>374</v>
      </c>
      <c r="M1637" t="s">
        <v>26</v>
      </c>
      <c r="N1637" t="s">
        <v>27</v>
      </c>
      <c r="O1637" t="s">
        <v>28</v>
      </c>
      <c r="P1637">
        <v>28000000</v>
      </c>
      <c r="Q1637">
        <v>2001</v>
      </c>
      <c r="R1637">
        <v>6.9</v>
      </c>
      <c r="S1637">
        <v>12000</v>
      </c>
      <c r="T1637">
        <f>Table_IMDB_Movies[[#This Row],[gross]]-Table_IMDB_Movies[[#This Row],[budget]]</f>
        <v>21968653</v>
      </c>
      <c r="V1637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638" spans="1:22" x14ac:dyDescent="0.3">
      <c r="A1638" t="s">
        <v>1454</v>
      </c>
      <c r="B1638">
        <v>62</v>
      </c>
      <c r="C1638">
        <v>99</v>
      </c>
      <c r="D1638" t="s">
        <v>1833</v>
      </c>
      <c r="E1638">
        <v>44450000</v>
      </c>
      <c r="F1638" t="s">
        <v>1129</v>
      </c>
      <c r="G1638" t="s">
        <v>6728</v>
      </c>
      <c r="H1638" t="s">
        <v>6729</v>
      </c>
      <c r="I1638">
        <v>44394</v>
      </c>
      <c r="J1638" t="s">
        <v>6730</v>
      </c>
      <c r="K1638" t="s">
        <v>6731</v>
      </c>
      <c r="L1638">
        <v>115</v>
      </c>
      <c r="M1638" t="s">
        <v>26</v>
      </c>
      <c r="N1638" t="s">
        <v>218</v>
      </c>
      <c r="O1638" t="s">
        <v>476</v>
      </c>
      <c r="P1638">
        <v>27000000</v>
      </c>
      <c r="Q1638">
        <v>1994</v>
      </c>
      <c r="R1638">
        <v>5.8</v>
      </c>
      <c r="S1638">
        <v>0</v>
      </c>
      <c r="T1638">
        <f>Table_IMDB_Movies[[#This Row],[gross]]-Table_IMDB_Movies[[#This Row],[budget]]</f>
        <v>17450000</v>
      </c>
      <c r="V1638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639" spans="1:22" x14ac:dyDescent="0.3">
      <c r="A1639" t="s">
        <v>1694</v>
      </c>
      <c r="B1639">
        <v>135</v>
      </c>
      <c r="C1639">
        <v>90</v>
      </c>
      <c r="D1639" t="s">
        <v>183</v>
      </c>
      <c r="E1639">
        <v>45162741</v>
      </c>
      <c r="F1639" t="s">
        <v>1334</v>
      </c>
      <c r="G1639" t="s">
        <v>1581</v>
      </c>
      <c r="H1639" t="s">
        <v>6732</v>
      </c>
      <c r="I1639">
        <v>201084</v>
      </c>
      <c r="J1639" t="s">
        <v>1009</v>
      </c>
      <c r="K1639" t="s">
        <v>6733</v>
      </c>
      <c r="L1639">
        <v>523</v>
      </c>
      <c r="M1639" t="s">
        <v>26</v>
      </c>
      <c r="N1639" t="s">
        <v>619</v>
      </c>
      <c r="O1639" t="s">
        <v>28</v>
      </c>
      <c r="P1639">
        <v>28000000</v>
      </c>
      <c r="Q1639">
        <v>2001</v>
      </c>
      <c r="R1639">
        <v>6.6</v>
      </c>
      <c r="S1639">
        <v>0</v>
      </c>
      <c r="T1639">
        <f>Table_IMDB_Movies[[#This Row],[gross]]-Table_IMDB_Movies[[#This Row],[budget]]</f>
        <v>17162741</v>
      </c>
      <c r="V1639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640" spans="1:22" x14ac:dyDescent="0.3">
      <c r="A1640" t="s">
        <v>5845</v>
      </c>
      <c r="B1640">
        <v>184</v>
      </c>
      <c r="C1640">
        <v>115</v>
      </c>
      <c r="D1640" t="s">
        <v>6734</v>
      </c>
      <c r="E1640">
        <v>71346930</v>
      </c>
      <c r="F1640" t="s">
        <v>6735</v>
      </c>
      <c r="G1640" t="s">
        <v>6736</v>
      </c>
      <c r="H1640" t="s">
        <v>6737</v>
      </c>
      <c r="I1640">
        <v>78008</v>
      </c>
      <c r="J1640" t="s">
        <v>6738</v>
      </c>
      <c r="K1640" t="s">
        <v>6739</v>
      </c>
      <c r="L1640">
        <v>160</v>
      </c>
      <c r="M1640" t="s">
        <v>26</v>
      </c>
      <c r="N1640" t="s">
        <v>27</v>
      </c>
      <c r="O1640" t="s">
        <v>28</v>
      </c>
      <c r="P1640">
        <v>28000000</v>
      </c>
      <c r="Q1640">
        <v>2013</v>
      </c>
      <c r="R1640">
        <v>6.7</v>
      </c>
      <c r="S1640">
        <v>23000</v>
      </c>
      <c r="T1640">
        <f>Table_IMDB_Movies[[#This Row],[gross]]-Table_IMDB_Movies[[#This Row],[budget]]</f>
        <v>43346930</v>
      </c>
      <c r="V1640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641" spans="1:22" x14ac:dyDescent="0.3">
      <c r="A1641" t="s">
        <v>3188</v>
      </c>
      <c r="B1641">
        <v>36</v>
      </c>
      <c r="C1641">
        <v>96</v>
      </c>
      <c r="D1641" t="s">
        <v>6740</v>
      </c>
      <c r="E1641">
        <v>39514713</v>
      </c>
      <c r="F1641" t="s">
        <v>422</v>
      </c>
      <c r="G1641" t="s">
        <v>2928</v>
      </c>
      <c r="H1641" t="s">
        <v>6741</v>
      </c>
      <c r="I1641">
        <v>60494</v>
      </c>
      <c r="J1641" t="s">
        <v>6742</v>
      </c>
      <c r="K1641" t="s">
        <v>6743</v>
      </c>
      <c r="L1641">
        <v>132</v>
      </c>
      <c r="M1641" t="s">
        <v>26</v>
      </c>
      <c r="N1641" t="s">
        <v>27</v>
      </c>
      <c r="O1641" t="s">
        <v>72</v>
      </c>
      <c r="P1641">
        <v>28000000</v>
      </c>
      <c r="Q1641">
        <v>1993</v>
      </c>
      <c r="R1641">
        <v>6.7</v>
      </c>
      <c r="S1641">
        <v>16000</v>
      </c>
      <c r="T1641">
        <f>Table_IMDB_Movies[[#This Row],[gross]]-Table_IMDB_Movies[[#This Row],[budget]]</f>
        <v>11514713</v>
      </c>
      <c r="V1641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642" spans="1:22" x14ac:dyDescent="0.3">
      <c r="A1642" t="s">
        <v>5531</v>
      </c>
      <c r="B1642">
        <v>171</v>
      </c>
      <c r="C1642">
        <v>104</v>
      </c>
      <c r="D1642" t="s">
        <v>6744</v>
      </c>
      <c r="E1642">
        <v>43097652</v>
      </c>
      <c r="F1642" t="s">
        <v>1141</v>
      </c>
      <c r="G1642" t="s">
        <v>685</v>
      </c>
      <c r="H1642" t="s">
        <v>6745</v>
      </c>
      <c r="I1642">
        <v>59068</v>
      </c>
      <c r="J1642" t="s">
        <v>2640</v>
      </c>
      <c r="K1642" t="s">
        <v>6746</v>
      </c>
      <c r="L1642">
        <v>128</v>
      </c>
      <c r="M1642" t="s">
        <v>26</v>
      </c>
      <c r="N1642" t="s">
        <v>27</v>
      </c>
      <c r="O1642" t="s">
        <v>72</v>
      </c>
      <c r="P1642">
        <v>28000000</v>
      </c>
      <c r="Q1642">
        <v>2007</v>
      </c>
      <c r="R1642">
        <v>6.3</v>
      </c>
      <c r="S1642">
        <v>0</v>
      </c>
      <c r="T1642">
        <f>Table_IMDB_Movies[[#This Row],[gross]]-Table_IMDB_Movies[[#This Row],[budget]]</f>
        <v>15097652</v>
      </c>
      <c r="V1642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643" spans="1:22" x14ac:dyDescent="0.3">
      <c r="A1643" t="s">
        <v>557</v>
      </c>
      <c r="B1643">
        <v>447</v>
      </c>
      <c r="C1643">
        <v>117</v>
      </c>
      <c r="D1643" t="s">
        <v>6747</v>
      </c>
      <c r="E1643">
        <v>48043505</v>
      </c>
      <c r="F1643" t="s">
        <v>1714</v>
      </c>
      <c r="G1643" t="s">
        <v>6748</v>
      </c>
      <c r="H1643" t="s">
        <v>6749</v>
      </c>
      <c r="I1643">
        <v>435864</v>
      </c>
      <c r="J1643" t="s">
        <v>1389</v>
      </c>
      <c r="K1643" t="s">
        <v>6750</v>
      </c>
      <c r="L1643">
        <v>801</v>
      </c>
      <c r="M1643" t="s">
        <v>26</v>
      </c>
      <c r="N1643" t="s">
        <v>41</v>
      </c>
      <c r="O1643" t="s">
        <v>476</v>
      </c>
      <c r="P1643">
        <v>30000000</v>
      </c>
      <c r="Q1643">
        <v>2010</v>
      </c>
      <c r="R1643">
        <v>7.7</v>
      </c>
      <c r="S1643">
        <v>36000</v>
      </c>
      <c r="T1643">
        <f>Table_IMDB_Movies[[#This Row],[gross]]-Table_IMDB_Movies[[#This Row],[budget]]</f>
        <v>18043505</v>
      </c>
      <c r="V1643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644" spans="1:22" x14ac:dyDescent="0.3">
      <c r="A1644" t="s">
        <v>3303</v>
      </c>
      <c r="B1644">
        <v>220</v>
      </c>
      <c r="C1644">
        <v>83</v>
      </c>
      <c r="D1644" t="s">
        <v>6751</v>
      </c>
      <c r="E1644">
        <v>37053924</v>
      </c>
      <c r="F1644" t="s">
        <v>1398</v>
      </c>
      <c r="G1644" t="s">
        <v>3250</v>
      </c>
      <c r="H1644" t="s">
        <v>6752</v>
      </c>
      <c r="I1644">
        <v>77935</v>
      </c>
      <c r="J1644" t="s">
        <v>3127</v>
      </c>
      <c r="K1644" t="s">
        <v>6753</v>
      </c>
      <c r="L1644">
        <v>122</v>
      </c>
      <c r="M1644" t="s">
        <v>26</v>
      </c>
      <c r="N1644" t="s">
        <v>619</v>
      </c>
      <c r="O1644" t="s">
        <v>476</v>
      </c>
      <c r="P1644">
        <v>28000000</v>
      </c>
      <c r="Q1644">
        <v>2011</v>
      </c>
      <c r="R1644">
        <v>6.1</v>
      </c>
      <c r="S1644">
        <v>0</v>
      </c>
      <c r="T1644">
        <f>Table_IMDB_Movies[[#This Row],[gross]]-Table_IMDB_Movies[[#This Row],[budget]]</f>
        <v>9053924</v>
      </c>
      <c r="V1644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645" spans="1:22" x14ac:dyDescent="0.3">
      <c r="A1645" t="s">
        <v>4259</v>
      </c>
      <c r="B1645">
        <v>122</v>
      </c>
      <c r="C1645">
        <v>99</v>
      </c>
      <c r="D1645" t="s">
        <v>3940</v>
      </c>
      <c r="E1645">
        <v>33000377</v>
      </c>
      <c r="F1645" t="s">
        <v>6754</v>
      </c>
      <c r="G1645" t="s">
        <v>524</v>
      </c>
      <c r="H1645" t="s">
        <v>6755</v>
      </c>
      <c r="I1645">
        <v>27378</v>
      </c>
      <c r="J1645" t="s">
        <v>6756</v>
      </c>
      <c r="K1645" t="s">
        <v>6757</v>
      </c>
      <c r="L1645">
        <v>365</v>
      </c>
      <c r="M1645" t="s">
        <v>26</v>
      </c>
      <c r="N1645" t="s">
        <v>27</v>
      </c>
      <c r="O1645" t="s">
        <v>476</v>
      </c>
      <c r="P1645">
        <v>28000000</v>
      </c>
      <c r="Q1645">
        <v>2000</v>
      </c>
      <c r="R1645">
        <v>4.9000000000000004</v>
      </c>
      <c r="S1645">
        <v>0</v>
      </c>
      <c r="T1645">
        <f>Table_IMDB_Movies[[#This Row],[gross]]-Table_IMDB_Movies[[#This Row],[budget]]</f>
        <v>5000377</v>
      </c>
      <c r="V1645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646" spans="1:22" x14ac:dyDescent="0.3">
      <c r="A1646" t="s">
        <v>6758</v>
      </c>
      <c r="B1646">
        <v>119</v>
      </c>
      <c r="C1646">
        <v>81</v>
      </c>
      <c r="D1646" t="s">
        <v>425</v>
      </c>
      <c r="E1646">
        <v>66950483</v>
      </c>
      <c r="F1646" t="s">
        <v>2411</v>
      </c>
      <c r="G1646" t="s">
        <v>1740</v>
      </c>
      <c r="H1646" t="s">
        <v>6759</v>
      </c>
      <c r="I1646">
        <v>29738</v>
      </c>
      <c r="J1646" t="s">
        <v>605</v>
      </c>
      <c r="K1646" t="s">
        <v>6760</v>
      </c>
      <c r="L1646">
        <v>85</v>
      </c>
      <c r="M1646" t="s">
        <v>26</v>
      </c>
      <c r="N1646" t="s">
        <v>27</v>
      </c>
      <c r="O1646" t="s">
        <v>72</v>
      </c>
      <c r="P1646">
        <v>28000000</v>
      </c>
      <c r="Q1646">
        <v>2014</v>
      </c>
      <c r="R1646">
        <v>6.2</v>
      </c>
      <c r="S1646">
        <v>12000</v>
      </c>
      <c r="T1646">
        <f>Table_IMDB_Movies[[#This Row],[gross]]-Table_IMDB_Movies[[#This Row],[budget]]</f>
        <v>38950483</v>
      </c>
      <c r="V164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647" spans="1:22" x14ac:dyDescent="0.3">
      <c r="A1647" t="s">
        <v>762</v>
      </c>
      <c r="B1647">
        <v>177</v>
      </c>
      <c r="C1647">
        <v>135</v>
      </c>
      <c r="D1647" t="s">
        <v>6336</v>
      </c>
      <c r="E1647">
        <v>38372662</v>
      </c>
      <c r="F1647" t="s">
        <v>173</v>
      </c>
      <c r="G1647" t="s">
        <v>6761</v>
      </c>
      <c r="H1647" t="s">
        <v>6762</v>
      </c>
      <c r="I1647">
        <v>193455</v>
      </c>
      <c r="J1647" t="s">
        <v>6763</v>
      </c>
      <c r="K1647" t="s">
        <v>6764</v>
      </c>
      <c r="L1647">
        <v>1058</v>
      </c>
      <c r="M1647" t="s">
        <v>26</v>
      </c>
      <c r="N1647" t="s">
        <v>1175</v>
      </c>
      <c r="O1647" t="s">
        <v>72</v>
      </c>
      <c r="P1647">
        <v>28000000</v>
      </c>
      <c r="Q1647">
        <v>2005</v>
      </c>
      <c r="R1647">
        <v>7.8</v>
      </c>
      <c r="S1647">
        <v>17000</v>
      </c>
      <c r="T1647">
        <f>Table_IMDB_Movies[[#This Row],[gross]]-Table_IMDB_Movies[[#This Row],[budget]]</f>
        <v>10372662</v>
      </c>
      <c r="V1647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648" spans="1:22" x14ac:dyDescent="0.3">
      <c r="A1648" t="s">
        <v>150</v>
      </c>
      <c r="B1648">
        <v>302</v>
      </c>
      <c r="C1648">
        <v>117</v>
      </c>
      <c r="D1648" t="s">
        <v>6765</v>
      </c>
      <c r="E1648">
        <v>27000000</v>
      </c>
      <c r="F1648" t="s">
        <v>2333</v>
      </c>
      <c r="G1648" t="s">
        <v>322</v>
      </c>
      <c r="H1648" t="s">
        <v>6766</v>
      </c>
      <c r="I1648">
        <v>461609</v>
      </c>
      <c r="J1648" t="s">
        <v>4179</v>
      </c>
      <c r="K1648" t="s">
        <v>6767</v>
      </c>
      <c r="L1648">
        <v>1168</v>
      </c>
      <c r="M1648" t="s">
        <v>26</v>
      </c>
      <c r="N1648" t="s">
        <v>27</v>
      </c>
      <c r="O1648" t="s">
        <v>476</v>
      </c>
      <c r="P1648">
        <v>28000000</v>
      </c>
      <c r="Q1648">
        <v>1982</v>
      </c>
      <c r="R1648">
        <v>8.1999999999999993</v>
      </c>
      <c r="S1648">
        <v>34000</v>
      </c>
      <c r="T1648">
        <f>Table_IMDB_Movies[[#This Row],[gross]]-Table_IMDB_Movies[[#This Row],[budget]]</f>
        <v>-1000000</v>
      </c>
      <c r="V1648" t="str">
        <f>IF(ISNUMBER(SEARCH("|",Table_IMDB_Movies[[#This Row],[genres]])),LEFT(Table_IMDB_Movies[[#This Row],[genres]],SEARCH("|",Table_IMDB_Movies[[#This Row],[genres]])-1),Table_IMDB_Movies[[#This Row],[genres]])</f>
        <v>Sci-Fi</v>
      </c>
    </row>
    <row r="1649" spans="1:22" x14ac:dyDescent="0.3">
      <c r="A1649" t="s">
        <v>2766</v>
      </c>
      <c r="B1649">
        <v>44</v>
      </c>
      <c r="C1649">
        <v>139</v>
      </c>
      <c r="D1649" t="s">
        <v>552</v>
      </c>
      <c r="E1649">
        <v>31600000</v>
      </c>
      <c r="F1649" t="s">
        <v>6768</v>
      </c>
      <c r="G1649" t="s">
        <v>185</v>
      </c>
      <c r="H1649" t="s">
        <v>6769</v>
      </c>
      <c r="I1649">
        <v>34427</v>
      </c>
      <c r="J1649" t="s">
        <v>4464</v>
      </c>
      <c r="K1649" t="s">
        <v>6770</v>
      </c>
      <c r="L1649">
        <v>126</v>
      </c>
      <c r="M1649" t="s">
        <v>26</v>
      </c>
      <c r="N1649" t="s">
        <v>27</v>
      </c>
      <c r="O1649" t="s">
        <v>476</v>
      </c>
      <c r="P1649">
        <v>28000000</v>
      </c>
      <c r="Q1649">
        <v>1995</v>
      </c>
      <c r="R1649">
        <v>6.9</v>
      </c>
      <c r="S1649">
        <v>0</v>
      </c>
      <c r="T1649">
        <f>Table_IMDB_Movies[[#This Row],[gross]]-Table_IMDB_Movies[[#This Row],[budget]]</f>
        <v>3600000</v>
      </c>
      <c r="V1649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650" spans="1:22" x14ac:dyDescent="0.3">
      <c r="A1650" t="s">
        <v>268</v>
      </c>
      <c r="B1650">
        <v>211</v>
      </c>
      <c r="C1650">
        <v>123</v>
      </c>
      <c r="D1650" t="s">
        <v>6771</v>
      </c>
      <c r="E1650">
        <v>30688364</v>
      </c>
      <c r="F1650" t="s">
        <v>748</v>
      </c>
      <c r="G1650" t="s">
        <v>1349</v>
      </c>
      <c r="H1650" t="s">
        <v>6772</v>
      </c>
      <c r="I1650">
        <v>69355</v>
      </c>
      <c r="J1650" t="s">
        <v>6773</v>
      </c>
      <c r="K1650" t="s">
        <v>6774</v>
      </c>
      <c r="L1650">
        <v>211</v>
      </c>
      <c r="M1650" t="s">
        <v>26</v>
      </c>
      <c r="N1650" t="s">
        <v>27</v>
      </c>
      <c r="O1650" t="s">
        <v>28</v>
      </c>
      <c r="P1650">
        <v>28000000</v>
      </c>
      <c r="Q1650">
        <v>2014</v>
      </c>
      <c r="R1650">
        <v>6.2</v>
      </c>
      <c r="S1650">
        <v>10000</v>
      </c>
      <c r="T1650">
        <f>Table_IMDB_Movies[[#This Row],[gross]]-Table_IMDB_Movies[[#This Row],[budget]]</f>
        <v>2688364</v>
      </c>
      <c r="V165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651" spans="1:22" x14ac:dyDescent="0.3">
      <c r="A1651" t="s">
        <v>6775</v>
      </c>
      <c r="B1651">
        <v>222</v>
      </c>
      <c r="C1651">
        <v>117</v>
      </c>
      <c r="D1651" t="s">
        <v>6776</v>
      </c>
      <c r="E1651">
        <v>28563179</v>
      </c>
      <c r="F1651" t="s">
        <v>1705</v>
      </c>
      <c r="G1651" t="s">
        <v>1347</v>
      </c>
      <c r="H1651" t="s">
        <v>6777</v>
      </c>
      <c r="I1651">
        <v>72693</v>
      </c>
      <c r="J1651" t="s">
        <v>6778</v>
      </c>
      <c r="K1651" t="s">
        <v>6779</v>
      </c>
      <c r="L1651">
        <v>199</v>
      </c>
      <c r="M1651" t="s">
        <v>26</v>
      </c>
      <c r="N1651" t="s">
        <v>27</v>
      </c>
      <c r="O1651" t="s">
        <v>476</v>
      </c>
      <c r="P1651">
        <v>21000000</v>
      </c>
      <c r="Q1651">
        <v>2007</v>
      </c>
      <c r="R1651">
        <v>6.9</v>
      </c>
      <c r="S1651">
        <v>0</v>
      </c>
      <c r="T1651">
        <f>Table_IMDB_Movies[[#This Row],[gross]]-Table_IMDB_Movies[[#This Row],[budget]]</f>
        <v>7563179</v>
      </c>
      <c r="V1651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1652" spans="1:22" x14ac:dyDescent="0.3">
      <c r="A1652" t="s">
        <v>6780</v>
      </c>
      <c r="B1652">
        <v>100</v>
      </c>
      <c r="C1652">
        <v>97</v>
      </c>
      <c r="D1652" t="s">
        <v>6781</v>
      </c>
      <c r="E1652">
        <v>16779636</v>
      </c>
      <c r="F1652" t="s">
        <v>3436</v>
      </c>
      <c r="G1652" t="s">
        <v>2785</v>
      </c>
      <c r="H1652" t="s">
        <v>6782</v>
      </c>
      <c r="I1652">
        <v>9338</v>
      </c>
      <c r="J1652" t="s">
        <v>6783</v>
      </c>
      <c r="K1652" t="s">
        <v>6784</v>
      </c>
      <c r="L1652">
        <v>167</v>
      </c>
      <c r="M1652" t="s">
        <v>26</v>
      </c>
      <c r="N1652" t="s">
        <v>27</v>
      </c>
      <c r="O1652" t="s">
        <v>476</v>
      </c>
      <c r="P1652">
        <v>28000000</v>
      </c>
      <c r="Q1652">
        <v>2000</v>
      </c>
      <c r="R1652">
        <v>4.8</v>
      </c>
      <c r="S1652">
        <v>209</v>
      </c>
      <c r="T1652">
        <f>Table_IMDB_Movies[[#This Row],[gross]]-Table_IMDB_Movies[[#This Row],[budget]]</f>
        <v>-11220364</v>
      </c>
      <c r="V1652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653" spans="1:22" x14ac:dyDescent="0.3">
      <c r="A1653" t="s">
        <v>3323</v>
      </c>
      <c r="B1653">
        <v>98</v>
      </c>
      <c r="C1653">
        <v>103</v>
      </c>
      <c r="D1653" t="s">
        <v>3662</v>
      </c>
      <c r="E1653">
        <v>17324744</v>
      </c>
      <c r="F1653" t="s">
        <v>2852</v>
      </c>
      <c r="G1653" t="s">
        <v>6785</v>
      </c>
      <c r="H1653" t="s">
        <v>6786</v>
      </c>
      <c r="I1653">
        <v>44103</v>
      </c>
      <c r="J1653" t="s">
        <v>4067</v>
      </c>
      <c r="K1653" t="s">
        <v>6787</v>
      </c>
      <c r="L1653">
        <v>149</v>
      </c>
      <c r="M1653" t="s">
        <v>26</v>
      </c>
      <c r="N1653" t="s">
        <v>27</v>
      </c>
      <c r="O1653" t="s">
        <v>28</v>
      </c>
      <c r="P1653">
        <v>28000000</v>
      </c>
      <c r="Q1653">
        <v>2006</v>
      </c>
      <c r="R1653">
        <v>5.3</v>
      </c>
      <c r="S1653">
        <v>0</v>
      </c>
      <c r="T1653">
        <f>Table_IMDB_Movies[[#This Row],[gross]]-Table_IMDB_Movies[[#This Row],[budget]]</f>
        <v>-10675256</v>
      </c>
      <c r="V1653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654" spans="1:22" x14ac:dyDescent="0.3">
      <c r="A1654" t="s">
        <v>1575</v>
      </c>
      <c r="B1654">
        <v>74</v>
      </c>
      <c r="C1654">
        <v>119</v>
      </c>
      <c r="D1654" t="s">
        <v>6788</v>
      </c>
      <c r="E1654">
        <v>8888143</v>
      </c>
      <c r="F1654" t="s">
        <v>4845</v>
      </c>
      <c r="G1654" t="s">
        <v>155</v>
      </c>
      <c r="H1654" t="s">
        <v>6789</v>
      </c>
      <c r="I1654">
        <v>22250</v>
      </c>
      <c r="J1654" t="s">
        <v>6790</v>
      </c>
      <c r="K1654" t="s">
        <v>6791</v>
      </c>
      <c r="L1654">
        <v>123</v>
      </c>
      <c r="M1654" t="s">
        <v>26</v>
      </c>
      <c r="N1654" t="s">
        <v>218</v>
      </c>
      <c r="O1654" t="s">
        <v>476</v>
      </c>
      <c r="P1654">
        <v>28000000</v>
      </c>
      <c r="Q1654">
        <v>1999</v>
      </c>
      <c r="R1654">
        <v>6.7</v>
      </c>
      <c r="S1654">
        <v>913</v>
      </c>
      <c r="T1654">
        <f>Table_IMDB_Movies[[#This Row],[gross]]-Table_IMDB_Movies[[#This Row],[budget]]</f>
        <v>-19111857</v>
      </c>
      <c r="V1654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655" spans="1:22" x14ac:dyDescent="0.3">
      <c r="A1655" t="s">
        <v>3221</v>
      </c>
      <c r="B1655">
        <v>97</v>
      </c>
      <c r="C1655">
        <v>94</v>
      </c>
      <c r="D1655" t="s">
        <v>1678</v>
      </c>
      <c r="E1655">
        <v>24268828</v>
      </c>
      <c r="F1655" t="s">
        <v>6792</v>
      </c>
      <c r="G1655" t="s">
        <v>3655</v>
      </c>
      <c r="H1655" t="s">
        <v>6793</v>
      </c>
      <c r="I1655">
        <v>29971</v>
      </c>
      <c r="J1655" t="s">
        <v>6794</v>
      </c>
      <c r="K1655" t="s">
        <v>6795</v>
      </c>
      <c r="L1655">
        <v>71</v>
      </c>
      <c r="M1655" t="s">
        <v>26</v>
      </c>
      <c r="N1655" t="s">
        <v>27</v>
      </c>
      <c r="O1655" t="s">
        <v>72</v>
      </c>
      <c r="P1655">
        <v>28000000</v>
      </c>
      <c r="Q1655">
        <v>2010</v>
      </c>
      <c r="R1655">
        <v>5.4</v>
      </c>
      <c r="S1655">
        <v>0</v>
      </c>
      <c r="T1655">
        <f>Table_IMDB_Movies[[#This Row],[gross]]-Table_IMDB_Movies[[#This Row],[budget]]</f>
        <v>-3731172</v>
      </c>
      <c r="V1655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656" spans="1:22" x14ac:dyDescent="0.3">
      <c r="A1656" t="s">
        <v>5712</v>
      </c>
      <c r="B1656">
        <v>21</v>
      </c>
      <c r="C1656">
        <v>89</v>
      </c>
      <c r="D1656" t="s">
        <v>6796</v>
      </c>
      <c r="E1656">
        <v>8119205</v>
      </c>
      <c r="F1656" t="s">
        <v>422</v>
      </c>
      <c r="G1656" t="s">
        <v>6797</v>
      </c>
      <c r="H1656" t="s">
        <v>6798</v>
      </c>
      <c r="I1656">
        <v>4288</v>
      </c>
      <c r="J1656" t="s">
        <v>3086</v>
      </c>
      <c r="K1656" t="s">
        <v>6799</v>
      </c>
      <c r="L1656">
        <v>21</v>
      </c>
      <c r="M1656" t="s">
        <v>26</v>
      </c>
      <c r="N1656" t="s">
        <v>27</v>
      </c>
      <c r="O1656" t="s">
        <v>72</v>
      </c>
      <c r="P1656">
        <v>28000000</v>
      </c>
      <c r="Q1656">
        <v>1997</v>
      </c>
      <c r="R1656">
        <v>5.4</v>
      </c>
      <c r="S1656">
        <v>517</v>
      </c>
      <c r="T1656">
        <f>Table_IMDB_Movies[[#This Row],[gross]]-Table_IMDB_Movies[[#This Row],[budget]]</f>
        <v>-19880795</v>
      </c>
      <c r="V165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657" spans="1:22" x14ac:dyDescent="0.3">
      <c r="A1657" t="s">
        <v>4173</v>
      </c>
      <c r="B1657">
        <v>156</v>
      </c>
      <c r="C1657">
        <v>98</v>
      </c>
      <c r="D1657" t="s">
        <v>4631</v>
      </c>
      <c r="E1657">
        <v>8434601</v>
      </c>
      <c r="F1657" t="s">
        <v>3275</v>
      </c>
      <c r="G1657" t="s">
        <v>275</v>
      </c>
      <c r="H1657" t="s">
        <v>6800</v>
      </c>
      <c r="I1657">
        <v>43006</v>
      </c>
      <c r="J1657" t="s">
        <v>5622</v>
      </c>
      <c r="K1657" t="s">
        <v>6801</v>
      </c>
      <c r="L1657">
        <v>460</v>
      </c>
      <c r="M1657" t="s">
        <v>26</v>
      </c>
      <c r="N1657" t="s">
        <v>27</v>
      </c>
      <c r="O1657" t="s">
        <v>476</v>
      </c>
      <c r="P1657">
        <v>28000000</v>
      </c>
      <c r="Q1657">
        <v>2001</v>
      </c>
      <c r="R1657">
        <v>4.9000000000000004</v>
      </c>
      <c r="S1657">
        <v>0</v>
      </c>
      <c r="T1657">
        <f>Table_IMDB_Movies[[#This Row],[gross]]-Table_IMDB_Movies[[#This Row],[budget]]</f>
        <v>-19565399</v>
      </c>
      <c r="V1657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658" spans="1:22" x14ac:dyDescent="0.3">
      <c r="A1658" t="s">
        <v>4209</v>
      </c>
      <c r="B1658">
        <v>125</v>
      </c>
      <c r="C1658">
        <v>107</v>
      </c>
      <c r="D1658" t="s">
        <v>1906</v>
      </c>
      <c r="E1658">
        <v>6998324</v>
      </c>
      <c r="F1658" t="s">
        <v>2021</v>
      </c>
      <c r="G1658" t="s">
        <v>6802</v>
      </c>
      <c r="H1658" t="s">
        <v>6803</v>
      </c>
      <c r="I1658">
        <v>11476</v>
      </c>
      <c r="J1658" t="s">
        <v>3992</v>
      </c>
      <c r="K1658" t="s">
        <v>6804</v>
      </c>
      <c r="L1658">
        <v>50</v>
      </c>
      <c r="M1658" t="s">
        <v>26</v>
      </c>
      <c r="N1658" t="s">
        <v>27</v>
      </c>
      <c r="O1658" t="s">
        <v>476</v>
      </c>
      <c r="P1658">
        <v>28000000</v>
      </c>
      <c r="Q1658">
        <v>2015</v>
      </c>
      <c r="R1658">
        <v>6.1</v>
      </c>
      <c r="S1658">
        <v>0</v>
      </c>
      <c r="T1658">
        <f>Table_IMDB_Movies[[#This Row],[gross]]-Table_IMDB_Movies[[#This Row],[budget]]</f>
        <v>-21001676</v>
      </c>
      <c r="V1658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659" spans="1:22" x14ac:dyDescent="0.3">
      <c r="A1659" t="s">
        <v>4686</v>
      </c>
      <c r="B1659">
        <v>225</v>
      </c>
      <c r="C1659">
        <v>108</v>
      </c>
      <c r="D1659" t="s">
        <v>6805</v>
      </c>
      <c r="E1659">
        <v>10907291</v>
      </c>
      <c r="F1659" t="s">
        <v>6806</v>
      </c>
      <c r="G1659" t="s">
        <v>596</v>
      </c>
      <c r="H1659" t="s">
        <v>6807</v>
      </c>
      <c r="I1659">
        <v>23775</v>
      </c>
      <c r="J1659" t="s">
        <v>466</v>
      </c>
      <c r="K1659" t="s">
        <v>6808</v>
      </c>
      <c r="L1659">
        <v>134</v>
      </c>
      <c r="M1659" t="s">
        <v>26</v>
      </c>
      <c r="N1659" t="s">
        <v>27</v>
      </c>
      <c r="O1659" t="s">
        <v>28</v>
      </c>
      <c r="P1659">
        <v>28000000</v>
      </c>
      <c r="Q1659">
        <v>2016</v>
      </c>
      <c r="R1659">
        <v>5.8</v>
      </c>
      <c r="S1659">
        <v>73000</v>
      </c>
      <c r="T1659">
        <f>Table_IMDB_Movies[[#This Row],[gross]]-Table_IMDB_Movies[[#This Row],[budget]]</f>
        <v>-17092709</v>
      </c>
      <c r="V1659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660" spans="1:22" x14ac:dyDescent="0.3">
      <c r="A1660" t="s">
        <v>398</v>
      </c>
      <c r="B1660">
        <v>85</v>
      </c>
      <c r="C1660">
        <v>134</v>
      </c>
      <c r="D1660" t="s">
        <v>6809</v>
      </c>
      <c r="E1660">
        <v>5532301</v>
      </c>
      <c r="F1660" t="s">
        <v>2552</v>
      </c>
      <c r="G1660" t="s">
        <v>6810</v>
      </c>
      <c r="H1660" t="s">
        <v>6811</v>
      </c>
      <c r="I1660">
        <v>21606</v>
      </c>
      <c r="J1660" t="s">
        <v>6812</v>
      </c>
      <c r="K1660" t="s">
        <v>6813</v>
      </c>
      <c r="L1660">
        <v>117</v>
      </c>
      <c r="M1660" t="s">
        <v>26</v>
      </c>
      <c r="N1660" t="s">
        <v>27</v>
      </c>
      <c r="O1660" t="s">
        <v>28</v>
      </c>
      <c r="P1660">
        <v>28000000</v>
      </c>
      <c r="Q1660">
        <v>1997</v>
      </c>
      <c r="R1660">
        <v>7</v>
      </c>
      <c r="S1660">
        <v>0</v>
      </c>
      <c r="T1660">
        <f>Table_IMDB_Movies[[#This Row],[gross]]-Table_IMDB_Movies[[#This Row],[budget]]</f>
        <v>-22467699</v>
      </c>
      <c r="V1660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1661" spans="1:22" x14ac:dyDescent="0.3">
      <c r="A1661" t="s">
        <v>6814</v>
      </c>
      <c r="B1661">
        <v>135</v>
      </c>
      <c r="C1661">
        <v>110</v>
      </c>
      <c r="D1661" t="s">
        <v>6815</v>
      </c>
      <c r="E1661">
        <v>2775593</v>
      </c>
      <c r="F1661" t="s">
        <v>1141</v>
      </c>
      <c r="G1661" t="s">
        <v>1242</v>
      </c>
      <c r="H1661" t="s">
        <v>6816</v>
      </c>
      <c r="I1661">
        <v>61269</v>
      </c>
      <c r="J1661" t="s">
        <v>6817</v>
      </c>
      <c r="K1661" t="s">
        <v>6818</v>
      </c>
      <c r="L1661">
        <v>98</v>
      </c>
      <c r="M1661" t="s">
        <v>26</v>
      </c>
      <c r="N1661" t="s">
        <v>41</v>
      </c>
      <c r="O1661" t="s">
        <v>476</v>
      </c>
      <c r="P1661">
        <v>27000000</v>
      </c>
      <c r="Q1661">
        <v>2008</v>
      </c>
      <c r="R1661">
        <v>6.5</v>
      </c>
      <c r="S1661">
        <v>0</v>
      </c>
      <c r="T1661">
        <f>Table_IMDB_Movies[[#This Row],[gross]]-Table_IMDB_Movies[[#This Row],[budget]]</f>
        <v>-24224407</v>
      </c>
      <c r="V1661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662" spans="1:22" x14ac:dyDescent="0.3">
      <c r="A1662" t="s">
        <v>6819</v>
      </c>
      <c r="B1662">
        <v>350</v>
      </c>
      <c r="C1662">
        <v>103</v>
      </c>
      <c r="D1662" t="s">
        <v>6820</v>
      </c>
      <c r="E1662">
        <v>28751715</v>
      </c>
      <c r="F1662" t="s">
        <v>1398</v>
      </c>
      <c r="G1662" t="s">
        <v>400</v>
      </c>
      <c r="H1662" t="s">
        <v>6821</v>
      </c>
      <c r="I1662">
        <v>202967</v>
      </c>
      <c r="J1662" t="s">
        <v>4688</v>
      </c>
      <c r="K1662" t="s">
        <v>6822</v>
      </c>
      <c r="L1662">
        <v>378</v>
      </c>
      <c r="M1662" t="s">
        <v>26</v>
      </c>
      <c r="N1662" t="s">
        <v>27</v>
      </c>
      <c r="O1662" t="s">
        <v>476</v>
      </c>
      <c r="P1662">
        <v>28000000</v>
      </c>
      <c r="Q1662">
        <v>2013</v>
      </c>
      <c r="R1662">
        <v>6.6</v>
      </c>
      <c r="S1662">
        <v>36000</v>
      </c>
      <c r="T1662">
        <f>Table_IMDB_Movies[[#This Row],[gross]]-Table_IMDB_Movies[[#This Row],[budget]]</f>
        <v>751715</v>
      </c>
      <c r="V1662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663" spans="1:22" x14ac:dyDescent="0.3">
      <c r="A1663" t="s">
        <v>6825</v>
      </c>
      <c r="B1663">
        <v>177</v>
      </c>
      <c r="C1663">
        <v>100</v>
      </c>
      <c r="D1663" t="s">
        <v>1728</v>
      </c>
      <c r="E1663">
        <v>20285518</v>
      </c>
      <c r="F1663" t="s">
        <v>379</v>
      </c>
      <c r="G1663" t="s">
        <v>273</v>
      </c>
      <c r="H1663" t="s">
        <v>6826</v>
      </c>
      <c r="I1663">
        <v>32103</v>
      </c>
      <c r="J1663" t="s">
        <v>1379</v>
      </c>
      <c r="K1663" t="s">
        <v>6827</v>
      </c>
      <c r="L1663">
        <v>112</v>
      </c>
      <c r="M1663" t="s">
        <v>26</v>
      </c>
      <c r="N1663" t="s">
        <v>1175</v>
      </c>
      <c r="O1663" t="s">
        <v>28</v>
      </c>
      <c r="P1663">
        <v>28000000</v>
      </c>
      <c r="Q1663">
        <v>2014</v>
      </c>
      <c r="R1663">
        <v>5.7</v>
      </c>
      <c r="S1663">
        <v>0</v>
      </c>
      <c r="T1663">
        <f>Table_IMDB_Movies[[#This Row],[gross]]-Table_IMDB_Movies[[#This Row],[budget]]</f>
        <v>-7714482</v>
      </c>
      <c r="V1663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664" spans="1:22" x14ac:dyDescent="0.3">
      <c r="A1664" t="s">
        <v>4740</v>
      </c>
      <c r="B1664">
        <v>106</v>
      </c>
      <c r="C1664">
        <v>131</v>
      </c>
      <c r="D1664" t="s">
        <v>6828</v>
      </c>
      <c r="E1664">
        <v>67900000</v>
      </c>
      <c r="F1664" t="s">
        <v>36</v>
      </c>
      <c r="G1664" t="s">
        <v>6829</v>
      </c>
      <c r="H1664" t="s">
        <v>6830</v>
      </c>
      <c r="I1664">
        <v>74374</v>
      </c>
      <c r="J1664" t="s">
        <v>6831</v>
      </c>
      <c r="K1664" t="s">
        <v>6832</v>
      </c>
      <c r="L1664">
        <v>225</v>
      </c>
      <c r="M1664" t="s">
        <v>26</v>
      </c>
      <c r="N1664" t="s">
        <v>41</v>
      </c>
      <c r="O1664" t="s">
        <v>72</v>
      </c>
      <c r="P1664">
        <v>27500000</v>
      </c>
      <c r="Q1664">
        <v>1983</v>
      </c>
      <c r="R1664">
        <v>6.6</v>
      </c>
      <c r="S1664">
        <v>0</v>
      </c>
      <c r="T1664">
        <f>Table_IMDB_Movies[[#This Row],[gross]]-Table_IMDB_Movies[[#This Row],[budget]]</f>
        <v>40400000</v>
      </c>
      <c r="V1664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665" spans="1:22" x14ac:dyDescent="0.3">
      <c r="A1665" t="s">
        <v>2533</v>
      </c>
      <c r="B1665">
        <v>251</v>
      </c>
      <c r="C1665">
        <v>133</v>
      </c>
      <c r="D1665" t="s">
        <v>6833</v>
      </c>
      <c r="E1665">
        <v>148734225</v>
      </c>
      <c r="F1665" t="s">
        <v>1340</v>
      </c>
      <c r="G1665" t="s">
        <v>3308</v>
      </c>
      <c r="H1665" t="s">
        <v>6834</v>
      </c>
      <c r="I1665">
        <v>298590</v>
      </c>
      <c r="J1665" t="s">
        <v>5658</v>
      </c>
      <c r="K1665" t="s">
        <v>6835</v>
      </c>
      <c r="L1665">
        <v>559</v>
      </c>
      <c r="M1665" t="s">
        <v>26</v>
      </c>
      <c r="N1665" t="s">
        <v>27</v>
      </c>
      <c r="O1665" t="s">
        <v>476</v>
      </c>
      <c r="P1665">
        <v>30000000</v>
      </c>
      <c r="Q1665">
        <v>2007</v>
      </c>
      <c r="R1665">
        <v>7</v>
      </c>
      <c r="S1665">
        <v>0</v>
      </c>
      <c r="T1665">
        <f>Table_IMDB_Movies[[#This Row],[gross]]-Table_IMDB_Movies[[#This Row],[budget]]</f>
        <v>118734225</v>
      </c>
      <c r="V1665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666" spans="1:22" x14ac:dyDescent="0.3">
      <c r="A1666" t="s">
        <v>4932</v>
      </c>
      <c r="B1666">
        <v>148</v>
      </c>
      <c r="C1666">
        <v>109</v>
      </c>
      <c r="D1666" t="s">
        <v>6836</v>
      </c>
      <c r="E1666">
        <v>49185998</v>
      </c>
      <c r="F1666" t="s">
        <v>2682</v>
      </c>
      <c r="G1666" t="s">
        <v>1283</v>
      </c>
      <c r="H1666" t="s">
        <v>6837</v>
      </c>
      <c r="I1666">
        <v>74476</v>
      </c>
      <c r="J1666" t="s">
        <v>6838</v>
      </c>
      <c r="K1666" t="s">
        <v>6839</v>
      </c>
      <c r="L1666">
        <v>184</v>
      </c>
      <c r="M1666" t="s">
        <v>26</v>
      </c>
      <c r="N1666" t="s">
        <v>27</v>
      </c>
      <c r="O1666" t="s">
        <v>28</v>
      </c>
      <c r="P1666">
        <v>30000000</v>
      </c>
      <c r="Q1666">
        <v>2009</v>
      </c>
      <c r="R1666">
        <v>7.4</v>
      </c>
      <c r="S1666">
        <v>15000</v>
      </c>
      <c r="T1666">
        <f>Table_IMDB_Movies[[#This Row],[gross]]-Table_IMDB_Movies[[#This Row],[budget]]</f>
        <v>19185998</v>
      </c>
      <c r="V1666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667" spans="1:22" x14ac:dyDescent="0.3">
      <c r="A1667" t="s">
        <v>5239</v>
      </c>
      <c r="B1667">
        <v>76</v>
      </c>
      <c r="C1667">
        <v>114</v>
      </c>
      <c r="D1667" t="s">
        <v>4097</v>
      </c>
      <c r="E1667">
        <v>42168445</v>
      </c>
      <c r="F1667" t="s">
        <v>1141</v>
      </c>
      <c r="G1667" t="s">
        <v>4231</v>
      </c>
      <c r="H1667" t="s">
        <v>6840</v>
      </c>
      <c r="I1667">
        <v>10791</v>
      </c>
      <c r="J1667" t="s">
        <v>651</v>
      </c>
      <c r="K1667" t="s">
        <v>6841</v>
      </c>
      <c r="L1667">
        <v>39</v>
      </c>
      <c r="M1667" t="s">
        <v>26</v>
      </c>
      <c r="N1667" t="s">
        <v>27</v>
      </c>
      <c r="O1667" t="s">
        <v>28</v>
      </c>
      <c r="P1667">
        <v>35000000</v>
      </c>
      <c r="Q1667">
        <v>2008</v>
      </c>
      <c r="R1667">
        <v>5.3</v>
      </c>
      <c r="S1667">
        <v>464</v>
      </c>
      <c r="T1667">
        <f>Table_IMDB_Movies[[#This Row],[gross]]-Table_IMDB_Movies[[#This Row],[budget]]</f>
        <v>7168445</v>
      </c>
      <c r="V1667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668" spans="1:22" x14ac:dyDescent="0.3">
      <c r="A1668" t="s">
        <v>6842</v>
      </c>
      <c r="B1668">
        <v>52</v>
      </c>
      <c r="C1668">
        <v>164</v>
      </c>
      <c r="D1668" t="s">
        <v>6073</v>
      </c>
      <c r="E1668">
        <v>26400000</v>
      </c>
      <c r="F1668" t="s">
        <v>1731</v>
      </c>
      <c r="G1668" t="s">
        <v>6843</v>
      </c>
      <c r="H1668" t="s">
        <v>6844</v>
      </c>
      <c r="I1668">
        <v>12980</v>
      </c>
      <c r="J1668" t="s">
        <v>727</v>
      </c>
      <c r="K1668" t="s">
        <v>6845</v>
      </c>
      <c r="L1668">
        <v>89</v>
      </c>
      <c r="M1668" t="s">
        <v>26</v>
      </c>
      <c r="N1668" t="s">
        <v>41</v>
      </c>
      <c r="O1668" t="s">
        <v>72</v>
      </c>
      <c r="P1668">
        <v>16000000</v>
      </c>
      <c r="Q1668">
        <v>1984</v>
      </c>
      <c r="R1668">
        <v>7.4</v>
      </c>
      <c r="S1668">
        <v>845</v>
      </c>
      <c r="T1668">
        <f>Table_IMDB_Movies[[#This Row],[gross]]-Table_IMDB_Movies[[#This Row],[budget]]</f>
        <v>10400000</v>
      </c>
      <c r="V1668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669" spans="1:22" x14ac:dyDescent="0.3">
      <c r="A1669" t="s">
        <v>6846</v>
      </c>
      <c r="B1669">
        <v>220</v>
      </c>
      <c r="C1669">
        <v>92</v>
      </c>
      <c r="D1669" t="s">
        <v>6847</v>
      </c>
      <c r="E1669">
        <v>17508670</v>
      </c>
      <c r="F1669" t="s">
        <v>4104</v>
      </c>
      <c r="G1669" t="s">
        <v>6848</v>
      </c>
      <c r="H1669" t="s">
        <v>6849</v>
      </c>
      <c r="I1669">
        <v>64625</v>
      </c>
      <c r="J1669" t="s">
        <v>6850</v>
      </c>
      <c r="K1669" t="s">
        <v>6851</v>
      </c>
      <c r="L1669">
        <v>281</v>
      </c>
      <c r="M1669" t="s">
        <v>26</v>
      </c>
      <c r="N1669" t="s">
        <v>41</v>
      </c>
      <c r="O1669" t="s">
        <v>476</v>
      </c>
      <c r="P1669">
        <v>15000000</v>
      </c>
      <c r="Q1669">
        <v>2006</v>
      </c>
      <c r="R1669">
        <v>7.4</v>
      </c>
      <c r="S1669">
        <v>0</v>
      </c>
      <c r="T1669">
        <f>Table_IMDB_Movies[[#This Row],[gross]]-Table_IMDB_Movies[[#This Row],[budget]]</f>
        <v>2508670</v>
      </c>
      <c r="V1669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1670" spans="1:22" x14ac:dyDescent="0.3">
      <c r="A1670" t="s">
        <v>659</v>
      </c>
      <c r="B1670">
        <v>131</v>
      </c>
      <c r="C1670">
        <v>122</v>
      </c>
      <c r="D1670" t="s">
        <v>307</v>
      </c>
      <c r="E1670">
        <v>9664316</v>
      </c>
      <c r="F1670" t="s">
        <v>3196</v>
      </c>
      <c r="G1670" t="s">
        <v>61</v>
      </c>
      <c r="H1670" t="s">
        <v>6852</v>
      </c>
      <c r="I1670">
        <v>47203</v>
      </c>
      <c r="J1670" t="s">
        <v>1904</v>
      </c>
      <c r="K1670" t="s">
        <v>6853</v>
      </c>
      <c r="L1670">
        <v>197</v>
      </c>
      <c r="M1670" t="s">
        <v>26</v>
      </c>
      <c r="N1670" t="s">
        <v>27</v>
      </c>
      <c r="O1670" t="s">
        <v>476</v>
      </c>
      <c r="P1670">
        <v>27500000</v>
      </c>
      <c r="Q1670">
        <v>2007</v>
      </c>
      <c r="R1670">
        <v>6.8</v>
      </c>
      <c r="S1670">
        <v>0</v>
      </c>
      <c r="T1670">
        <f>Table_IMDB_Movies[[#This Row],[gross]]-Table_IMDB_Movies[[#This Row],[budget]]</f>
        <v>-17835684</v>
      </c>
      <c r="V1670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671" spans="1:22" x14ac:dyDescent="0.3">
      <c r="A1671" t="s">
        <v>6854</v>
      </c>
      <c r="B1671">
        <v>112</v>
      </c>
      <c r="C1671">
        <v>110</v>
      </c>
      <c r="D1671" t="s">
        <v>3498</v>
      </c>
      <c r="E1671">
        <v>74888996</v>
      </c>
      <c r="F1671" t="s">
        <v>184</v>
      </c>
      <c r="G1671" t="s">
        <v>835</v>
      </c>
      <c r="H1671" t="s">
        <v>6855</v>
      </c>
      <c r="I1671">
        <v>55513</v>
      </c>
      <c r="J1671" t="s">
        <v>5590</v>
      </c>
      <c r="K1671" t="s">
        <v>6856</v>
      </c>
      <c r="L1671">
        <v>188</v>
      </c>
      <c r="M1671" t="s">
        <v>26</v>
      </c>
      <c r="N1671" t="s">
        <v>27</v>
      </c>
      <c r="O1671" t="s">
        <v>72</v>
      </c>
      <c r="P1671">
        <v>30000000</v>
      </c>
      <c r="Q1671">
        <v>1991</v>
      </c>
      <c r="R1671">
        <v>7.2</v>
      </c>
      <c r="S1671">
        <v>0</v>
      </c>
      <c r="T1671">
        <f>Table_IMDB_Movies[[#This Row],[gross]]-Table_IMDB_Movies[[#This Row],[budget]]</f>
        <v>44888996</v>
      </c>
      <c r="V1671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672" spans="1:22" x14ac:dyDescent="0.3">
      <c r="A1672" t="s">
        <v>6857</v>
      </c>
      <c r="B1672">
        <v>93</v>
      </c>
      <c r="C1672">
        <v>116</v>
      </c>
      <c r="D1672" t="s">
        <v>6276</v>
      </c>
      <c r="E1672">
        <v>69586544</v>
      </c>
      <c r="F1672" t="s">
        <v>2682</v>
      </c>
      <c r="G1672" t="s">
        <v>5925</v>
      </c>
      <c r="H1672" t="s">
        <v>6858</v>
      </c>
      <c r="I1672">
        <v>15352</v>
      </c>
      <c r="J1672" t="s">
        <v>6859</v>
      </c>
      <c r="K1672" t="s">
        <v>6860</v>
      </c>
      <c r="L1672">
        <v>199</v>
      </c>
      <c r="M1672" t="s">
        <v>26</v>
      </c>
      <c r="N1672" t="s">
        <v>27</v>
      </c>
      <c r="O1672" t="s">
        <v>28</v>
      </c>
      <c r="P1672">
        <v>27000000</v>
      </c>
      <c r="Q1672">
        <v>2002</v>
      </c>
      <c r="R1672">
        <v>6</v>
      </c>
      <c r="S1672">
        <v>0</v>
      </c>
      <c r="T1672">
        <f>Table_IMDB_Movies[[#This Row],[gross]]-Table_IMDB_Movies[[#This Row],[budget]]</f>
        <v>42586544</v>
      </c>
      <c r="V1672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673" spans="1:22" x14ac:dyDescent="0.3">
      <c r="A1673" t="s">
        <v>203</v>
      </c>
      <c r="B1673">
        <v>370</v>
      </c>
      <c r="C1673">
        <v>106</v>
      </c>
      <c r="D1673" t="s">
        <v>449</v>
      </c>
      <c r="E1673">
        <v>362645141</v>
      </c>
      <c r="F1673" t="s">
        <v>450</v>
      </c>
      <c r="G1673" t="s">
        <v>77</v>
      </c>
      <c r="H1673" t="s">
        <v>451</v>
      </c>
      <c r="I1673">
        <v>106221</v>
      </c>
      <c r="J1673" t="s">
        <v>452</v>
      </c>
      <c r="K1673" t="s">
        <v>453</v>
      </c>
      <c r="L1673">
        <v>398</v>
      </c>
      <c r="M1673" t="s">
        <v>26</v>
      </c>
      <c r="N1673" t="s">
        <v>41</v>
      </c>
      <c r="O1673" t="s">
        <v>72</v>
      </c>
      <c r="P1673">
        <v>175000000</v>
      </c>
      <c r="Q1673">
        <v>2016</v>
      </c>
      <c r="R1673">
        <v>7.8</v>
      </c>
      <c r="S1673">
        <v>65000</v>
      </c>
      <c r="T1673">
        <f>Table_IMDB_Movies[[#This Row],[gross]]-Table_IMDB_Movies[[#This Row],[budget]]</f>
        <v>187645141</v>
      </c>
      <c r="V1673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674" spans="1:22" x14ac:dyDescent="0.3">
      <c r="A1674" t="s">
        <v>4016</v>
      </c>
      <c r="B1674">
        <v>83</v>
      </c>
      <c r="C1674">
        <v>115</v>
      </c>
      <c r="D1674" t="s">
        <v>825</v>
      </c>
      <c r="E1674">
        <v>60491560</v>
      </c>
      <c r="F1674" t="s">
        <v>1719</v>
      </c>
      <c r="G1674" t="s">
        <v>381</v>
      </c>
      <c r="H1674" t="s">
        <v>6861</v>
      </c>
      <c r="I1674">
        <v>50653</v>
      </c>
      <c r="J1674" t="s">
        <v>6862</v>
      </c>
      <c r="K1674" t="s">
        <v>6863</v>
      </c>
      <c r="L1674">
        <v>143</v>
      </c>
      <c r="M1674" t="s">
        <v>26</v>
      </c>
      <c r="N1674" t="s">
        <v>27</v>
      </c>
      <c r="O1674" t="s">
        <v>476</v>
      </c>
      <c r="P1674">
        <v>27000000</v>
      </c>
      <c r="Q1674">
        <v>1997</v>
      </c>
      <c r="R1674">
        <v>6.6</v>
      </c>
      <c r="S1674">
        <v>0</v>
      </c>
      <c r="T1674">
        <f>Table_IMDB_Movies[[#This Row],[gross]]-Table_IMDB_Movies[[#This Row],[budget]]</f>
        <v>33491560</v>
      </c>
      <c r="V1674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1675" spans="1:22" x14ac:dyDescent="0.3">
      <c r="A1675" t="s">
        <v>4081</v>
      </c>
      <c r="B1675">
        <v>125</v>
      </c>
      <c r="C1675">
        <v>148</v>
      </c>
      <c r="D1675" t="s">
        <v>6864</v>
      </c>
      <c r="E1675">
        <v>54200000</v>
      </c>
      <c r="F1675" t="s">
        <v>6865</v>
      </c>
      <c r="G1675" t="s">
        <v>6075</v>
      </c>
      <c r="H1675" t="s">
        <v>6866</v>
      </c>
      <c r="I1675">
        <v>142448</v>
      </c>
      <c r="J1675" t="s">
        <v>6867</v>
      </c>
      <c r="K1675" t="s">
        <v>6868</v>
      </c>
      <c r="L1675">
        <v>319</v>
      </c>
      <c r="M1675" t="s">
        <v>26</v>
      </c>
      <c r="N1675" t="s">
        <v>27</v>
      </c>
      <c r="O1675" t="s">
        <v>476</v>
      </c>
      <c r="P1675">
        <v>27000000</v>
      </c>
      <c r="Q1675">
        <v>1980</v>
      </c>
      <c r="R1675">
        <v>7.9</v>
      </c>
      <c r="S1675">
        <v>14000</v>
      </c>
      <c r="T1675">
        <f>Table_IMDB_Movies[[#This Row],[gross]]-Table_IMDB_Movies[[#This Row],[budget]]</f>
        <v>27200000</v>
      </c>
      <c r="V1675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676" spans="1:22" x14ac:dyDescent="0.3">
      <c r="A1676" t="s">
        <v>2679</v>
      </c>
      <c r="B1676">
        <v>98</v>
      </c>
      <c r="C1676">
        <v>118</v>
      </c>
      <c r="D1676" t="s">
        <v>6870</v>
      </c>
      <c r="E1676">
        <v>30920167</v>
      </c>
      <c r="F1676" t="s">
        <v>4950</v>
      </c>
      <c r="G1676" t="s">
        <v>6871</v>
      </c>
      <c r="H1676" t="s">
        <v>6872</v>
      </c>
      <c r="I1676">
        <v>6476</v>
      </c>
      <c r="J1676" t="s">
        <v>5116</v>
      </c>
      <c r="K1676" t="s">
        <v>6873</v>
      </c>
      <c r="L1676">
        <v>71</v>
      </c>
      <c r="M1676" t="s">
        <v>26</v>
      </c>
      <c r="N1676" t="s">
        <v>27</v>
      </c>
      <c r="O1676" t="s">
        <v>28</v>
      </c>
      <c r="P1676">
        <v>25000000</v>
      </c>
      <c r="Q1676">
        <v>2012</v>
      </c>
      <c r="R1676">
        <v>5.7</v>
      </c>
      <c r="S1676">
        <v>0</v>
      </c>
      <c r="T1676">
        <f>Table_IMDB_Movies[[#This Row],[gross]]-Table_IMDB_Movies[[#This Row],[budget]]</f>
        <v>5920167</v>
      </c>
      <c r="V167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677" spans="1:22" x14ac:dyDescent="0.3">
      <c r="A1677" t="s">
        <v>159</v>
      </c>
      <c r="B1677">
        <v>158</v>
      </c>
      <c r="C1677">
        <v>101</v>
      </c>
      <c r="D1677" t="s">
        <v>6874</v>
      </c>
      <c r="E1677">
        <v>40566655</v>
      </c>
      <c r="F1677" t="s">
        <v>1141</v>
      </c>
      <c r="G1677" t="s">
        <v>6875</v>
      </c>
      <c r="H1677" t="s">
        <v>6876</v>
      </c>
      <c r="I1677">
        <v>144021</v>
      </c>
      <c r="J1677" t="s">
        <v>6877</v>
      </c>
      <c r="K1677" t="s">
        <v>6878</v>
      </c>
      <c r="L1677">
        <v>391</v>
      </c>
      <c r="M1677" t="s">
        <v>26</v>
      </c>
      <c r="N1677" t="s">
        <v>41</v>
      </c>
      <c r="O1677" t="s">
        <v>28</v>
      </c>
      <c r="P1677">
        <v>30000000</v>
      </c>
      <c r="Q1677">
        <v>2002</v>
      </c>
      <c r="R1677">
        <v>7.1</v>
      </c>
      <c r="S1677">
        <v>0</v>
      </c>
      <c r="T1677">
        <f>Table_IMDB_Movies[[#This Row],[gross]]-Table_IMDB_Movies[[#This Row],[budget]]</f>
        <v>10566655</v>
      </c>
      <c r="V1677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678" spans="1:22" x14ac:dyDescent="0.3">
      <c r="A1678" t="s">
        <v>5431</v>
      </c>
      <c r="B1678">
        <v>152</v>
      </c>
      <c r="C1678">
        <v>82</v>
      </c>
      <c r="D1678" t="s">
        <v>2501</v>
      </c>
      <c r="E1678">
        <v>31768374</v>
      </c>
      <c r="F1678" t="s">
        <v>6497</v>
      </c>
      <c r="G1678" t="s">
        <v>351</v>
      </c>
      <c r="H1678" t="s">
        <v>6879</v>
      </c>
      <c r="I1678">
        <v>42761</v>
      </c>
      <c r="J1678" t="s">
        <v>6880</v>
      </c>
      <c r="K1678" t="s">
        <v>6881</v>
      </c>
      <c r="L1678">
        <v>366</v>
      </c>
      <c r="M1678" t="s">
        <v>26</v>
      </c>
      <c r="N1678" t="s">
        <v>27</v>
      </c>
      <c r="O1678" t="s">
        <v>476</v>
      </c>
      <c r="P1678">
        <v>27000000</v>
      </c>
      <c r="Q1678">
        <v>1999</v>
      </c>
      <c r="R1678">
        <v>5.6</v>
      </c>
      <c r="S1678">
        <v>2000</v>
      </c>
      <c r="T1678">
        <f>Table_IMDB_Movies[[#This Row],[gross]]-Table_IMDB_Movies[[#This Row],[budget]]</f>
        <v>4768374</v>
      </c>
      <c r="V1678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679" spans="1:22" x14ac:dyDescent="0.3">
      <c r="A1679" t="s">
        <v>4664</v>
      </c>
      <c r="B1679">
        <v>202</v>
      </c>
      <c r="C1679">
        <v>110</v>
      </c>
      <c r="D1679" t="s">
        <v>381</v>
      </c>
      <c r="E1679">
        <v>22494487</v>
      </c>
      <c r="F1679" t="s">
        <v>1719</v>
      </c>
      <c r="G1679" t="s">
        <v>793</v>
      </c>
      <c r="H1679" t="s">
        <v>6882</v>
      </c>
      <c r="I1679">
        <v>262153</v>
      </c>
      <c r="J1679" t="s">
        <v>2175</v>
      </c>
      <c r="K1679" t="s">
        <v>6883</v>
      </c>
      <c r="L1679">
        <v>507</v>
      </c>
      <c r="M1679" t="s">
        <v>26</v>
      </c>
      <c r="N1679" t="s">
        <v>619</v>
      </c>
      <c r="O1679" t="s">
        <v>476</v>
      </c>
      <c r="P1679">
        <v>27000000</v>
      </c>
      <c r="Q1679">
        <v>2006</v>
      </c>
      <c r="R1679">
        <v>7.8</v>
      </c>
      <c r="S1679">
        <v>10000</v>
      </c>
      <c r="T1679">
        <f>Table_IMDB_Movies[[#This Row],[gross]]-Table_IMDB_Movies[[#This Row],[budget]]</f>
        <v>-4505513</v>
      </c>
      <c r="V1679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1680" spans="1:22" x14ac:dyDescent="0.3">
      <c r="A1680" t="s">
        <v>6884</v>
      </c>
      <c r="B1680">
        <v>80</v>
      </c>
      <c r="C1680">
        <v>193</v>
      </c>
      <c r="D1680" t="s">
        <v>1062</v>
      </c>
      <c r="E1680">
        <v>21500000</v>
      </c>
      <c r="F1680" t="s">
        <v>1731</v>
      </c>
      <c r="G1680" t="s">
        <v>440</v>
      </c>
      <c r="H1680" t="s">
        <v>6885</v>
      </c>
      <c r="I1680">
        <v>45271</v>
      </c>
      <c r="J1680" t="s">
        <v>849</v>
      </c>
      <c r="K1680" t="s">
        <v>6886</v>
      </c>
      <c r="L1680">
        <v>170</v>
      </c>
      <c r="M1680" t="s">
        <v>26</v>
      </c>
      <c r="N1680" t="s">
        <v>27</v>
      </c>
      <c r="O1680" t="s">
        <v>72</v>
      </c>
      <c r="P1680">
        <v>27000000</v>
      </c>
      <c r="Q1680">
        <v>1983</v>
      </c>
      <c r="R1680">
        <v>7.9</v>
      </c>
      <c r="S1680">
        <v>0</v>
      </c>
      <c r="T1680">
        <f>Table_IMDB_Movies[[#This Row],[gross]]-Table_IMDB_Movies[[#This Row],[budget]]</f>
        <v>-5500000</v>
      </c>
      <c r="V1680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681" spans="1:22" x14ac:dyDescent="0.3">
      <c r="A1681" t="s">
        <v>349</v>
      </c>
      <c r="B1681">
        <v>288</v>
      </c>
      <c r="C1681">
        <v>130</v>
      </c>
      <c r="D1681" t="s">
        <v>1721</v>
      </c>
      <c r="E1681">
        <v>4463292</v>
      </c>
      <c r="F1681" t="s">
        <v>2229</v>
      </c>
      <c r="G1681" t="s">
        <v>2027</v>
      </c>
      <c r="H1681" t="s">
        <v>6887</v>
      </c>
      <c r="I1681">
        <v>34488</v>
      </c>
      <c r="J1681" t="s">
        <v>914</v>
      </c>
      <c r="K1681" t="s">
        <v>6888</v>
      </c>
      <c r="L1681">
        <v>136</v>
      </c>
      <c r="M1681" t="s">
        <v>26</v>
      </c>
      <c r="N1681" t="s">
        <v>41</v>
      </c>
      <c r="O1681" t="s">
        <v>28</v>
      </c>
      <c r="P1681">
        <v>30000000</v>
      </c>
      <c r="Q1681">
        <v>2011</v>
      </c>
      <c r="R1681">
        <v>6.9</v>
      </c>
      <c r="S1681">
        <v>15000</v>
      </c>
      <c r="T1681">
        <f>Table_IMDB_Movies[[#This Row],[gross]]-Table_IMDB_Movies[[#This Row],[budget]]</f>
        <v>-25536708</v>
      </c>
      <c r="V1681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682" spans="1:22" x14ac:dyDescent="0.3">
      <c r="A1682" t="s">
        <v>843</v>
      </c>
      <c r="B1682">
        <v>222</v>
      </c>
      <c r="C1682">
        <v>111</v>
      </c>
      <c r="D1682" t="s">
        <v>151</v>
      </c>
      <c r="E1682">
        <v>14337579</v>
      </c>
      <c r="F1682" t="s">
        <v>6890</v>
      </c>
      <c r="G1682" t="s">
        <v>1452</v>
      </c>
      <c r="H1682" t="s">
        <v>6891</v>
      </c>
      <c r="I1682">
        <v>156929</v>
      </c>
      <c r="J1682" t="s">
        <v>599</v>
      </c>
      <c r="K1682" t="s">
        <v>6892</v>
      </c>
      <c r="L1682">
        <v>624</v>
      </c>
      <c r="M1682" t="s">
        <v>26</v>
      </c>
      <c r="N1682" t="s">
        <v>304</v>
      </c>
      <c r="O1682" t="s">
        <v>476</v>
      </c>
      <c r="P1682">
        <v>27000000</v>
      </c>
      <c r="Q1682">
        <v>1998</v>
      </c>
      <c r="R1682">
        <v>7.7</v>
      </c>
      <c r="S1682">
        <v>14000</v>
      </c>
      <c r="T1682">
        <f>Table_IMDB_Movies[[#This Row],[gross]]-Table_IMDB_Movies[[#This Row],[budget]]</f>
        <v>-12662421</v>
      </c>
      <c r="V1682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683" spans="1:22" x14ac:dyDescent="0.3">
      <c r="A1683" t="s">
        <v>6893</v>
      </c>
      <c r="B1683">
        <v>194</v>
      </c>
      <c r="C1683">
        <v>110</v>
      </c>
      <c r="D1683" t="s">
        <v>484</v>
      </c>
      <c r="E1683">
        <v>13823741</v>
      </c>
      <c r="F1683" t="s">
        <v>4717</v>
      </c>
      <c r="G1683" t="s">
        <v>589</v>
      </c>
      <c r="H1683" t="s">
        <v>6894</v>
      </c>
      <c r="I1683">
        <v>61777</v>
      </c>
      <c r="J1683" t="s">
        <v>2768</v>
      </c>
      <c r="K1683" t="s">
        <v>6895</v>
      </c>
      <c r="L1683">
        <v>140</v>
      </c>
      <c r="M1683" t="s">
        <v>26</v>
      </c>
      <c r="N1683" t="s">
        <v>41</v>
      </c>
      <c r="O1683" t="s">
        <v>28</v>
      </c>
      <c r="P1683">
        <v>13500000</v>
      </c>
      <c r="Q1683">
        <v>2008</v>
      </c>
      <c r="R1683">
        <v>6.9</v>
      </c>
      <c r="S1683">
        <v>0</v>
      </c>
      <c r="T1683">
        <f>Table_IMDB_Movies[[#This Row],[gross]]-Table_IMDB_Movies[[#This Row],[budget]]</f>
        <v>323741</v>
      </c>
      <c r="V1683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1684" spans="1:22" x14ac:dyDescent="0.3">
      <c r="A1684" t="s">
        <v>6896</v>
      </c>
      <c r="B1684">
        <v>63</v>
      </c>
      <c r="C1684">
        <v>123</v>
      </c>
      <c r="D1684" t="s">
        <v>6897</v>
      </c>
      <c r="E1684">
        <v>10297897</v>
      </c>
      <c r="F1684" t="s">
        <v>6898</v>
      </c>
      <c r="G1684" t="s">
        <v>540</v>
      </c>
      <c r="H1684" t="s">
        <v>6899</v>
      </c>
      <c r="I1684">
        <v>8309</v>
      </c>
      <c r="J1684" t="s">
        <v>4290</v>
      </c>
      <c r="K1684" t="s">
        <v>6900</v>
      </c>
      <c r="L1684">
        <v>39</v>
      </c>
      <c r="M1684" t="s">
        <v>26</v>
      </c>
      <c r="N1684" t="s">
        <v>27</v>
      </c>
      <c r="O1684" t="s">
        <v>28</v>
      </c>
      <c r="P1684">
        <v>27000000</v>
      </c>
      <c r="Q1684">
        <v>1998</v>
      </c>
      <c r="R1684">
        <v>6</v>
      </c>
      <c r="S1684">
        <v>315</v>
      </c>
      <c r="T1684">
        <f>Table_IMDB_Movies[[#This Row],[gross]]-Table_IMDB_Movies[[#This Row],[budget]]</f>
        <v>-16702103</v>
      </c>
      <c r="V1684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685" spans="1:22" x14ac:dyDescent="0.3">
      <c r="A1685" t="s">
        <v>5247</v>
      </c>
      <c r="B1685">
        <v>167</v>
      </c>
      <c r="C1685">
        <v>109</v>
      </c>
      <c r="D1685" t="s">
        <v>588</v>
      </c>
      <c r="E1685">
        <v>13248477</v>
      </c>
      <c r="F1685" t="s">
        <v>2394</v>
      </c>
      <c r="G1685" t="s">
        <v>535</v>
      </c>
      <c r="H1685" t="s">
        <v>6901</v>
      </c>
      <c r="I1685">
        <v>60555</v>
      </c>
      <c r="J1685" t="s">
        <v>6902</v>
      </c>
      <c r="K1685" t="s">
        <v>6903</v>
      </c>
      <c r="L1685">
        <v>174</v>
      </c>
      <c r="M1685" t="s">
        <v>26</v>
      </c>
      <c r="N1685" t="s">
        <v>27</v>
      </c>
      <c r="O1685" t="s">
        <v>476</v>
      </c>
      <c r="P1685">
        <v>27000000</v>
      </c>
      <c r="Q1685">
        <v>2009</v>
      </c>
      <c r="R1685">
        <v>6.2</v>
      </c>
      <c r="S1685">
        <v>0</v>
      </c>
      <c r="T1685">
        <f>Table_IMDB_Movies[[#This Row],[gross]]-Table_IMDB_Movies[[#This Row],[budget]]</f>
        <v>-13751523</v>
      </c>
      <c r="V1685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1686" spans="1:22" x14ac:dyDescent="0.3">
      <c r="A1686" t="s">
        <v>6904</v>
      </c>
      <c r="B1686">
        <v>101</v>
      </c>
      <c r="C1686">
        <v>99</v>
      </c>
      <c r="D1686" t="s">
        <v>1725</v>
      </c>
      <c r="E1686">
        <v>8712564</v>
      </c>
      <c r="F1686" t="s">
        <v>1719</v>
      </c>
      <c r="G1686" t="s">
        <v>113</v>
      </c>
      <c r="H1686" t="s">
        <v>6905</v>
      </c>
      <c r="I1686">
        <v>16555</v>
      </c>
      <c r="J1686" t="s">
        <v>6906</v>
      </c>
      <c r="K1686" t="s">
        <v>6907</v>
      </c>
      <c r="L1686">
        <v>139</v>
      </c>
      <c r="M1686" t="s">
        <v>26</v>
      </c>
      <c r="N1686" t="s">
        <v>27</v>
      </c>
      <c r="O1686" t="s">
        <v>476</v>
      </c>
      <c r="P1686">
        <v>27000000</v>
      </c>
      <c r="Q1686">
        <v>2004</v>
      </c>
      <c r="R1686">
        <v>5.9</v>
      </c>
      <c r="S1686">
        <v>817</v>
      </c>
      <c r="T1686">
        <f>Table_IMDB_Movies[[#This Row],[gross]]-Table_IMDB_Movies[[#This Row],[budget]]</f>
        <v>-18287436</v>
      </c>
      <c r="V1686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1687" spans="1:22" x14ac:dyDescent="0.3">
      <c r="A1687" t="s">
        <v>6908</v>
      </c>
      <c r="B1687">
        <v>118</v>
      </c>
      <c r="C1687">
        <v>106</v>
      </c>
      <c r="D1687" t="s">
        <v>2358</v>
      </c>
      <c r="E1687">
        <v>7486906</v>
      </c>
      <c r="F1687" t="s">
        <v>3087</v>
      </c>
      <c r="G1687" t="s">
        <v>351</v>
      </c>
      <c r="H1687" t="s">
        <v>6909</v>
      </c>
      <c r="I1687">
        <v>17436</v>
      </c>
      <c r="J1687" t="s">
        <v>3238</v>
      </c>
      <c r="K1687" t="s">
        <v>6910</v>
      </c>
      <c r="L1687">
        <v>71</v>
      </c>
      <c r="M1687" t="s">
        <v>26</v>
      </c>
      <c r="N1687" t="s">
        <v>27</v>
      </c>
      <c r="O1687" t="s">
        <v>72</v>
      </c>
      <c r="P1687">
        <v>27000000</v>
      </c>
      <c r="Q1687">
        <v>2007</v>
      </c>
      <c r="R1687">
        <v>6.8</v>
      </c>
      <c r="S1687">
        <v>0</v>
      </c>
      <c r="T1687">
        <f>Table_IMDB_Movies[[#This Row],[gross]]-Table_IMDB_Movies[[#This Row],[budget]]</f>
        <v>-19513094</v>
      </c>
      <c r="V1687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688" spans="1:22" x14ac:dyDescent="0.3">
      <c r="A1688" t="s">
        <v>3823</v>
      </c>
      <c r="B1688">
        <v>76</v>
      </c>
      <c r="C1688">
        <v>89</v>
      </c>
      <c r="D1688" t="s">
        <v>4507</v>
      </c>
      <c r="E1688">
        <v>38536376</v>
      </c>
      <c r="F1688" t="s">
        <v>2399</v>
      </c>
      <c r="G1688" t="s">
        <v>4556</v>
      </c>
      <c r="H1688" t="s">
        <v>6911</v>
      </c>
      <c r="I1688">
        <v>15866</v>
      </c>
      <c r="J1688" t="s">
        <v>54</v>
      </c>
      <c r="K1688" t="s">
        <v>6912</v>
      </c>
      <c r="L1688">
        <v>83</v>
      </c>
      <c r="M1688" t="s">
        <v>26</v>
      </c>
      <c r="N1688" t="s">
        <v>27</v>
      </c>
      <c r="O1688" t="s">
        <v>72</v>
      </c>
      <c r="P1688">
        <v>27000000</v>
      </c>
      <c r="Q1688">
        <v>2011</v>
      </c>
      <c r="R1688">
        <v>3.6</v>
      </c>
      <c r="S1688">
        <v>0</v>
      </c>
      <c r="T1688">
        <f>Table_IMDB_Movies[[#This Row],[gross]]-Table_IMDB_Movies[[#This Row],[budget]]</f>
        <v>11536376</v>
      </c>
      <c r="V1688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689" spans="1:22" x14ac:dyDescent="0.3">
      <c r="A1689" t="s">
        <v>6913</v>
      </c>
      <c r="B1689">
        <v>268</v>
      </c>
      <c r="C1689">
        <v>98</v>
      </c>
      <c r="D1689" t="s">
        <v>2895</v>
      </c>
      <c r="E1689">
        <v>41008532</v>
      </c>
      <c r="F1689" t="s">
        <v>1705</v>
      </c>
      <c r="G1689" t="s">
        <v>1223</v>
      </c>
      <c r="H1689" t="s">
        <v>6914</v>
      </c>
      <c r="I1689">
        <v>19611</v>
      </c>
      <c r="J1689" t="s">
        <v>493</v>
      </c>
      <c r="K1689" t="s">
        <v>6915</v>
      </c>
      <c r="L1689">
        <v>103</v>
      </c>
      <c r="M1689" t="s">
        <v>26</v>
      </c>
      <c r="N1689" t="s">
        <v>27</v>
      </c>
      <c r="O1689" t="s">
        <v>476</v>
      </c>
      <c r="P1689">
        <v>27000000</v>
      </c>
      <c r="Q1689">
        <v>2016</v>
      </c>
      <c r="R1689">
        <v>6.7</v>
      </c>
      <c r="S1689">
        <v>0</v>
      </c>
      <c r="T1689">
        <f>Table_IMDB_Movies[[#This Row],[gross]]-Table_IMDB_Movies[[#This Row],[budget]]</f>
        <v>14008532</v>
      </c>
      <c r="V1689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1690" spans="1:22" x14ac:dyDescent="0.3">
      <c r="A1690" t="s">
        <v>5886</v>
      </c>
      <c r="B1690">
        <v>95</v>
      </c>
      <c r="C1690">
        <v>93</v>
      </c>
      <c r="D1690" t="s">
        <v>6916</v>
      </c>
      <c r="E1690">
        <v>5204007</v>
      </c>
      <c r="F1690" t="s">
        <v>344</v>
      </c>
      <c r="G1690" t="s">
        <v>2973</v>
      </c>
      <c r="H1690" t="s">
        <v>6917</v>
      </c>
      <c r="I1690">
        <v>42876</v>
      </c>
      <c r="J1690" t="s">
        <v>6918</v>
      </c>
      <c r="K1690" t="s">
        <v>6919</v>
      </c>
      <c r="L1690">
        <v>167</v>
      </c>
      <c r="M1690" t="s">
        <v>26</v>
      </c>
      <c r="N1690" t="s">
        <v>41</v>
      </c>
      <c r="O1690" t="s">
        <v>476</v>
      </c>
      <c r="P1690">
        <v>28000000</v>
      </c>
      <c r="Q1690">
        <v>2001</v>
      </c>
      <c r="R1690">
        <v>6.3</v>
      </c>
      <c r="S1690">
        <v>0</v>
      </c>
      <c r="T1690">
        <f>Table_IMDB_Movies[[#This Row],[gross]]-Table_IMDB_Movies[[#This Row],[budget]]</f>
        <v>-22795993</v>
      </c>
      <c r="V169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691" spans="1:22" x14ac:dyDescent="0.3">
      <c r="A1691" t="s">
        <v>1066</v>
      </c>
      <c r="B1691">
        <v>78</v>
      </c>
      <c r="C1691">
        <v>112</v>
      </c>
      <c r="D1691" t="s">
        <v>561</v>
      </c>
      <c r="E1691">
        <v>4485485</v>
      </c>
      <c r="F1691" t="s">
        <v>6920</v>
      </c>
      <c r="G1691" t="s">
        <v>1393</v>
      </c>
      <c r="H1691" t="s">
        <v>6921</v>
      </c>
      <c r="I1691">
        <v>14612</v>
      </c>
      <c r="J1691" t="s">
        <v>493</v>
      </c>
      <c r="K1691" t="s">
        <v>6922</v>
      </c>
      <c r="L1691">
        <v>105</v>
      </c>
      <c r="M1691" t="s">
        <v>26</v>
      </c>
      <c r="N1691" t="s">
        <v>27</v>
      </c>
      <c r="O1691" t="s">
        <v>476</v>
      </c>
      <c r="P1691">
        <v>15000000</v>
      </c>
      <c r="Q1691">
        <v>1999</v>
      </c>
      <c r="R1691">
        <v>6.4</v>
      </c>
      <c r="S1691">
        <v>0</v>
      </c>
      <c r="T1691">
        <f>Table_IMDB_Movies[[#This Row],[gross]]-Table_IMDB_Movies[[#This Row],[budget]]</f>
        <v>-10514515</v>
      </c>
      <c r="V1691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692" spans="1:22" x14ac:dyDescent="0.3">
      <c r="A1692" t="s">
        <v>1657</v>
      </c>
      <c r="B1692">
        <v>127</v>
      </c>
      <c r="C1692">
        <v>101</v>
      </c>
      <c r="D1692" t="s">
        <v>312</v>
      </c>
      <c r="E1692">
        <v>4476235</v>
      </c>
      <c r="F1692" t="s">
        <v>3772</v>
      </c>
      <c r="G1692" t="s">
        <v>1700</v>
      </c>
      <c r="H1692" t="s">
        <v>6923</v>
      </c>
      <c r="I1692">
        <v>49405</v>
      </c>
      <c r="J1692" t="s">
        <v>6924</v>
      </c>
      <c r="K1692" t="s">
        <v>6925</v>
      </c>
      <c r="L1692">
        <v>226</v>
      </c>
      <c r="M1692" t="s">
        <v>26</v>
      </c>
      <c r="N1692" t="s">
        <v>27</v>
      </c>
      <c r="O1692" t="s">
        <v>476</v>
      </c>
      <c r="P1692">
        <v>27000000</v>
      </c>
      <c r="Q1692">
        <v>2004</v>
      </c>
      <c r="R1692">
        <v>6.4</v>
      </c>
      <c r="S1692">
        <v>2000</v>
      </c>
      <c r="T1692">
        <f>Table_IMDB_Movies[[#This Row],[gross]]-Table_IMDB_Movies[[#This Row],[budget]]</f>
        <v>-22523765</v>
      </c>
      <c r="V1692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1693" spans="1:22" x14ac:dyDescent="0.3">
      <c r="A1693" t="s">
        <v>2459</v>
      </c>
      <c r="B1693">
        <v>137</v>
      </c>
      <c r="C1693">
        <v>104</v>
      </c>
      <c r="D1693" t="s">
        <v>358</v>
      </c>
      <c r="E1693">
        <v>1089365</v>
      </c>
      <c r="F1693" t="s">
        <v>2021</v>
      </c>
      <c r="G1693" t="s">
        <v>1393</v>
      </c>
      <c r="H1693" t="s">
        <v>6926</v>
      </c>
      <c r="I1693">
        <v>23767</v>
      </c>
      <c r="J1693" t="s">
        <v>457</v>
      </c>
      <c r="K1693" t="s">
        <v>6927</v>
      </c>
      <c r="L1693">
        <v>111</v>
      </c>
      <c r="M1693" t="s">
        <v>26</v>
      </c>
      <c r="N1693" t="s">
        <v>27</v>
      </c>
      <c r="O1693" t="s">
        <v>476</v>
      </c>
      <c r="P1693">
        <v>25000000</v>
      </c>
      <c r="Q1693">
        <v>2008</v>
      </c>
      <c r="R1693">
        <v>5.7</v>
      </c>
      <c r="S1693">
        <v>845</v>
      </c>
      <c r="T1693">
        <f>Table_IMDB_Movies[[#This Row],[gross]]-Table_IMDB_Movies[[#This Row],[budget]]</f>
        <v>-23910635</v>
      </c>
      <c r="V1693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694" spans="1:22" x14ac:dyDescent="0.3">
      <c r="A1694" t="s">
        <v>5378</v>
      </c>
      <c r="B1694">
        <v>54</v>
      </c>
      <c r="C1694">
        <v>120</v>
      </c>
      <c r="D1694" t="s">
        <v>781</v>
      </c>
      <c r="E1694">
        <v>763044</v>
      </c>
      <c r="F1694" t="s">
        <v>3196</v>
      </c>
      <c r="G1694" t="s">
        <v>2768</v>
      </c>
      <c r="H1694" t="s">
        <v>6928</v>
      </c>
      <c r="I1694">
        <v>4257</v>
      </c>
      <c r="J1694" t="s">
        <v>6929</v>
      </c>
      <c r="K1694" t="s">
        <v>6930</v>
      </c>
      <c r="L1694">
        <v>52</v>
      </c>
      <c r="M1694" t="s">
        <v>26</v>
      </c>
      <c r="N1694" t="s">
        <v>218</v>
      </c>
      <c r="O1694" t="s">
        <v>476</v>
      </c>
      <c r="P1694">
        <v>23000000</v>
      </c>
      <c r="Q1694">
        <v>2003</v>
      </c>
      <c r="R1694">
        <v>6.2</v>
      </c>
      <c r="S1694">
        <v>188</v>
      </c>
      <c r="T1694">
        <f>Table_IMDB_Movies[[#This Row],[gross]]-Table_IMDB_Movies[[#This Row],[budget]]</f>
        <v>-22236956</v>
      </c>
      <c r="V1694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695" spans="1:22" x14ac:dyDescent="0.3">
      <c r="A1695" t="s">
        <v>2545</v>
      </c>
      <c r="B1695">
        <v>167</v>
      </c>
      <c r="C1695">
        <v>91</v>
      </c>
      <c r="D1695" t="s">
        <v>3251</v>
      </c>
      <c r="E1695">
        <v>20819129</v>
      </c>
      <c r="F1695" t="s">
        <v>1398</v>
      </c>
      <c r="G1695" t="s">
        <v>1366</v>
      </c>
      <c r="H1695" t="s">
        <v>6931</v>
      </c>
      <c r="I1695">
        <v>84209</v>
      </c>
      <c r="J1695" t="s">
        <v>2385</v>
      </c>
      <c r="K1695" t="s">
        <v>6932</v>
      </c>
      <c r="L1695">
        <v>201</v>
      </c>
      <c r="M1695" t="s">
        <v>26</v>
      </c>
      <c r="N1695" t="s">
        <v>27</v>
      </c>
      <c r="O1695" t="s">
        <v>72</v>
      </c>
      <c r="P1695">
        <v>26000000</v>
      </c>
      <c r="Q1695">
        <v>2009</v>
      </c>
      <c r="R1695">
        <v>5.2</v>
      </c>
      <c r="S1695">
        <v>0</v>
      </c>
      <c r="T1695">
        <f>Table_IMDB_Movies[[#This Row],[gross]]-Table_IMDB_Movies[[#This Row],[budget]]</f>
        <v>-5180871</v>
      </c>
      <c r="V1695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696" spans="1:22" x14ac:dyDescent="0.3">
      <c r="A1696" t="s">
        <v>1637</v>
      </c>
      <c r="B1696">
        <v>129</v>
      </c>
      <c r="C1696">
        <v>97</v>
      </c>
      <c r="D1696" t="s">
        <v>6933</v>
      </c>
      <c r="E1696">
        <v>110222438</v>
      </c>
      <c r="F1696" t="s">
        <v>6934</v>
      </c>
      <c r="G1696" t="s">
        <v>1383</v>
      </c>
      <c r="H1696" t="s">
        <v>6935</v>
      </c>
      <c r="I1696">
        <v>96693</v>
      </c>
      <c r="J1696" t="s">
        <v>3491</v>
      </c>
      <c r="K1696" t="s">
        <v>6936</v>
      </c>
      <c r="L1696">
        <v>271</v>
      </c>
      <c r="M1696" t="s">
        <v>26</v>
      </c>
      <c r="N1696" t="s">
        <v>27</v>
      </c>
      <c r="O1696" t="s">
        <v>72</v>
      </c>
      <c r="P1696">
        <v>26000000</v>
      </c>
      <c r="Q1696">
        <v>2003</v>
      </c>
      <c r="R1696">
        <v>6.1</v>
      </c>
      <c r="S1696">
        <v>0</v>
      </c>
      <c r="T1696">
        <f>Table_IMDB_Movies[[#This Row],[gross]]-Table_IMDB_Movies[[#This Row],[budget]]</f>
        <v>84222438</v>
      </c>
      <c r="V169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697" spans="1:22" x14ac:dyDescent="0.3">
      <c r="A1697" t="s">
        <v>2533</v>
      </c>
      <c r="B1697">
        <v>217</v>
      </c>
      <c r="C1697">
        <v>133</v>
      </c>
      <c r="D1697" t="s">
        <v>3059</v>
      </c>
      <c r="E1697">
        <v>109243478</v>
      </c>
      <c r="F1697" t="s">
        <v>1340</v>
      </c>
      <c r="G1697" t="s">
        <v>425</v>
      </c>
      <c r="H1697" t="s">
        <v>6937</v>
      </c>
      <c r="I1697">
        <v>313797</v>
      </c>
      <c r="J1697" t="s">
        <v>6938</v>
      </c>
      <c r="K1697" t="s">
        <v>6939</v>
      </c>
      <c r="L1697">
        <v>546</v>
      </c>
      <c r="M1697" t="s">
        <v>26</v>
      </c>
      <c r="N1697" t="s">
        <v>27</v>
      </c>
      <c r="O1697" t="s">
        <v>476</v>
      </c>
      <c r="P1697">
        <v>26000000</v>
      </c>
      <c r="Q1697">
        <v>2005</v>
      </c>
      <c r="R1697">
        <v>7.1</v>
      </c>
      <c r="S1697">
        <v>0</v>
      </c>
      <c r="T1697">
        <f>Table_IMDB_Movies[[#This Row],[gross]]-Table_IMDB_Movies[[#This Row],[budget]]</f>
        <v>83243478</v>
      </c>
      <c r="V1697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698" spans="1:22" x14ac:dyDescent="0.3">
      <c r="A1698" t="s">
        <v>3546</v>
      </c>
      <c r="B1698">
        <v>134</v>
      </c>
      <c r="C1698">
        <v>123</v>
      </c>
      <c r="D1698" t="s">
        <v>6940</v>
      </c>
      <c r="E1698">
        <v>100241322</v>
      </c>
      <c r="F1698" t="s">
        <v>1141</v>
      </c>
      <c r="G1698" t="s">
        <v>109</v>
      </c>
      <c r="H1698" t="s">
        <v>6941</v>
      </c>
      <c r="I1698">
        <v>175524</v>
      </c>
      <c r="J1698" t="s">
        <v>6123</v>
      </c>
      <c r="K1698" t="s">
        <v>6942</v>
      </c>
      <c r="L1698">
        <v>752</v>
      </c>
      <c r="M1698" t="s">
        <v>26</v>
      </c>
      <c r="N1698" t="s">
        <v>27</v>
      </c>
      <c r="O1698" t="s">
        <v>476</v>
      </c>
      <c r="P1698">
        <v>25000000</v>
      </c>
      <c r="Q1698">
        <v>1998</v>
      </c>
      <c r="R1698">
        <v>7.2</v>
      </c>
      <c r="S1698">
        <v>0</v>
      </c>
      <c r="T1698">
        <f>Table_IMDB_Movies[[#This Row],[gross]]-Table_IMDB_Movies[[#This Row],[budget]]</f>
        <v>75241322</v>
      </c>
      <c r="V1698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699" spans="1:22" x14ac:dyDescent="0.3">
      <c r="A1699" t="s">
        <v>6943</v>
      </c>
      <c r="B1699">
        <v>253</v>
      </c>
      <c r="C1699">
        <v>114</v>
      </c>
      <c r="D1699" t="s">
        <v>6944</v>
      </c>
      <c r="E1699">
        <v>25977365</v>
      </c>
      <c r="F1699" t="s">
        <v>1719</v>
      </c>
      <c r="G1699" t="s">
        <v>185</v>
      </c>
      <c r="H1699" t="s">
        <v>6945</v>
      </c>
      <c r="I1699">
        <v>87950</v>
      </c>
      <c r="J1699" t="s">
        <v>6946</v>
      </c>
      <c r="K1699" t="s">
        <v>6947</v>
      </c>
      <c r="L1699">
        <v>207</v>
      </c>
      <c r="M1699" t="s">
        <v>26</v>
      </c>
      <c r="N1699" t="s">
        <v>27</v>
      </c>
      <c r="O1699" t="s">
        <v>476</v>
      </c>
      <c r="P1699">
        <v>28000000</v>
      </c>
      <c r="Q1699">
        <v>2014</v>
      </c>
      <c r="R1699">
        <v>6.5</v>
      </c>
      <c r="S1699">
        <v>15000</v>
      </c>
      <c r="T1699">
        <f>Table_IMDB_Movies[[#This Row],[gross]]-Table_IMDB_Movies[[#This Row],[budget]]</f>
        <v>-2022635</v>
      </c>
      <c r="V1699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1700" spans="1:22" x14ac:dyDescent="0.3">
      <c r="A1700" t="s">
        <v>2149</v>
      </c>
      <c r="B1700">
        <v>46</v>
      </c>
      <c r="C1700">
        <v>111</v>
      </c>
      <c r="D1700" t="s">
        <v>3356</v>
      </c>
      <c r="E1700">
        <v>91457688</v>
      </c>
      <c r="F1700" t="s">
        <v>1398</v>
      </c>
      <c r="G1700" t="s">
        <v>2245</v>
      </c>
      <c r="H1700" t="s">
        <v>6948</v>
      </c>
      <c r="I1700">
        <v>107801</v>
      </c>
      <c r="J1700" t="s">
        <v>3350</v>
      </c>
      <c r="K1700" t="s">
        <v>6949</v>
      </c>
      <c r="L1700">
        <v>109</v>
      </c>
      <c r="M1700" t="s">
        <v>26</v>
      </c>
      <c r="N1700" t="s">
        <v>27</v>
      </c>
      <c r="O1700" t="s">
        <v>28</v>
      </c>
      <c r="P1700">
        <v>26000000</v>
      </c>
      <c r="Q1700">
        <v>1990</v>
      </c>
      <c r="R1700">
        <v>6</v>
      </c>
      <c r="S1700">
        <v>0</v>
      </c>
      <c r="T1700">
        <f>Table_IMDB_Movies[[#This Row],[gross]]-Table_IMDB_Movies[[#This Row],[budget]]</f>
        <v>65457688</v>
      </c>
      <c r="V170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701" spans="1:22" x14ac:dyDescent="0.3">
      <c r="A1701" t="s">
        <v>4209</v>
      </c>
      <c r="B1701">
        <v>232</v>
      </c>
      <c r="C1701">
        <v>117</v>
      </c>
      <c r="D1701" t="s">
        <v>2543</v>
      </c>
      <c r="E1701">
        <v>87341380</v>
      </c>
      <c r="F1701" t="s">
        <v>1398</v>
      </c>
      <c r="G1701" t="s">
        <v>59</v>
      </c>
      <c r="H1701" t="s">
        <v>6950</v>
      </c>
      <c r="I1701">
        <v>255257</v>
      </c>
      <c r="J1701" t="s">
        <v>1591</v>
      </c>
      <c r="K1701" t="s">
        <v>6951</v>
      </c>
      <c r="L1701">
        <v>374</v>
      </c>
      <c r="M1701" t="s">
        <v>26</v>
      </c>
      <c r="N1701" t="s">
        <v>27</v>
      </c>
      <c r="O1701" t="s">
        <v>476</v>
      </c>
      <c r="P1701">
        <v>27000000</v>
      </c>
      <c r="Q1701">
        <v>2008</v>
      </c>
      <c r="R1701">
        <v>7</v>
      </c>
      <c r="S1701">
        <v>0</v>
      </c>
      <c r="T1701">
        <f>Table_IMDB_Movies[[#This Row],[gross]]-Table_IMDB_Movies[[#This Row],[budget]]</f>
        <v>60341380</v>
      </c>
      <c r="V1701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702" spans="1:22" x14ac:dyDescent="0.3">
      <c r="A1702" t="s">
        <v>2471</v>
      </c>
      <c r="B1702">
        <v>92</v>
      </c>
      <c r="C1702">
        <v>121</v>
      </c>
      <c r="D1702" t="s">
        <v>1080</v>
      </c>
      <c r="E1702">
        <v>65703412</v>
      </c>
      <c r="F1702" t="s">
        <v>1141</v>
      </c>
      <c r="G1702" t="s">
        <v>3122</v>
      </c>
      <c r="H1702" t="s">
        <v>6952</v>
      </c>
      <c r="I1702">
        <v>57958</v>
      </c>
      <c r="J1702" t="s">
        <v>6953</v>
      </c>
      <c r="K1702" t="s">
        <v>6954</v>
      </c>
      <c r="L1702">
        <v>345</v>
      </c>
      <c r="M1702" t="s">
        <v>26</v>
      </c>
      <c r="N1702" t="s">
        <v>27</v>
      </c>
      <c r="O1702" t="s">
        <v>28</v>
      </c>
      <c r="P1702">
        <v>26000000</v>
      </c>
      <c r="Q1702">
        <v>1998</v>
      </c>
      <c r="R1702">
        <v>7</v>
      </c>
      <c r="S1702">
        <v>0</v>
      </c>
      <c r="T1702">
        <f>Table_IMDB_Movies[[#This Row],[gross]]-Table_IMDB_Movies[[#This Row],[budget]]</f>
        <v>39703412</v>
      </c>
      <c r="V1702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703" spans="1:22" x14ac:dyDescent="0.3">
      <c r="A1703" t="s">
        <v>2262</v>
      </c>
      <c r="B1703">
        <v>153</v>
      </c>
      <c r="C1703">
        <v>139</v>
      </c>
      <c r="D1703" t="s">
        <v>1629</v>
      </c>
      <c r="E1703">
        <v>58328680</v>
      </c>
      <c r="F1703" t="s">
        <v>3170</v>
      </c>
      <c r="G1703" t="s">
        <v>1347</v>
      </c>
      <c r="H1703" t="s">
        <v>6955</v>
      </c>
      <c r="I1703">
        <v>54096</v>
      </c>
      <c r="J1703" t="s">
        <v>6070</v>
      </c>
      <c r="K1703" t="s">
        <v>6956</v>
      </c>
      <c r="L1703">
        <v>494</v>
      </c>
      <c r="M1703" t="s">
        <v>26</v>
      </c>
      <c r="N1703" t="s">
        <v>27</v>
      </c>
      <c r="O1703" t="s">
        <v>476</v>
      </c>
      <c r="P1703">
        <v>22000000</v>
      </c>
      <c r="Q1703">
        <v>2003</v>
      </c>
      <c r="R1703">
        <v>7.5</v>
      </c>
      <c r="S1703">
        <v>0</v>
      </c>
      <c r="T1703">
        <f>Table_IMDB_Movies[[#This Row],[gross]]-Table_IMDB_Movies[[#This Row],[budget]]</f>
        <v>36328680</v>
      </c>
      <c r="V1703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704" spans="1:22" x14ac:dyDescent="0.3">
      <c r="A1704" t="s">
        <v>1066</v>
      </c>
      <c r="B1704">
        <v>49</v>
      </c>
      <c r="C1704">
        <v>115</v>
      </c>
      <c r="D1704" t="s">
        <v>351</v>
      </c>
      <c r="E1704">
        <v>61490000</v>
      </c>
      <c r="F1704" t="s">
        <v>2498</v>
      </c>
      <c r="G1704" t="s">
        <v>1223</v>
      </c>
      <c r="H1704" t="s">
        <v>6957</v>
      </c>
      <c r="I1704">
        <v>62037</v>
      </c>
      <c r="J1704" t="s">
        <v>6149</v>
      </c>
      <c r="K1704" t="s">
        <v>6958</v>
      </c>
      <c r="L1704">
        <v>148</v>
      </c>
      <c r="M1704" t="s">
        <v>26</v>
      </c>
      <c r="N1704" t="s">
        <v>27</v>
      </c>
      <c r="O1704" t="s">
        <v>476</v>
      </c>
      <c r="P1704">
        <v>26000000</v>
      </c>
      <c r="Q1704">
        <v>1990</v>
      </c>
      <c r="R1704">
        <v>6.6</v>
      </c>
      <c r="S1704">
        <v>0</v>
      </c>
      <c r="T1704">
        <f>Table_IMDB_Movies[[#This Row],[gross]]-Table_IMDB_Movies[[#This Row],[budget]]</f>
        <v>35490000</v>
      </c>
      <c r="V1704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705" spans="1:22" x14ac:dyDescent="0.3">
      <c r="A1705" t="s">
        <v>6658</v>
      </c>
      <c r="B1705">
        <v>56</v>
      </c>
      <c r="C1705">
        <v>175</v>
      </c>
      <c r="D1705" t="s">
        <v>6961</v>
      </c>
      <c r="E1705">
        <v>50800000</v>
      </c>
      <c r="F1705" t="s">
        <v>1572</v>
      </c>
      <c r="G1705" t="s">
        <v>6962</v>
      </c>
      <c r="H1705" t="s">
        <v>6963</v>
      </c>
      <c r="I1705">
        <v>40277</v>
      </c>
      <c r="J1705" t="s">
        <v>6964</v>
      </c>
      <c r="K1705" t="s">
        <v>6965</v>
      </c>
      <c r="L1705">
        <v>210</v>
      </c>
      <c r="M1705" t="s">
        <v>26</v>
      </c>
      <c r="N1705" t="s">
        <v>27</v>
      </c>
      <c r="O1705" t="s">
        <v>72</v>
      </c>
      <c r="P1705">
        <v>26000000</v>
      </c>
      <c r="Q1705">
        <v>1977</v>
      </c>
      <c r="R1705">
        <v>7.4</v>
      </c>
      <c r="S1705">
        <v>0</v>
      </c>
      <c r="T1705">
        <f>Table_IMDB_Movies[[#This Row],[gross]]-Table_IMDB_Movies[[#This Row],[budget]]</f>
        <v>24800000</v>
      </c>
      <c r="V1705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706" spans="1:22" x14ac:dyDescent="0.3">
      <c r="A1706" t="s">
        <v>4865</v>
      </c>
      <c r="B1706">
        <v>224</v>
      </c>
      <c r="C1706">
        <v>85</v>
      </c>
      <c r="D1706" t="s">
        <v>6966</v>
      </c>
      <c r="E1706">
        <v>57859105</v>
      </c>
      <c r="F1706" t="s">
        <v>689</v>
      </c>
      <c r="G1706" t="s">
        <v>6967</v>
      </c>
      <c r="H1706" t="s">
        <v>6968</v>
      </c>
      <c r="I1706">
        <v>94108</v>
      </c>
      <c r="J1706" t="s">
        <v>6969</v>
      </c>
      <c r="K1706" t="s">
        <v>6970</v>
      </c>
      <c r="L1706">
        <v>673</v>
      </c>
      <c r="M1706" t="s">
        <v>26</v>
      </c>
      <c r="N1706" t="s">
        <v>27</v>
      </c>
      <c r="O1706" t="s">
        <v>28</v>
      </c>
      <c r="P1706">
        <v>26000000</v>
      </c>
      <c r="Q1706">
        <v>2005</v>
      </c>
      <c r="R1706">
        <v>6.5</v>
      </c>
      <c r="S1706">
        <v>0</v>
      </c>
      <c r="T1706">
        <f>Table_IMDB_Movies[[#This Row],[gross]]-Table_IMDB_Movies[[#This Row],[budget]]</f>
        <v>31859105</v>
      </c>
      <c r="V1706" t="str">
        <f>IF(ISNUMBER(SEARCH("|",Table_IMDB_Movies[[#This Row],[genres]])),LEFT(Table_IMDB_Movies[[#This Row],[genres]],SEARCH("|",Table_IMDB_Movies[[#This Row],[genres]])-1),Table_IMDB_Movies[[#This Row],[genres]])</f>
        <v>Mystery</v>
      </c>
    </row>
    <row r="1707" spans="1:22" x14ac:dyDescent="0.3">
      <c r="A1707" t="s">
        <v>4523</v>
      </c>
      <c r="B1707">
        <v>175</v>
      </c>
      <c r="C1707">
        <v>90</v>
      </c>
      <c r="D1707" t="s">
        <v>6971</v>
      </c>
      <c r="E1707">
        <v>46455802</v>
      </c>
      <c r="F1707" t="s">
        <v>4295</v>
      </c>
      <c r="G1707" t="s">
        <v>6615</v>
      </c>
      <c r="H1707" t="s">
        <v>6972</v>
      </c>
      <c r="I1707">
        <v>120786</v>
      </c>
      <c r="J1707" t="s">
        <v>6973</v>
      </c>
      <c r="K1707" t="s">
        <v>6974</v>
      </c>
      <c r="L1707">
        <v>472</v>
      </c>
      <c r="M1707" t="s">
        <v>26</v>
      </c>
      <c r="N1707" t="s">
        <v>27</v>
      </c>
      <c r="O1707" t="s">
        <v>476</v>
      </c>
      <c r="P1707">
        <v>26000000</v>
      </c>
      <c r="Q1707">
        <v>2003</v>
      </c>
      <c r="R1707">
        <v>6.2</v>
      </c>
      <c r="S1707">
        <v>0</v>
      </c>
      <c r="T1707">
        <f>Table_IMDB_Movies[[#This Row],[gross]]-Table_IMDB_Movies[[#This Row],[budget]]</f>
        <v>20455802</v>
      </c>
      <c r="V1707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1708" spans="1:22" x14ac:dyDescent="0.3">
      <c r="A1708" t="s">
        <v>3340</v>
      </c>
      <c r="B1708">
        <v>197</v>
      </c>
      <c r="C1708">
        <v>107</v>
      </c>
      <c r="D1708" t="s">
        <v>1203</v>
      </c>
      <c r="E1708">
        <v>45506619</v>
      </c>
      <c r="F1708" t="s">
        <v>6975</v>
      </c>
      <c r="G1708" t="s">
        <v>1653</v>
      </c>
      <c r="H1708" t="s">
        <v>6976</v>
      </c>
      <c r="I1708">
        <v>225102</v>
      </c>
      <c r="J1708" t="s">
        <v>2915</v>
      </c>
      <c r="K1708" t="s">
        <v>6977</v>
      </c>
      <c r="L1708">
        <v>862</v>
      </c>
      <c r="M1708" t="s">
        <v>26</v>
      </c>
      <c r="N1708" t="s">
        <v>41</v>
      </c>
      <c r="O1708" t="s">
        <v>28</v>
      </c>
      <c r="P1708">
        <v>26000000</v>
      </c>
      <c r="Q1708">
        <v>2000</v>
      </c>
      <c r="R1708">
        <v>7.8</v>
      </c>
      <c r="S1708">
        <v>16000</v>
      </c>
      <c r="T1708">
        <f>Table_IMDB_Movies[[#This Row],[gross]]-Table_IMDB_Movies[[#This Row],[budget]]</f>
        <v>19506619</v>
      </c>
      <c r="V1708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709" spans="1:22" x14ac:dyDescent="0.3">
      <c r="A1709" t="s">
        <v>3380</v>
      </c>
      <c r="B1709">
        <v>226</v>
      </c>
      <c r="C1709">
        <v>100</v>
      </c>
      <c r="D1709" t="s">
        <v>6978</v>
      </c>
      <c r="E1709">
        <v>40168080</v>
      </c>
      <c r="F1709" t="s">
        <v>2722</v>
      </c>
      <c r="G1709" t="s">
        <v>440</v>
      </c>
      <c r="H1709" t="s">
        <v>6979</v>
      </c>
      <c r="I1709">
        <v>80870</v>
      </c>
      <c r="J1709" t="s">
        <v>3666</v>
      </c>
      <c r="K1709" t="s">
        <v>6980</v>
      </c>
      <c r="L1709">
        <v>315</v>
      </c>
      <c r="M1709" t="s">
        <v>26</v>
      </c>
      <c r="N1709" t="s">
        <v>27</v>
      </c>
      <c r="O1709" t="s">
        <v>476</v>
      </c>
      <c r="P1709">
        <v>26000000</v>
      </c>
      <c r="Q1709">
        <v>2010</v>
      </c>
      <c r="R1709">
        <v>5.2</v>
      </c>
      <c r="S1709">
        <v>0</v>
      </c>
      <c r="T1709">
        <f>Table_IMDB_Movies[[#This Row],[gross]]-Table_IMDB_Movies[[#This Row],[budget]]</f>
        <v>14168080</v>
      </c>
      <c r="V1709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710" spans="1:22" x14ac:dyDescent="0.3">
      <c r="A1710" t="s">
        <v>227</v>
      </c>
      <c r="B1710">
        <v>335</v>
      </c>
      <c r="C1710">
        <v>129</v>
      </c>
      <c r="D1710" t="s">
        <v>6981</v>
      </c>
      <c r="E1710">
        <v>49874933</v>
      </c>
      <c r="F1710" t="s">
        <v>6920</v>
      </c>
      <c r="G1710" t="s">
        <v>871</v>
      </c>
      <c r="H1710" t="s">
        <v>6982</v>
      </c>
      <c r="I1710">
        <v>161168</v>
      </c>
      <c r="J1710" t="s">
        <v>1389</v>
      </c>
      <c r="K1710" t="s">
        <v>6983</v>
      </c>
      <c r="L1710">
        <v>287</v>
      </c>
      <c r="M1710" t="s">
        <v>26</v>
      </c>
      <c r="N1710" t="s">
        <v>27</v>
      </c>
      <c r="O1710" t="s">
        <v>476</v>
      </c>
      <c r="P1710">
        <v>26000000</v>
      </c>
      <c r="Q1710">
        <v>2013</v>
      </c>
      <c r="R1710">
        <v>6.5</v>
      </c>
      <c r="S1710">
        <v>43000</v>
      </c>
      <c r="T1710">
        <f>Table_IMDB_Movies[[#This Row],[gross]]-Table_IMDB_Movies[[#This Row],[budget]]</f>
        <v>23874933</v>
      </c>
      <c r="V1710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711" spans="1:22" x14ac:dyDescent="0.3">
      <c r="A1711" t="s">
        <v>1391</v>
      </c>
      <c r="B1711">
        <v>157</v>
      </c>
      <c r="C1711">
        <v>109</v>
      </c>
      <c r="D1711" t="s">
        <v>769</v>
      </c>
      <c r="E1711">
        <v>45489752</v>
      </c>
      <c r="F1711" t="s">
        <v>1141</v>
      </c>
      <c r="G1711" t="s">
        <v>77</v>
      </c>
      <c r="H1711" t="s">
        <v>6984</v>
      </c>
      <c r="I1711">
        <v>48973</v>
      </c>
      <c r="J1711" t="s">
        <v>440</v>
      </c>
      <c r="K1711" t="s">
        <v>6985</v>
      </c>
      <c r="L1711">
        <v>214</v>
      </c>
      <c r="M1711" t="s">
        <v>26</v>
      </c>
      <c r="N1711" t="s">
        <v>27</v>
      </c>
      <c r="O1711" t="s">
        <v>28</v>
      </c>
      <c r="P1711">
        <v>26000000</v>
      </c>
      <c r="Q1711">
        <v>2004</v>
      </c>
      <c r="R1711">
        <v>6.5</v>
      </c>
      <c r="S1711">
        <v>736</v>
      </c>
      <c r="T1711">
        <f>Table_IMDB_Movies[[#This Row],[gross]]-Table_IMDB_Movies[[#This Row],[budget]]</f>
        <v>19489752</v>
      </c>
      <c r="V1711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712" spans="1:22" x14ac:dyDescent="0.3">
      <c r="A1712" t="s">
        <v>2656</v>
      </c>
      <c r="B1712">
        <v>69</v>
      </c>
      <c r="C1712">
        <v>94</v>
      </c>
      <c r="D1712" t="s">
        <v>6986</v>
      </c>
      <c r="E1712">
        <v>36985501</v>
      </c>
      <c r="F1712" t="s">
        <v>6987</v>
      </c>
      <c r="G1712" t="s">
        <v>2375</v>
      </c>
      <c r="H1712" t="s">
        <v>6988</v>
      </c>
      <c r="I1712">
        <v>11212</v>
      </c>
      <c r="J1712" t="s">
        <v>6989</v>
      </c>
      <c r="K1712" t="s">
        <v>6990</v>
      </c>
      <c r="L1712">
        <v>94</v>
      </c>
      <c r="M1712" t="s">
        <v>26</v>
      </c>
      <c r="N1712" t="s">
        <v>27</v>
      </c>
      <c r="O1712" t="s">
        <v>72</v>
      </c>
      <c r="P1712">
        <v>26000000</v>
      </c>
      <c r="Q1712">
        <v>2002</v>
      </c>
      <c r="R1712">
        <v>5.2</v>
      </c>
      <c r="S1712">
        <v>874</v>
      </c>
      <c r="T1712">
        <f>Table_IMDB_Movies[[#This Row],[gross]]-Table_IMDB_Movies[[#This Row],[budget]]</f>
        <v>10985501</v>
      </c>
      <c r="V1712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713" spans="1:22" x14ac:dyDescent="0.3">
      <c r="A1713" t="s">
        <v>2857</v>
      </c>
      <c r="B1713">
        <v>46</v>
      </c>
      <c r="C1713">
        <v>133</v>
      </c>
      <c r="D1713" t="s">
        <v>6991</v>
      </c>
      <c r="E1713">
        <v>33200000</v>
      </c>
      <c r="F1713" t="s">
        <v>6992</v>
      </c>
      <c r="G1713" t="s">
        <v>1062</v>
      </c>
      <c r="H1713" t="s">
        <v>6993</v>
      </c>
      <c r="I1713">
        <v>28247</v>
      </c>
      <c r="J1713" t="s">
        <v>6994</v>
      </c>
      <c r="K1713" t="s">
        <v>6995</v>
      </c>
      <c r="L1713">
        <v>149</v>
      </c>
      <c r="M1713" t="s">
        <v>26</v>
      </c>
      <c r="N1713" t="s">
        <v>27</v>
      </c>
      <c r="O1713" t="s">
        <v>28</v>
      </c>
      <c r="P1713">
        <v>26000000</v>
      </c>
      <c r="Q1713">
        <v>1985</v>
      </c>
      <c r="R1713">
        <v>7.2</v>
      </c>
      <c r="S1713">
        <v>0</v>
      </c>
      <c r="T1713">
        <f>Table_IMDB_Movies[[#This Row],[gross]]-Table_IMDB_Movies[[#This Row],[budget]]</f>
        <v>7200000</v>
      </c>
      <c r="V1713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714" spans="1:22" x14ac:dyDescent="0.3">
      <c r="A1714" t="s">
        <v>4213</v>
      </c>
      <c r="B1714">
        <v>217</v>
      </c>
      <c r="C1714">
        <v>105</v>
      </c>
      <c r="D1714" t="s">
        <v>307</v>
      </c>
      <c r="E1714">
        <v>28501651</v>
      </c>
      <c r="F1714" t="s">
        <v>3196</v>
      </c>
      <c r="G1714" t="s">
        <v>680</v>
      </c>
      <c r="H1714" t="s">
        <v>6996</v>
      </c>
      <c r="I1714">
        <v>88035</v>
      </c>
      <c r="J1714" t="s">
        <v>2094</v>
      </c>
      <c r="K1714" t="s">
        <v>6997</v>
      </c>
      <c r="L1714">
        <v>201</v>
      </c>
      <c r="M1714" t="s">
        <v>26</v>
      </c>
      <c r="N1714" t="s">
        <v>27</v>
      </c>
      <c r="O1714" t="s">
        <v>476</v>
      </c>
      <c r="P1714">
        <v>26000000</v>
      </c>
      <c r="Q1714">
        <v>2009</v>
      </c>
      <c r="R1714">
        <v>7.1</v>
      </c>
      <c r="S1714">
        <v>10000</v>
      </c>
      <c r="T1714">
        <f>Table_IMDB_Movies[[#This Row],[gross]]-Table_IMDB_Movies[[#This Row],[budget]]</f>
        <v>2501651</v>
      </c>
      <c r="V1714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715" spans="1:22" x14ac:dyDescent="0.3">
      <c r="A1715" t="s">
        <v>6998</v>
      </c>
      <c r="B1715">
        <v>55</v>
      </c>
      <c r="C1715">
        <v>100</v>
      </c>
      <c r="D1715" t="s">
        <v>6333</v>
      </c>
      <c r="E1715">
        <v>23222861</v>
      </c>
      <c r="F1715" t="s">
        <v>6999</v>
      </c>
      <c r="G1715" t="s">
        <v>4634</v>
      </c>
      <c r="H1715" t="s">
        <v>7000</v>
      </c>
      <c r="I1715">
        <v>11092</v>
      </c>
      <c r="J1715" t="s">
        <v>637</v>
      </c>
      <c r="K1715" t="s">
        <v>7001</v>
      </c>
      <c r="L1715">
        <v>44</v>
      </c>
      <c r="M1715" t="s">
        <v>26</v>
      </c>
      <c r="N1715" t="s">
        <v>27</v>
      </c>
      <c r="O1715" t="s">
        <v>72</v>
      </c>
      <c r="P1715">
        <v>26000000</v>
      </c>
      <c r="Q1715">
        <v>2004</v>
      </c>
      <c r="R1715">
        <v>4.5</v>
      </c>
      <c r="S1715">
        <v>167</v>
      </c>
      <c r="T1715">
        <f>Table_IMDB_Movies[[#This Row],[gross]]-Table_IMDB_Movies[[#This Row],[budget]]</f>
        <v>-2777139</v>
      </c>
      <c r="V1715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716" spans="1:22" x14ac:dyDescent="0.3">
      <c r="A1716" t="s">
        <v>2603</v>
      </c>
      <c r="B1716">
        <v>200</v>
      </c>
      <c r="C1716">
        <v>113</v>
      </c>
      <c r="D1716" t="s">
        <v>270</v>
      </c>
      <c r="E1716">
        <v>54540525</v>
      </c>
      <c r="F1716" t="s">
        <v>1340</v>
      </c>
      <c r="G1716" t="s">
        <v>1393</v>
      </c>
      <c r="H1716" t="s">
        <v>7002</v>
      </c>
      <c r="I1716">
        <v>66579</v>
      </c>
      <c r="J1716" t="s">
        <v>7003</v>
      </c>
      <c r="K1716" t="s">
        <v>7004</v>
      </c>
      <c r="L1716">
        <v>134</v>
      </c>
      <c r="M1716" t="s">
        <v>26</v>
      </c>
      <c r="N1716" t="s">
        <v>27</v>
      </c>
      <c r="O1716" t="s">
        <v>28</v>
      </c>
      <c r="P1716">
        <v>56000000</v>
      </c>
      <c r="Q1716">
        <v>2011</v>
      </c>
      <c r="R1716">
        <v>5.7</v>
      </c>
      <c r="S1716">
        <v>20000</v>
      </c>
      <c r="T1716">
        <f>Table_IMDB_Movies[[#This Row],[gross]]-Table_IMDB_Movies[[#This Row],[budget]]</f>
        <v>-1459475</v>
      </c>
      <c r="V171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717" spans="1:22" x14ac:dyDescent="0.3">
      <c r="A1717" t="s">
        <v>7005</v>
      </c>
      <c r="B1717">
        <v>93</v>
      </c>
      <c r="C1717">
        <v>118</v>
      </c>
      <c r="D1717" t="s">
        <v>7006</v>
      </c>
      <c r="E1717">
        <v>16252765</v>
      </c>
      <c r="F1717" t="s">
        <v>2582</v>
      </c>
      <c r="G1717" t="s">
        <v>464</v>
      </c>
      <c r="H1717" t="s">
        <v>7007</v>
      </c>
      <c r="I1717">
        <v>44913</v>
      </c>
      <c r="J1717" t="s">
        <v>7008</v>
      </c>
      <c r="K1717" t="s">
        <v>7009</v>
      </c>
      <c r="L1717">
        <v>181</v>
      </c>
      <c r="M1717" t="s">
        <v>26</v>
      </c>
      <c r="N1717" t="s">
        <v>1175</v>
      </c>
      <c r="O1717" t="s">
        <v>476</v>
      </c>
      <c r="P1717">
        <v>42000000</v>
      </c>
      <c r="Q1717">
        <v>2001</v>
      </c>
      <c r="R1717">
        <v>6</v>
      </c>
      <c r="S1717">
        <v>3000</v>
      </c>
      <c r="T1717">
        <f>Table_IMDB_Movies[[#This Row],[gross]]-Table_IMDB_Movies[[#This Row],[budget]]</f>
        <v>-25747235</v>
      </c>
      <c r="V1717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718" spans="1:22" x14ac:dyDescent="0.3">
      <c r="A1718" t="s">
        <v>3999</v>
      </c>
      <c r="B1718">
        <v>265</v>
      </c>
      <c r="C1718">
        <v>110</v>
      </c>
      <c r="D1718" t="s">
        <v>1001</v>
      </c>
      <c r="E1718">
        <v>16005978</v>
      </c>
      <c r="F1718" t="s">
        <v>1778</v>
      </c>
      <c r="G1718" t="s">
        <v>7010</v>
      </c>
      <c r="H1718" t="s">
        <v>7011</v>
      </c>
      <c r="I1718">
        <v>72886</v>
      </c>
      <c r="J1718" t="s">
        <v>2831</v>
      </c>
      <c r="K1718" t="s">
        <v>7012</v>
      </c>
      <c r="L1718">
        <v>190</v>
      </c>
      <c r="M1718" t="s">
        <v>26</v>
      </c>
      <c r="N1718" t="s">
        <v>27</v>
      </c>
      <c r="O1718" t="s">
        <v>476</v>
      </c>
      <c r="P1718">
        <v>26000000</v>
      </c>
      <c r="Q1718">
        <v>2012</v>
      </c>
      <c r="R1718">
        <v>6.4</v>
      </c>
      <c r="S1718">
        <v>35000</v>
      </c>
      <c r="T1718">
        <f>Table_IMDB_Movies[[#This Row],[gross]]-Table_IMDB_Movies[[#This Row],[budget]]</f>
        <v>-9994022</v>
      </c>
      <c r="V1718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1719" spans="1:22" x14ac:dyDescent="0.3">
      <c r="A1719" t="s">
        <v>3323</v>
      </c>
      <c r="B1719">
        <v>82</v>
      </c>
      <c r="C1719">
        <v>110</v>
      </c>
      <c r="D1719" t="s">
        <v>2379</v>
      </c>
      <c r="E1719">
        <v>14469428</v>
      </c>
      <c r="F1719" t="s">
        <v>1340</v>
      </c>
      <c r="G1719" t="s">
        <v>733</v>
      </c>
      <c r="H1719" t="s">
        <v>7013</v>
      </c>
      <c r="I1719">
        <v>10667</v>
      </c>
      <c r="J1719" t="s">
        <v>2952</v>
      </c>
      <c r="K1719" t="s">
        <v>7014</v>
      </c>
      <c r="L1719">
        <v>95</v>
      </c>
      <c r="M1719" t="s">
        <v>26</v>
      </c>
      <c r="N1719" t="s">
        <v>27</v>
      </c>
      <c r="O1719" t="s">
        <v>28</v>
      </c>
      <c r="P1719">
        <v>26000000</v>
      </c>
      <c r="Q1719">
        <v>2004</v>
      </c>
      <c r="R1719">
        <v>5.2</v>
      </c>
      <c r="S1719">
        <v>260</v>
      </c>
      <c r="T1719">
        <f>Table_IMDB_Movies[[#This Row],[gross]]-Table_IMDB_Movies[[#This Row],[budget]]</f>
        <v>-11530572</v>
      </c>
      <c r="V1719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720" spans="1:22" x14ac:dyDescent="0.3">
      <c r="A1720" t="s">
        <v>7015</v>
      </c>
      <c r="B1720">
        <v>32</v>
      </c>
      <c r="C1720">
        <v>99</v>
      </c>
      <c r="D1720" t="s">
        <v>607</v>
      </c>
      <c r="E1720">
        <v>13829734</v>
      </c>
      <c r="F1720" t="s">
        <v>7016</v>
      </c>
      <c r="G1720" t="s">
        <v>3544</v>
      </c>
      <c r="H1720" t="s">
        <v>7017</v>
      </c>
      <c r="I1720">
        <v>16194</v>
      </c>
      <c r="J1720" t="s">
        <v>7018</v>
      </c>
      <c r="K1720" t="s">
        <v>7019</v>
      </c>
      <c r="L1720">
        <v>79</v>
      </c>
      <c r="M1720" t="s">
        <v>26</v>
      </c>
      <c r="N1720" t="s">
        <v>218</v>
      </c>
      <c r="O1720" t="s">
        <v>28</v>
      </c>
      <c r="P1720">
        <v>26000000</v>
      </c>
      <c r="Q1720">
        <v>1994</v>
      </c>
      <c r="R1720">
        <v>4.3</v>
      </c>
      <c r="S1720">
        <v>319</v>
      </c>
      <c r="T1720">
        <f>Table_IMDB_Movies[[#This Row],[gross]]-Table_IMDB_Movies[[#This Row],[budget]]</f>
        <v>-12170266</v>
      </c>
      <c r="V172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721" spans="1:22" x14ac:dyDescent="0.3">
      <c r="A1721" t="s">
        <v>7020</v>
      </c>
      <c r="B1721">
        <v>42</v>
      </c>
      <c r="C1721">
        <v>101</v>
      </c>
      <c r="D1721" t="s">
        <v>2515</v>
      </c>
      <c r="E1721">
        <v>1075288</v>
      </c>
      <c r="F1721" t="s">
        <v>1705</v>
      </c>
      <c r="G1721" t="s">
        <v>2222</v>
      </c>
      <c r="H1721" t="s">
        <v>7021</v>
      </c>
      <c r="I1721">
        <v>7772</v>
      </c>
      <c r="J1721" t="s">
        <v>6073</v>
      </c>
      <c r="K1721" t="s">
        <v>7022</v>
      </c>
      <c r="L1721">
        <v>55</v>
      </c>
      <c r="M1721" t="s">
        <v>26</v>
      </c>
      <c r="N1721" t="s">
        <v>27</v>
      </c>
      <c r="O1721" t="s">
        <v>476</v>
      </c>
      <c r="P1721">
        <v>22000000</v>
      </c>
      <c r="Q1721">
        <v>1996</v>
      </c>
      <c r="R1721">
        <v>6.1</v>
      </c>
      <c r="S1721">
        <v>145</v>
      </c>
      <c r="T1721">
        <f>Table_IMDB_Movies[[#This Row],[gross]]-Table_IMDB_Movies[[#This Row],[budget]]</f>
        <v>-20924712</v>
      </c>
      <c r="V1721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1722" spans="1:22" x14ac:dyDescent="0.3">
      <c r="A1722" t="s">
        <v>3140</v>
      </c>
      <c r="B1722">
        <v>116</v>
      </c>
      <c r="C1722">
        <v>103</v>
      </c>
      <c r="D1722" t="s">
        <v>5174</v>
      </c>
      <c r="E1722">
        <v>7496522</v>
      </c>
      <c r="F1722" t="s">
        <v>7023</v>
      </c>
      <c r="G1722" t="s">
        <v>3140</v>
      </c>
      <c r="H1722" t="s">
        <v>7024</v>
      </c>
      <c r="I1722">
        <v>31798</v>
      </c>
      <c r="J1722" t="s">
        <v>2666</v>
      </c>
      <c r="K1722" t="s">
        <v>7025</v>
      </c>
      <c r="L1722">
        <v>178</v>
      </c>
      <c r="M1722" t="s">
        <v>26</v>
      </c>
      <c r="N1722" t="s">
        <v>27</v>
      </c>
      <c r="O1722" t="s">
        <v>28</v>
      </c>
      <c r="P1722">
        <v>26000000</v>
      </c>
      <c r="Q1722">
        <v>2001</v>
      </c>
      <c r="R1722">
        <v>6.8</v>
      </c>
      <c r="S1722">
        <v>826</v>
      </c>
      <c r="T1722">
        <f>Table_IMDB_Movies[[#This Row],[gross]]-Table_IMDB_Movies[[#This Row],[budget]]</f>
        <v>-18503478</v>
      </c>
      <c r="V1722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723" spans="1:22" x14ac:dyDescent="0.3">
      <c r="A1723" t="s">
        <v>7027</v>
      </c>
      <c r="B1723">
        <v>23</v>
      </c>
      <c r="C1723">
        <v>95</v>
      </c>
      <c r="D1723" t="s">
        <v>7028</v>
      </c>
      <c r="E1723">
        <v>20047715</v>
      </c>
      <c r="F1723" t="s">
        <v>7029</v>
      </c>
      <c r="G1723" t="s">
        <v>7030</v>
      </c>
      <c r="H1723" t="s">
        <v>7031</v>
      </c>
      <c r="I1723">
        <v>8008</v>
      </c>
      <c r="J1723" t="s">
        <v>7032</v>
      </c>
      <c r="K1723" t="s">
        <v>7033</v>
      </c>
      <c r="L1723">
        <v>26</v>
      </c>
      <c r="M1723" t="s">
        <v>26</v>
      </c>
      <c r="N1723" t="s">
        <v>27</v>
      </c>
      <c r="O1723" t="s">
        <v>72</v>
      </c>
      <c r="P1723">
        <v>25530000</v>
      </c>
      <c r="Q1723">
        <v>1996</v>
      </c>
      <c r="R1723">
        <v>5.2</v>
      </c>
      <c r="S1723">
        <v>504</v>
      </c>
      <c r="T1723">
        <f>Table_IMDB_Movies[[#This Row],[gross]]-Table_IMDB_Movies[[#This Row],[budget]]</f>
        <v>-5482285</v>
      </c>
      <c r="V1723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724" spans="1:22" x14ac:dyDescent="0.3">
      <c r="A1724" t="s">
        <v>1957</v>
      </c>
      <c r="B1724">
        <v>178</v>
      </c>
      <c r="C1724">
        <v>117</v>
      </c>
      <c r="D1724" t="s">
        <v>6350</v>
      </c>
      <c r="E1724">
        <v>12276810</v>
      </c>
      <c r="F1724" t="s">
        <v>1313</v>
      </c>
      <c r="G1724" t="s">
        <v>258</v>
      </c>
      <c r="H1724" t="s">
        <v>7034</v>
      </c>
      <c r="I1724">
        <v>57674</v>
      </c>
      <c r="J1724" t="s">
        <v>948</v>
      </c>
      <c r="K1724" t="s">
        <v>7035</v>
      </c>
      <c r="L1724">
        <v>126</v>
      </c>
      <c r="M1724" t="s">
        <v>26</v>
      </c>
      <c r="N1724" t="s">
        <v>27</v>
      </c>
      <c r="O1724" t="s">
        <v>28</v>
      </c>
      <c r="P1724">
        <v>26000000</v>
      </c>
      <c r="Q1724">
        <v>2015</v>
      </c>
      <c r="R1724">
        <v>6.5</v>
      </c>
      <c r="S1724">
        <v>11000</v>
      </c>
      <c r="T1724">
        <f>Table_IMDB_Movies[[#This Row],[gross]]-Table_IMDB_Movies[[#This Row],[budget]]</f>
        <v>-13723190</v>
      </c>
      <c r="V1724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725" spans="1:22" x14ac:dyDescent="0.3">
      <c r="A1725" t="s">
        <v>7036</v>
      </c>
      <c r="B1725">
        <v>226</v>
      </c>
      <c r="C1725">
        <v>129</v>
      </c>
      <c r="D1725" t="s">
        <v>2365</v>
      </c>
      <c r="E1725">
        <v>33565375</v>
      </c>
      <c r="F1725" t="s">
        <v>2582</v>
      </c>
      <c r="G1725" t="s">
        <v>1212</v>
      </c>
      <c r="H1725" t="s">
        <v>7037</v>
      </c>
      <c r="I1725">
        <v>111351</v>
      </c>
      <c r="J1725" t="s">
        <v>7038</v>
      </c>
      <c r="K1725" t="s">
        <v>7039</v>
      </c>
      <c r="L1725">
        <v>568</v>
      </c>
      <c r="M1725" t="s">
        <v>26</v>
      </c>
      <c r="N1725" t="s">
        <v>41</v>
      </c>
      <c r="O1725" t="s">
        <v>476</v>
      </c>
      <c r="P1725">
        <v>15000000</v>
      </c>
      <c r="Q1725">
        <v>2005</v>
      </c>
      <c r="R1725">
        <v>7.5</v>
      </c>
      <c r="S1725">
        <v>0</v>
      </c>
      <c r="T1725">
        <f>Table_IMDB_Movies[[#This Row],[gross]]-Table_IMDB_Movies[[#This Row],[budget]]</f>
        <v>18565375</v>
      </c>
      <c r="V1725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726" spans="1:22" x14ac:dyDescent="0.3">
      <c r="A1726" t="s">
        <v>2550</v>
      </c>
      <c r="B1726">
        <v>406</v>
      </c>
      <c r="C1726">
        <v>120</v>
      </c>
      <c r="D1726" t="s">
        <v>7040</v>
      </c>
      <c r="E1726">
        <v>499263</v>
      </c>
      <c r="F1726" t="s">
        <v>2682</v>
      </c>
      <c r="G1726" t="s">
        <v>7041</v>
      </c>
      <c r="H1726" t="s">
        <v>7042</v>
      </c>
      <c r="I1726">
        <v>179235</v>
      </c>
      <c r="J1726" t="s">
        <v>7043</v>
      </c>
      <c r="K1726" t="s">
        <v>7044</v>
      </c>
      <c r="L1726">
        <v>2814</v>
      </c>
      <c r="M1726" t="s">
        <v>7045</v>
      </c>
      <c r="N1726" t="s">
        <v>27</v>
      </c>
      <c r="O1726" t="s">
        <v>476</v>
      </c>
      <c r="P1726">
        <v>30000000</v>
      </c>
      <c r="Q1726">
        <v>2004</v>
      </c>
      <c r="R1726">
        <v>7.1</v>
      </c>
      <c r="S1726">
        <v>13000</v>
      </c>
      <c r="T1726">
        <f>Table_IMDB_Movies[[#This Row],[gross]]-Table_IMDB_Movies[[#This Row],[budget]]</f>
        <v>-29500737</v>
      </c>
      <c r="V1726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727" spans="1:22" x14ac:dyDescent="0.3">
      <c r="A1727" t="s">
        <v>1011</v>
      </c>
      <c r="B1727">
        <v>57</v>
      </c>
      <c r="C1727">
        <v>125</v>
      </c>
      <c r="D1727" t="s">
        <v>6797</v>
      </c>
      <c r="E1727">
        <v>219200000</v>
      </c>
      <c r="F1727" t="s">
        <v>6869</v>
      </c>
      <c r="G1727" t="s">
        <v>655</v>
      </c>
      <c r="H1727" t="s">
        <v>7046</v>
      </c>
      <c r="I1727">
        <v>181380</v>
      </c>
      <c r="J1727" t="s">
        <v>7047</v>
      </c>
      <c r="K1727" t="s">
        <v>7048</v>
      </c>
      <c r="L1727">
        <v>223</v>
      </c>
      <c r="M1727" t="s">
        <v>26</v>
      </c>
      <c r="N1727" t="s">
        <v>27</v>
      </c>
      <c r="O1727" t="s">
        <v>28</v>
      </c>
      <c r="P1727">
        <v>25000000</v>
      </c>
      <c r="Q1727">
        <v>1993</v>
      </c>
      <c r="R1727">
        <v>6.9</v>
      </c>
      <c r="S1727">
        <v>0</v>
      </c>
      <c r="T1727">
        <f>Table_IMDB_Movies[[#This Row],[gross]]-Table_IMDB_Movies[[#This Row],[budget]]</f>
        <v>194200000</v>
      </c>
      <c r="V1727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728" spans="1:22" x14ac:dyDescent="0.3">
      <c r="A1728" t="s">
        <v>2459</v>
      </c>
      <c r="B1728">
        <v>100</v>
      </c>
      <c r="C1728">
        <v>133</v>
      </c>
      <c r="D1728" t="s">
        <v>4174</v>
      </c>
      <c r="E1728">
        <v>172825435</v>
      </c>
      <c r="F1728" t="s">
        <v>2682</v>
      </c>
      <c r="G1728" t="s">
        <v>429</v>
      </c>
      <c r="H1728" t="s">
        <v>7049</v>
      </c>
      <c r="I1728">
        <v>383784</v>
      </c>
      <c r="J1728" t="s">
        <v>5405</v>
      </c>
      <c r="K1728" t="s">
        <v>7050</v>
      </c>
      <c r="L1728">
        <v>331</v>
      </c>
      <c r="M1728" t="s">
        <v>26</v>
      </c>
      <c r="N1728" t="s">
        <v>27</v>
      </c>
      <c r="O1728" t="s">
        <v>476</v>
      </c>
      <c r="P1728">
        <v>25000000</v>
      </c>
      <c r="Q1728">
        <v>1988</v>
      </c>
      <c r="R1728">
        <v>8</v>
      </c>
      <c r="S1728">
        <v>12000</v>
      </c>
      <c r="T1728">
        <f>Table_IMDB_Movies[[#This Row],[gross]]-Table_IMDB_Movies[[#This Row],[budget]]</f>
        <v>147825435</v>
      </c>
      <c r="V1728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729" spans="1:22" x14ac:dyDescent="0.3">
      <c r="A1729" t="s">
        <v>2901</v>
      </c>
      <c r="B1729">
        <v>366</v>
      </c>
      <c r="C1729">
        <v>116</v>
      </c>
      <c r="D1729" t="s">
        <v>7051</v>
      </c>
      <c r="E1729">
        <v>148085755</v>
      </c>
      <c r="F1729" t="s">
        <v>2682</v>
      </c>
      <c r="G1729" t="s">
        <v>2901</v>
      </c>
      <c r="H1729" t="s">
        <v>7052</v>
      </c>
      <c r="I1729">
        <v>561773</v>
      </c>
      <c r="J1729" t="s">
        <v>7053</v>
      </c>
      <c r="K1729" t="s">
        <v>7054</v>
      </c>
      <c r="L1729">
        <v>871</v>
      </c>
      <c r="M1729" t="s">
        <v>26</v>
      </c>
      <c r="N1729" t="s">
        <v>27</v>
      </c>
      <c r="O1729" t="s">
        <v>476</v>
      </c>
      <c r="P1729">
        <v>33000000</v>
      </c>
      <c r="Q1729">
        <v>2008</v>
      </c>
      <c r="R1729">
        <v>8.1999999999999993</v>
      </c>
      <c r="S1729">
        <v>28000</v>
      </c>
      <c r="T1729">
        <f>Table_IMDB_Movies[[#This Row],[gross]]-Table_IMDB_Movies[[#This Row],[budget]]</f>
        <v>115085755</v>
      </c>
      <c r="V1729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730" spans="1:22" x14ac:dyDescent="0.3">
      <c r="A1730" t="s">
        <v>613</v>
      </c>
      <c r="B1730">
        <v>242</v>
      </c>
      <c r="C1730">
        <v>129</v>
      </c>
      <c r="D1730" t="s">
        <v>1062</v>
      </c>
      <c r="E1730">
        <v>25517500</v>
      </c>
      <c r="F1730" t="s">
        <v>4587</v>
      </c>
      <c r="G1730" t="s">
        <v>981</v>
      </c>
      <c r="H1730" t="s">
        <v>7055</v>
      </c>
      <c r="I1730">
        <v>40941</v>
      </c>
      <c r="J1730" t="s">
        <v>1833</v>
      </c>
      <c r="K1730" t="s">
        <v>7056</v>
      </c>
      <c r="L1730">
        <v>320</v>
      </c>
      <c r="M1730" t="s">
        <v>26</v>
      </c>
      <c r="N1730" t="s">
        <v>27</v>
      </c>
      <c r="O1730" t="s">
        <v>28</v>
      </c>
      <c r="P1730">
        <v>25100000</v>
      </c>
      <c r="Q1730">
        <v>2008</v>
      </c>
      <c r="R1730">
        <v>6.4</v>
      </c>
      <c r="S1730">
        <v>0</v>
      </c>
      <c r="T1730">
        <f>Table_IMDB_Movies[[#This Row],[gross]]-Table_IMDB_Movies[[#This Row],[budget]]</f>
        <v>417500</v>
      </c>
      <c r="V1730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1731" spans="1:22" x14ac:dyDescent="0.3">
      <c r="A1731" t="s">
        <v>3872</v>
      </c>
      <c r="B1731">
        <v>309</v>
      </c>
      <c r="C1731">
        <v>93</v>
      </c>
      <c r="D1731" t="s">
        <v>6613</v>
      </c>
      <c r="E1731">
        <v>145000989</v>
      </c>
      <c r="F1731" t="s">
        <v>44</v>
      </c>
      <c r="G1731" t="s">
        <v>185</v>
      </c>
      <c r="H1731" t="s">
        <v>7057</v>
      </c>
      <c r="I1731">
        <v>483756</v>
      </c>
      <c r="J1731" t="s">
        <v>3311</v>
      </c>
      <c r="K1731" t="s">
        <v>7058</v>
      </c>
      <c r="L1731">
        <v>974</v>
      </c>
      <c r="M1731" t="s">
        <v>26</v>
      </c>
      <c r="N1731" t="s">
        <v>1175</v>
      </c>
      <c r="O1731" t="s">
        <v>28</v>
      </c>
      <c r="P1731">
        <v>25000000</v>
      </c>
      <c r="Q1731">
        <v>2008</v>
      </c>
      <c r="R1731">
        <v>7.9</v>
      </c>
      <c r="S1731">
        <v>29000</v>
      </c>
      <c r="T1731">
        <f>Table_IMDB_Movies[[#This Row],[gross]]-Table_IMDB_Movies[[#This Row],[budget]]</f>
        <v>120000989</v>
      </c>
      <c r="V1731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732" spans="1:22" x14ac:dyDescent="0.3">
      <c r="A1732" t="s">
        <v>7059</v>
      </c>
      <c r="B1732">
        <v>85</v>
      </c>
      <c r="C1732">
        <v>118</v>
      </c>
      <c r="D1732" t="s">
        <v>2939</v>
      </c>
      <c r="E1732">
        <v>26761283</v>
      </c>
      <c r="F1732" t="s">
        <v>173</v>
      </c>
      <c r="G1732" t="s">
        <v>7060</v>
      </c>
      <c r="H1732" t="s">
        <v>7061</v>
      </c>
      <c r="I1732">
        <v>43084</v>
      </c>
      <c r="J1732" t="s">
        <v>4697</v>
      </c>
      <c r="K1732" t="s">
        <v>7062</v>
      </c>
      <c r="L1732">
        <v>99</v>
      </c>
      <c r="M1732" t="s">
        <v>26</v>
      </c>
      <c r="N1732" t="s">
        <v>27</v>
      </c>
      <c r="O1732" t="s">
        <v>28</v>
      </c>
      <c r="P1732">
        <v>26000000</v>
      </c>
      <c r="Q1732">
        <v>2014</v>
      </c>
      <c r="R1732">
        <v>6.7</v>
      </c>
      <c r="S1732">
        <v>19000</v>
      </c>
      <c r="T1732">
        <f>Table_IMDB_Movies[[#This Row],[gross]]-Table_IMDB_Movies[[#This Row],[budget]]</f>
        <v>761283</v>
      </c>
      <c r="V1732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733" spans="1:22" x14ac:dyDescent="0.3">
      <c r="A1733" t="s">
        <v>1814</v>
      </c>
      <c r="B1733">
        <v>48</v>
      </c>
      <c r="C1733">
        <v>129</v>
      </c>
      <c r="D1733" t="s">
        <v>2515</v>
      </c>
      <c r="E1733">
        <v>121945720</v>
      </c>
      <c r="F1733" t="s">
        <v>7063</v>
      </c>
      <c r="G1733" t="s">
        <v>3007</v>
      </c>
      <c r="H1733" t="s">
        <v>7064</v>
      </c>
      <c r="I1733">
        <v>89972</v>
      </c>
      <c r="J1733" t="s">
        <v>7065</v>
      </c>
      <c r="K1733" t="s">
        <v>7066</v>
      </c>
      <c r="L1733">
        <v>126</v>
      </c>
      <c r="M1733" t="s">
        <v>26</v>
      </c>
      <c r="N1733" t="s">
        <v>27</v>
      </c>
      <c r="O1733" t="s">
        <v>476</v>
      </c>
      <c r="P1733">
        <v>25000000</v>
      </c>
      <c r="Q1733">
        <v>1992</v>
      </c>
      <c r="R1733">
        <v>6.1</v>
      </c>
      <c r="S1733">
        <v>0</v>
      </c>
      <c r="T1733">
        <f>Table_IMDB_Movies[[#This Row],[gross]]-Table_IMDB_Movies[[#This Row],[budget]]</f>
        <v>96945720</v>
      </c>
      <c r="V1733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734" spans="1:22" x14ac:dyDescent="0.3">
      <c r="A1734" t="s">
        <v>320</v>
      </c>
      <c r="B1734">
        <v>174</v>
      </c>
      <c r="C1734">
        <v>185</v>
      </c>
      <c r="D1734" t="s">
        <v>7067</v>
      </c>
      <c r="E1734">
        <v>96067179</v>
      </c>
      <c r="F1734" t="s">
        <v>4587</v>
      </c>
      <c r="G1734" t="s">
        <v>185</v>
      </c>
      <c r="H1734" t="s">
        <v>7068</v>
      </c>
      <c r="I1734">
        <v>865020</v>
      </c>
      <c r="J1734" t="s">
        <v>7069</v>
      </c>
      <c r="K1734" t="s">
        <v>7070</v>
      </c>
      <c r="L1734">
        <v>1273</v>
      </c>
      <c r="M1734" t="s">
        <v>26</v>
      </c>
      <c r="N1734" t="s">
        <v>27</v>
      </c>
      <c r="O1734" t="s">
        <v>476</v>
      </c>
      <c r="P1734">
        <v>22000000</v>
      </c>
      <c r="Q1734">
        <v>1993</v>
      </c>
      <c r="R1734">
        <v>8.9</v>
      </c>
      <c r="S1734">
        <v>41000</v>
      </c>
      <c r="T1734">
        <f>Table_IMDB_Movies[[#This Row],[gross]]-Table_IMDB_Movies[[#This Row],[budget]]</f>
        <v>74067179</v>
      </c>
      <c r="V1734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1735" spans="1:22" x14ac:dyDescent="0.3">
      <c r="A1735" t="s">
        <v>2718</v>
      </c>
      <c r="B1735">
        <v>373</v>
      </c>
      <c r="C1735">
        <v>146</v>
      </c>
      <c r="D1735" t="s">
        <v>191</v>
      </c>
      <c r="E1735">
        <v>169705587</v>
      </c>
      <c r="F1735" t="s">
        <v>2682</v>
      </c>
      <c r="G1735" t="s">
        <v>146</v>
      </c>
      <c r="H1735" t="s">
        <v>7071</v>
      </c>
      <c r="I1735">
        <v>318955</v>
      </c>
      <c r="J1735" t="s">
        <v>573</v>
      </c>
      <c r="K1735" t="s">
        <v>7072</v>
      </c>
      <c r="L1735">
        <v>460</v>
      </c>
      <c r="M1735" t="s">
        <v>26</v>
      </c>
      <c r="N1735" t="s">
        <v>27</v>
      </c>
      <c r="O1735" t="s">
        <v>28</v>
      </c>
      <c r="P1735">
        <v>25000000</v>
      </c>
      <c r="Q1735">
        <v>2011</v>
      </c>
      <c r="R1735">
        <v>8.1</v>
      </c>
      <c r="S1735">
        <v>75000</v>
      </c>
      <c r="T1735">
        <f>Table_IMDB_Movies[[#This Row],[gross]]-Table_IMDB_Movies[[#This Row],[budget]]</f>
        <v>144705587</v>
      </c>
      <c r="V1735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736" spans="1:22" x14ac:dyDescent="0.3">
      <c r="A1736" t="s">
        <v>897</v>
      </c>
      <c r="B1736">
        <v>224</v>
      </c>
      <c r="C1736">
        <v>128</v>
      </c>
      <c r="D1736" t="s">
        <v>281</v>
      </c>
      <c r="E1736">
        <v>3254172</v>
      </c>
      <c r="F1736" t="s">
        <v>2819</v>
      </c>
      <c r="G1736" t="s">
        <v>290</v>
      </c>
      <c r="H1736" t="s">
        <v>7073</v>
      </c>
      <c r="I1736">
        <v>29282</v>
      </c>
      <c r="J1736" t="s">
        <v>7074</v>
      </c>
      <c r="K1736" t="s">
        <v>7075</v>
      </c>
      <c r="L1736">
        <v>105</v>
      </c>
      <c r="M1736" t="s">
        <v>26</v>
      </c>
      <c r="N1736" t="s">
        <v>27</v>
      </c>
      <c r="O1736" t="s">
        <v>476</v>
      </c>
      <c r="P1736">
        <v>28000000</v>
      </c>
      <c r="Q1736">
        <v>2013</v>
      </c>
      <c r="R1736">
        <v>6.2</v>
      </c>
      <c r="S1736">
        <v>11000</v>
      </c>
      <c r="T1736">
        <f>Table_IMDB_Movies[[#This Row],[gross]]-Table_IMDB_Movies[[#This Row],[budget]]</f>
        <v>-24745828</v>
      </c>
      <c r="V1736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1737" spans="1:22" x14ac:dyDescent="0.3">
      <c r="A1737" t="s">
        <v>1256</v>
      </c>
      <c r="B1737">
        <v>94</v>
      </c>
      <c r="C1737">
        <v>93</v>
      </c>
      <c r="D1737" t="s">
        <v>1980</v>
      </c>
      <c r="E1737">
        <v>84185387</v>
      </c>
      <c r="F1737" t="s">
        <v>7076</v>
      </c>
      <c r="G1737" t="s">
        <v>1982</v>
      </c>
      <c r="H1737" t="s">
        <v>7077</v>
      </c>
      <c r="I1737">
        <v>33180</v>
      </c>
      <c r="J1737" t="s">
        <v>1203</v>
      </c>
      <c r="K1737" t="s">
        <v>7078</v>
      </c>
      <c r="L1737">
        <v>149</v>
      </c>
      <c r="M1737" t="s">
        <v>26</v>
      </c>
      <c r="N1737" t="s">
        <v>27</v>
      </c>
      <c r="O1737" t="s">
        <v>72</v>
      </c>
      <c r="P1737">
        <v>80000000</v>
      </c>
      <c r="Q1737">
        <v>2004</v>
      </c>
      <c r="R1737">
        <v>4.9000000000000004</v>
      </c>
      <c r="S1737">
        <v>567</v>
      </c>
      <c r="T1737">
        <f>Table_IMDB_Movies[[#This Row],[gross]]-Table_IMDB_Movies[[#This Row],[budget]]</f>
        <v>4185387</v>
      </c>
      <c r="V1737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738" spans="1:22" x14ac:dyDescent="0.3">
      <c r="A1738" t="s">
        <v>5886</v>
      </c>
      <c r="B1738">
        <v>273</v>
      </c>
      <c r="C1738">
        <v>97</v>
      </c>
      <c r="D1738" t="s">
        <v>7080</v>
      </c>
      <c r="E1738">
        <v>82163317</v>
      </c>
      <c r="F1738" t="s">
        <v>3824</v>
      </c>
      <c r="G1738" t="s">
        <v>7081</v>
      </c>
      <c r="H1738" t="s">
        <v>7082</v>
      </c>
      <c r="I1738">
        <v>89101</v>
      </c>
      <c r="J1738" t="s">
        <v>610</v>
      </c>
      <c r="K1738" t="s">
        <v>7083</v>
      </c>
      <c r="L1738">
        <v>885</v>
      </c>
      <c r="M1738" t="s">
        <v>26</v>
      </c>
      <c r="N1738" t="s">
        <v>27</v>
      </c>
      <c r="O1738" t="s">
        <v>476</v>
      </c>
      <c r="P1738">
        <v>30000000</v>
      </c>
      <c r="Q1738">
        <v>2003</v>
      </c>
      <c r="R1738">
        <v>5.8</v>
      </c>
      <c r="S1738">
        <v>3000</v>
      </c>
      <c r="T1738">
        <f>Table_IMDB_Movies[[#This Row],[gross]]-Table_IMDB_Movies[[#This Row],[budget]]</f>
        <v>52163317</v>
      </c>
      <c r="V1738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739" spans="1:22" x14ac:dyDescent="0.3">
      <c r="A1739" t="s">
        <v>4533</v>
      </c>
      <c r="B1739">
        <v>66</v>
      </c>
      <c r="C1739">
        <v>82</v>
      </c>
      <c r="D1739" t="s">
        <v>3887</v>
      </c>
      <c r="E1739">
        <v>80920948</v>
      </c>
      <c r="F1739" t="s">
        <v>391</v>
      </c>
      <c r="G1739" t="s">
        <v>777</v>
      </c>
      <c r="H1739" t="s">
        <v>7085</v>
      </c>
      <c r="I1739">
        <v>23943</v>
      </c>
      <c r="J1739" t="s">
        <v>6109</v>
      </c>
      <c r="K1739" t="s">
        <v>7086</v>
      </c>
      <c r="L1739">
        <v>118</v>
      </c>
      <c r="M1739" t="s">
        <v>26</v>
      </c>
      <c r="N1739" t="s">
        <v>27</v>
      </c>
      <c r="O1739" t="s">
        <v>226</v>
      </c>
      <c r="P1739">
        <v>30000000</v>
      </c>
      <c r="Q1739">
        <v>2001</v>
      </c>
      <c r="R1739">
        <v>6</v>
      </c>
      <c r="S1739">
        <v>425</v>
      </c>
      <c r="T1739">
        <f>Table_IMDB_Movies[[#This Row],[gross]]-Table_IMDB_Movies[[#This Row],[budget]]</f>
        <v>50920948</v>
      </c>
      <c r="V1739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740" spans="1:22" x14ac:dyDescent="0.3">
      <c r="A1740" t="s">
        <v>468</v>
      </c>
      <c r="B1740">
        <v>459</v>
      </c>
      <c r="C1740">
        <v>85</v>
      </c>
      <c r="D1740" t="s">
        <v>7087</v>
      </c>
      <c r="E1740">
        <v>80034302</v>
      </c>
      <c r="F1740" t="s">
        <v>2712</v>
      </c>
      <c r="G1740" t="s">
        <v>573</v>
      </c>
      <c r="H1740" t="s">
        <v>7088</v>
      </c>
      <c r="I1740">
        <v>296787</v>
      </c>
      <c r="J1740" t="s">
        <v>7089</v>
      </c>
      <c r="K1740" t="s">
        <v>7090</v>
      </c>
      <c r="L1740">
        <v>2192</v>
      </c>
      <c r="M1740" t="s">
        <v>26</v>
      </c>
      <c r="N1740" t="s">
        <v>27</v>
      </c>
      <c r="O1740" t="s">
        <v>28</v>
      </c>
      <c r="P1740">
        <v>25000000</v>
      </c>
      <c r="Q1740">
        <v>2008</v>
      </c>
      <c r="R1740">
        <v>7</v>
      </c>
      <c r="S1740">
        <v>0</v>
      </c>
      <c r="T1740">
        <f>Table_IMDB_Movies[[#This Row],[gross]]-Table_IMDB_Movies[[#This Row],[budget]]</f>
        <v>55034302</v>
      </c>
      <c r="V174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741" spans="1:22" x14ac:dyDescent="0.3">
      <c r="A1741" t="s">
        <v>7091</v>
      </c>
      <c r="B1741">
        <v>68</v>
      </c>
      <c r="C1741">
        <v>88</v>
      </c>
      <c r="D1741" t="s">
        <v>7092</v>
      </c>
      <c r="E1741">
        <v>78656813</v>
      </c>
      <c r="F1741" t="s">
        <v>2399</v>
      </c>
      <c r="G1741" t="s">
        <v>7093</v>
      </c>
      <c r="H1741" t="s">
        <v>7094</v>
      </c>
      <c r="I1741">
        <v>42765</v>
      </c>
      <c r="J1741" t="s">
        <v>7095</v>
      </c>
      <c r="K1741" t="s">
        <v>7096</v>
      </c>
      <c r="L1741">
        <v>93</v>
      </c>
      <c r="M1741" t="s">
        <v>26</v>
      </c>
      <c r="N1741" t="s">
        <v>27</v>
      </c>
      <c r="O1741" t="s">
        <v>72</v>
      </c>
      <c r="P1741">
        <v>25000000</v>
      </c>
      <c r="Q1741">
        <v>1991</v>
      </c>
      <c r="R1741">
        <v>6</v>
      </c>
      <c r="S1741">
        <v>0</v>
      </c>
      <c r="T1741">
        <f>Table_IMDB_Movies[[#This Row],[gross]]-Table_IMDB_Movies[[#This Row],[budget]]</f>
        <v>53656813</v>
      </c>
      <c r="V1741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742" spans="1:22" x14ac:dyDescent="0.3">
      <c r="A1742" t="s">
        <v>1803</v>
      </c>
      <c r="B1742">
        <v>123</v>
      </c>
      <c r="C1742">
        <v>119</v>
      </c>
      <c r="D1742" t="s">
        <v>7097</v>
      </c>
      <c r="E1742">
        <v>76270454</v>
      </c>
      <c r="F1742" t="s">
        <v>1705</v>
      </c>
      <c r="G1742" t="s">
        <v>1393</v>
      </c>
      <c r="H1742" t="s">
        <v>7098</v>
      </c>
      <c r="I1742">
        <v>219008</v>
      </c>
      <c r="J1742" t="s">
        <v>5488</v>
      </c>
      <c r="K1742" t="s">
        <v>7099</v>
      </c>
      <c r="L1742">
        <v>418</v>
      </c>
      <c r="M1742" t="s">
        <v>26</v>
      </c>
      <c r="N1742" t="s">
        <v>27</v>
      </c>
      <c r="O1742" t="s">
        <v>476</v>
      </c>
      <c r="P1742">
        <v>25000000</v>
      </c>
      <c r="Q1742">
        <v>1987</v>
      </c>
      <c r="R1742">
        <v>7.9</v>
      </c>
      <c r="S1742">
        <v>0</v>
      </c>
      <c r="T1742">
        <f>Table_IMDB_Movies[[#This Row],[gross]]-Table_IMDB_Movies[[#This Row],[budget]]</f>
        <v>51270454</v>
      </c>
      <c r="V1742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1743" spans="1:22" x14ac:dyDescent="0.3">
      <c r="A1743" t="s">
        <v>5465</v>
      </c>
      <c r="B1743">
        <v>488</v>
      </c>
      <c r="C1743">
        <v>122</v>
      </c>
      <c r="D1743" t="s">
        <v>928</v>
      </c>
      <c r="E1743">
        <v>74273505</v>
      </c>
      <c r="F1743" t="s">
        <v>1705</v>
      </c>
      <c r="G1743" t="s">
        <v>328</v>
      </c>
      <c r="H1743" t="s">
        <v>7100</v>
      </c>
      <c r="I1743">
        <v>612060</v>
      </c>
      <c r="J1743" t="s">
        <v>3553</v>
      </c>
      <c r="K1743" t="s">
        <v>7101</v>
      </c>
      <c r="L1743">
        <v>1518</v>
      </c>
      <c r="M1743" t="s">
        <v>26</v>
      </c>
      <c r="N1743" t="s">
        <v>27</v>
      </c>
      <c r="O1743" t="s">
        <v>476</v>
      </c>
      <c r="P1743">
        <v>25000000</v>
      </c>
      <c r="Q1743">
        <v>2007</v>
      </c>
      <c r="R1743">
        <v>8.1</v>
      </c>
      <c r="S1743">
        <v>21000</v>
      </c>
      <c r="T1743">
        <f>Table_IMDB_Movies[[#This Row],[gross]]-Table_IMDB_Movies[[#This Row],[budget]]</f>
        <v>49273505</v>
      </c>
      <c r="V1743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1744" spans="1:22" x14ac:dyDescent="0.3">
      <c r="A1744" t="s">
        <v>1088</v>
      </c>
      <c r="B1744">
        <v>146</v>
      </c>
      <c r="C1744">
        <v>99</v>
      </c>
      <c r="D1744" t="s">
        <v>6447</v>
      </c>
      <c r="E1744">
        <v>134141530</v>
      </c>
      <c r="F1744" t="s">
        <v>4409</v>
      </c>
      <c r="G1744" t="s">
        <v>1833</v>
      </c>
      <c r="H1744" t="s">
        <v>7102</v>
      </c>
      <c r="I1744">
        <v>75903</v>
      </c>
      <c r="J1744" t="s">
        <v>7103</v>
      </c>
      <c r="K1744" t="s">
        <v>7104</v>
      </c>
      <c r="L1744">
        <v>109</v>
      </c>
      <c r="M1744" t="s">
        <v>26</v>
      </c>
      <c r="N1744" t="s">
        <v>27</v>
      </c>
      <c r="O1744" t="s">
        <v>28</v>
      </c>
      <c r="P1744">
        <v>25000000</v>
      </c>
      <c r="Q1744">
        <v>2014</v>
      </c>
      <c r="R1744">
        <v>6.2</v>
      </c>
      <c r="S1744">
        <v>0</v>
      </c>
      <c r="T1744">
        <f>Table_IMDB_Movies[[#This Row],[gross]]-Table_IMDB_Movies[[#This Row],[budget]]</f>
        <v>109141530</v>
      </c>
      <c r="V1744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745" spans="1:22" x14ac:dyDescent="0.3">
      <c r="A1745" t="s">
        <v>7105</v>
      </c>
      <c r="B1745">
        <v>168</v>
      </c>
      <c r="C1745">
        <v>97</v>
      </c>
      <c r="D1745" t="s">
        <v>324</v>
      </c>
      <c r="E1745">
        <v>71500556</v>
      </c>
      <c r="F1745" t="s">
        <v>1141</v>
      </c>
      <c r="G1745" t="s">
        <v>356</v>
      </c>
      <c r="H1745" t="s">
        <v>7106</v>
      </c>
      <c r="I1745">
        <v>171568</v>
      </c>
      <c r="J1745" t="s">
        <v>1840</v>
      </c>
      <c r="K1745" t="s">
        <v>7107</v>
      </c>
      <c r="L1745">
        <v>571</v>
      </c>
      <c r="M1745" t="s">
        <v>26</v>
      </c>
      <c r="N1745" t="s">
        <v>41</v>
      </c>
      <c r="O1745" t="s">
        <v>476</v>
      </c>
      <c r="P1745">
        <v>26000000</v>
      </c>
      <c r="Q1745">
        <v>2001</v>
      </c>
      <c r="R1745">
        <v>6.7</v>
      </c>
      <c r="S1745">
        <v>0</v>
      </c>
      <c r="T1745">
        <f>Table_IMDB_Movies[[#This Row],[gross]]-Table_IMDB_Movies[[#This Row],[budget]]</f>
        <v>45500556</v>
      </c>
      <c r="V1745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746" spans="1:22" x14ac:dyDescent="0.3">
      <c r="A1746" t="s">
        <v>5845</v>
      </c>
      <c r="B1746">
        <v>152</v>
      </c>
      <c r="C1746">
        <v>121</v>
      </c>
      <c r="D1746" t="s">
        <v>7108</v>
      </c>
      <c r="E1746">
        <v>71309760</v>
      </c>
      <c r="F1746" t="s">
        <v>173</v>
      </c>
      <c r="G1746" t="s">
        <v>2492</v>
      </c>
      <c r="H1746" t="s">
        <v>7109</v>
      </c>
      <c r="I1746">
        <v>150308</v>
      </c>
      <c r="J1746" t="s">
        <v>7110</v>
      </c>
      <c r="K1746" t="s">
        <v>7111</v>
      </c>
      <c r="L1746">
        <v>498</v>
      </c>
      <c r="M1746" t="s">
        <v>26</v>
      </c>
      <c r="N1746" t="s">
        <v>41</v>
      </c>
      <c r="O1746" t="s">
        <v>28</v>
      </c>
      <c r="P1746">
        <v>25000000</v>
      </c>
      <c r="Q1746">
        <v>2000</v>
      </c>
      <c r="R1746">
        <v>7.3</v>
      </c>
      <c r="S1746">
        <v>18000</v>
      </c>
      <c r="T1746">
        <f>Table_IMDB_Movies[[#This Row],[gross]]-Table_IMDB_Movies[[#This Row],[budget]]</f>
        <v>46309760</v>
      </c>
      <c r="V1746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747" spans="1:22" x14ac:dyDescent="0.3">
      <c r="A1747" t="s">
        <v>7112</v>
      </c>
      <c r="B1747">
        <v>133</v>
      </c>
      <c r="C1747">
        <v>95</v>
      </c>
      <c r="D1747" t="s">
        <v>1833</v>
      </c>
      <c r="E1747">
        <v>89808372</v>
      </c>
      <c r="F1747" t="s">
        <v>1334</v>
      </c>
      <c r="G1747" t="s">
        <v>4051</v>
      </c>
      <c r="H1747" t="s">
        <v>7113</v>
      </c>
      <c r="I1747">
        <v>46417</v>
      </c>
      <c r="J1747" t="s">
        <v>7114</v>
      </c>
      <c r="K1747" t="s">
        <v>7115</v>
      </c>
      <c r="L1747">
        <v>297</v>
      </c>
      <c r="M1747" t="s">
        <v>26</v>
      </c>
      <c r="N1747" t="s">
        <v>27</v>
      </c>
      <c r="O1747" t="s">
        <v>28</v>
      </c>
      <c r="P1747">
        <v>45000000</v>
      </c>
      <c r="Q1747">
        <v>2003</v>
      </c>
      <c r="R1747">
        <v>4.5999999999999996</v>
      </c>
      <c r="S1747">
        <v>660</v>
      </c>
      <c r="T1747">
        <f>Table_IMDB_Movies[[#This Row],[gross]]-Table_IMDB_Movies[[#This Row],[budget]]</f>
        <v>44808372</v>
      </c>
      <c r="V1747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748" spans="1:22" x14ac:dyDescent="0.3">
      <c r="A1748" t="s">
        <v>3994</v>
      </c>
      <c r="B1748">
        <v>139</v>
      </c>
      <c r="C1748">
        <v>105</v>
      </c>
      <c r="D1748" t="s">
        <v>7116</v>
      </c>
      <c r="E1748">
        <v>77264926</v>
      </c>
      <c r="F1748" t="s">
        <v>2411</v>
      </c>
      <c r="G1748" t="s">
        <v>2094</v>
      </c>
      <c r="H1748" t="s">
        <v>7117</v>
      </c>
      <c r="I1748">
        <v>21176</v>
      </c>
      <c r="J1748" t="s">
        <v>756</v>
      </c>
      <c r="K1748" t="s">
        <v>7118</v>
      </c>
      <c r="L1748">
        <v>107</v>
      </c>
      <c r="M1748" t="s">
        <v>26</v>
      </c>
      <c r="N1748" t="s">
        <v>27</v>
      </c>
      <c r="O1748" t="s">
        <v>72</v>
      </c>
      <c r="P1748">
        <v>25000000</v>
      </c>
      <c r="Q1748">
        <v>2012</v>
      </c>
      <c r="R1748">
        <v>6.1</v>
      </c>
      <c r="S1748">
        <v>0</v>
      </c>
      <c r="T1748">
        <f>Table_IMDB_Movies[[#This Row],[gross]]-Table_IMDB_Movies[[#This Row],[budget]]</f>
        <v>52264926</v>
      </c>
      <c r="V1748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749" spans="1:22" x14ac:dyDescent="0.3">
      <c r="A1749" t="s">
        <v>2149</v>
      </c>
      <c r="B1749">
        <v>245</v>
      </c>
      <c r="C1749">
        <v>108</v>
      </c>
      <c r="D1749" t="s">
        <v>7119</v>
      </c>
      <c r="E1749">
        <v>70625986</v>
      </c>
      <c r="F1749" t="s">
        <v>1340</v>
      </c>
      <c r="G1749" t="s">
        <v>680</v>
      </c>
      <c r="H1749" t="s">
        <v>7120</v>
      </c>
      <c r="I1749">
        <v>168717</v>
      </c>
      <c r="J1749" t="s">
        <v>444</v>
      </c>
      <c r="K1749" t="s">
        <v>7121</v>
      </c>
      <c r="L1749">
        <v>178</v>
      </c>
      <c r="M1749" t="s">
        <v>26</v>
      </c>
      <c r="N1749" t="s">
        <v>27</v>
      </c>
      <c r="O1749" t="s">
        <v>476</v>
      </c>
      <c r="P1749">
        <v>25000000</v>
      </c>
      <c r="Q1749">
        <v>2011</v>
      </c>
      <c r="R1749">
        <v>6.2</v>
      </c>
      <c r="S1749">
        <v>24000</v>
      </c>
      <c r="T1749">
        <f>Table_IMDB_Movies[[#This Row],[gross]]-Table_IMDB_Movies[[#This Row],[budget]]</f>
        <v>45625986</v>
      </c>
      <c r="V1749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750" spans="1:22" x14ac:dyDescent="0.3">
      <c r="A1750" t="s">
        <v>4619</v>
      </c>
      <c r="B1750">
        <v>84</v>
      </c>
      <c r="C1750">
        <v>134</v>
      </c>
      <c r="D1750" t="s">
        <v>7122</v>
      </c>
      <c r="E1750">
        <v>56505065</v>
      </c>
      <c r="F1750" t="s">
        <v>7123</v>
      </c>
      <c r="G1750" t="s">
        <v>2375</v>
      </c>
      <c r="H1750" t="s">
        <v>7124</v>
      </c>
      <c r="I1750">
        <v>95241</v>
      </c>
      <c r="J1750" t="s">
        <v>4904</v>
      </c>
      <c r="K1750" t="s">
        <v>7125</v>
      </c>
      <c r="L1750">
        <v>439</v>
      </c>
      <c r="M1750" t="s">
        <v>26</v>
      </c>
      <c r="N1750" t="s">
        <v>27</v>
      </c>
      <c r="O1750" t="s">
        <v>476</v>
      </c>
      <c r="P1750">
        <v>25000000</v>
      </c>
      <c r="Q1750">
        <v>1993</v>
      </c>
      <c r="R1750">
        <v>7.8</v>
      </c>
      <c r="S1750">
        <v>11000</v>
      </c>
      <c r="T1750">
        <f>Table_IMDB_Movies[[#This Row],[gross]]-Table_IMDB_Movies[[#This Row],[budget]]</f>
        <v>31505065</v>
      </c>
      <c r="V175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751" spans="1:22" x14ac:dyDescent="0.3">
      <c r="A1751" t="s">
        <v>2710</v>
      </c>
      <c r="B1751">
        <v>70</v>
      </c>
      <c r="C1751">
        <v>115</v>
      </c>
      <c r="D1751" t="s">
        <v>384</v>
      </c>
      <c r="E1751">
        <v>55973336</v>
      </c>
      <c r="F1751" t="s">
        <v>274</v>
      </c>
      <c r="G1751" t="s">
        <v>411</v>
      </c>
      <c r="H1751" t="s">
        <v>7126</v>
      </c>
      <c r="I1751">
        <v>57040</v>
      </c>
      <c r="J1751" t="s">
        <v>5742</v>
      </c>
      <c r="K1751" t="s">
        <v>7127</v>
      </c>
      <c r="L1751">
        <v>365</v>
      </c>
      <c r="M1751" t="s">
        <v>26</v>
      </c>
      <c r="N1751" t="s">
        <v>27</v>
      </c>
      <c r="O1751" t="s">
        <v>476</v>
      </c>
      <c r="P1751">
        <v>25000000</v>
      </c>
      <c r="Q1751">
        <v>2000</v>
      </c>
      <c r="R1751">
        <v>6.1</v>
      </c>
      <c r="S1751">
        <v>0</v>
      </c>
      <c r="T1751">
        <f>Table_IMDB_Movies[[#This Row],[gross]]-Table_IMDB_Movies[[#This Row],[budget]]</f>
        <v>30973336</v>
      </c>
      <c r="V1751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752" spans="1:22" x14ac:dyDescent="0.3">
      <c r="A1752" t="s">
        <v>4266</v>
      </c>
      <c r="B1752">
        <v>216</v>
      </c>
      <c r="C1752">
        <v>86</v>
      </c>
      <c r="D1752" t="s">
        <v>7130</v>
      </c>
      <c r="E1752">
        <v>54098051</v>
      </c>
      <c r="F1752" t="s">
        <v>4938</v>
      </c>
      <c r="G1752" t="s">
        <v>7131</v>
      </c>
      <c r="H1752" t="s">
        <v>7132</v>
      </c>
      <c r="I1752">
        <v>102861</v>
      </c>
      <c r="J1752" t="s">
        <v>4371</v>
      </c>
      <c r="K1752" t="s">
        <v>7133</v>
      </c>
      <c r="L1752">
        <v>571</v>
      </c>
      <c r="M1752" t="s">
        <v>26</v>
      </c>
      <c r="N1752" t="s">
        <v>619</v>
      </c>
      <c r="O1752" t="s">
        <v>476</v>
      </c>
      <c r="P1752">
        <v>25000000</v>
      </c>
      <c r="Q1752">
        <v>2006</v>
      </c>
      <c r="R1752">
        <v>5.8</v>
      </c>
      <c r="S1752">
        <v>0</v>
      </c>
      <c r="T1752">
        <f>Table_IMDB_Movies[[#This Row],[gross]]-Table_IMDB_Movies[[#This Row],[budget]]</f>
        <v>29098051</v>
      </c>
      <c r="V1752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1753" spans="1:22" x14ac:dyDescent="0.3">
      <c r="A1753" t="s">
        <v>5531</v>
      </c>
      <c r="B1753">
        <v>170</v>
      </c>
      <c r="C1753">
        <v>101</v>
      </c>
      <c r="D1753" t="s">
        <v>7134</v>
      </c>
      <c r="E1753">
        <v>60443237</v>
      </c>
      <c r="F1753" t="s">
        <v>173</v>
      </c>
      <c r="G1753" t="s">
        <v>1392</v>
      </c>
      <c r="H1753" t="s">
        <v>7135</v>
      </c>
      <c r="I1753">
        <v>76882</v>
      </c>
      <c r="J1753" t="s">
        <v>7136</v>
      </c>
      <c r="K1753" t="s">
        <v>7137</v>
      </c>
      <c r="L1753">
        <v>106</v>
      </c>
      <c r="M1753" t="s">
        <v>26</v>
      </c>
      <c r="N1753" t="s">
        <v>27</v>
      </c>
      <c r="O1753" t="s">
        <v>28</v>
      </c>
      <c r="P1753">
        <v>25000000</v>
      </c>
      <c r="Q1753">
        <v>2012</v>
      </c>
      <c r="R1753">
        <v>6.5</v>
      </c>
      <c r="S1753">
        <v>29000</v>
      </c>
      <c r="T1753">
        <f>Table_IMDB_Movies[[#This Row],[gross]]-Table_IMDB_Movies[[#This Row],[budget]]</f>
        <v>35443237</v>
      </c>
      <c r="V1753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754" spans="1:22" x14ac:dyDescent="0.3">
      <c r="A1754" t="s">
        <v>7138</v>
      </c>
      <c r="B1754">
        <v>181</v>
      </c>
      <c r="C1754">
        <v>96</v>
      </c>
      <c r="D1754" t="s">
        <v>1561</v>
      </c>
      <c r="E1754">
        <v>82234139</v>
      </c>
      <c r="F1754" t="s">
        <v>450</v>
      </c>
      <c r="G1754" t="s">
        <v>564</v>
      </c>
      <c r="H1754" t="s">
        <v>7139</v>
      </c>
      <c r="I1754">
        <v>110390</v>
      </c>
      <c r="J1754" t="s">
        <v>2094</v>
      </c>
      <c r="K1754" t="s">
        <v>7140</v>
      </c>
      <c r="L1754">
        <v>522</v>
      </c>
      <c r="M1754" t="s">
        <v>26</v>
      </c>
      <c r="N1754" t="s">
        <v>27</v>
      </c>
      <c r="O1754" t="s">
        <v>72</v>
      </c>
      <c r="P1754">
        <v>17000000</v>
      </c>
      <c r="Q1754">
        <v>2007</v>
      </c>
      <c r="R1754">
        <v>7.2</v>
      </c>
      <c r="S1754">
        <v>6000</v>
      </c>
      <c r="T1754">
        <f>Table_IMDB_Movies[[#This Row],[gross]]-Table_IMDB_Movies[[#This Row],[budget]]</f>
        <v>65234139</v>
      </c>
      <c r="V1754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755" spans="1:22" x14ac:dyDescent="0.3">
      <c r="A1755" t="s">
        <v>98</v>
      </c>
      <c r="B1755">
        <v>226</v>
      </c>
      <c r="C1755">
        <v>101</v>
      </c>
      <c r="D1755" t="s">
        <v>172</v>
      </c>
      <c r="E1755">
        <v>51676606</v>
      </c>
      <c r="F1755" t="s">
        <v>7141</v>
      </c>
      <c r="G1755" t="s">
        <v>32</v>
      </c>
      <c r="H1755" t="s">
        <v>7142</v>
      </c>
      <c r="I1755">
        <v>174591</v>
      </c>
      <c r="J1755" t="s">
        <v>328</v>
      </c>
      <c r="K1755" t="s">
        <v>7143</v>
      </c>
      <c r="L1755">
        <v>632</v>
      </c>
      <c r="M1755" t="s">
        <v>26</v>
      </c>
      <c r="N1755" t="s">
        <v>27</v>
      </c>
      <c r="O1755" t="s">
        <v>72</v>
      </c>
      <c r="P1755">
        <v>25000000</v>
      </c>
      <c r="Q1755">
        <v>2004</v>
      </c>
      <c r="R1755">
        <v>7.8</v>
      </c>
      <c r="S1755">
        <v>0</v>
      </c>
      <c r="T1755">
        <f>Table_IMDB_Movies[[#This Row],[gross]]-Table_IMDB_Movies[[#This Row],[budget]]</f>
        <v>26676606</v>
      </c>
      <c r="V1755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1756" spans="1:22" x14ac:dyDescent="0.3">
      <c r="A1756" t="s">
        <v>7144</v>
      </c>
      <c r="B1756">
        <v>24</v>
      </c>
      <c r="C1756">
        <v>100</v>
      </c>
      <c r="D1756" t="s">
        <v>6447</v>
      </c>
      <c r="E1756">
        <v>52528330</v>
      </c>
      <c r="F1756" t="s">
        <v>2021</v>
      </c>
      <c r="G1756" t="s">
        <v>3137</v>
      </c>
      <c r="H1756" t="s">
        <v>7145</v>
      </c>
      <c r="I1756">
        <v>4265</v>
      </c>
      <c r="J1756" t="s">
        <v>7146</v>
      </c>
      <c r="K1756" t="s">
        <v>7147</v>
      </c>
      <c r="L1756">
        <v>27</v>
      </c>
      <c r="M1756" t="s">
        <v>26</v>
      </c>
      <c r="N1756" t="s">
        <v>27</v>
      </c>
      <c r="O1756" t="s">
        <v>28</v>
      </c>
      <c r="P1756">
        <v>25000000</v>
      </c>
      <c r="Q1756">
        <v>2013</v>
      </c>
      <c r="R1756">
        <v>4.7</v>
      </c>
      <c r="S1756">
        <v>0</v>
      </c>
      <c r="T1756">
        <f>Table_IMDB_Movies[[#This Row],[gross]]-Table_IMDB_Movies[[#This Row],[budget]]</f>
        <v>27528330</v>
      </c>
      <c r="V175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757" spans="1:22" x14ac:dyDescent="0.3">
      <c r="A1757" t="s">
        <v>7148</v>
      </c>
      <c r="B1757">
        <v>408</v>
      </c>
      <c r="C1757">
        <v>117</v>
      </c>
      <c r="D1757" t="s">
        <v>1354</v>
      </c>
      <c r="E1757">
        <v>51533608</v>
      </c>
      <c r="F1757" t="s">
        <v>574</v>
      </c>
      <c r="G1757" t="s">
        <v>185</v>
      </c>
      <c r="H1757" t="s">
        <v>7149</v>
      </c>
      <c r="I1757">
        <v>203111</v>
      </c>
      <c r="J1757" t="s">
        <v>4041</v>
      </c>
      <c r="K1757" t="s">
        <v>7150</v>
      </c>
      <c r="L1757">
        <v>755</v>
      </c>
      <c r="M1757" t="s">
        <v>26</v>
      </c>
      <c r="N1757" t="s">
        <v>27</v>
      </c>
      <c r="O1757" t="s">
        <v>476</v>
      </c>
      <c r="P1757">
        <v>25000000</v>
      </c>
      <c r="Q1757">
        <v>2011</v>
      </c>
      <c r="R1757">
        <v>6.8</v>
      </c>
      <c r="S1757">
        <v>32000</v>
      </c>
      <c r="T1757">
        <f>Table_IMDB_Movies[[#This Row],[gross]]-Table_IMDB_Movies[[#This Row],[budget]]</f>
        <v>26533608</v>
      </c>
      <c r="V1757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758" spans="1:22" x14ac:dyDescent="0.3">
      <c r="A1758" t="s">
        <v>7151</v>
      </c>
      <c r="B1758">
        <v>180</v>
      </c>
      <c r="C1758">
        <v>101</v>
      </c>
      <c r="D1758" t="s">
        <v>3624</v>
      </c>
      <c r="E1758">
        <v>51097664</v>
      </c>
      <c r="F1758" t="s">
        <v>4732</v>
      </c>
      <c r="G1758" t="s">
        <v>1393</v>
      </c>
      <c r="H1758" t="s">
        <v>7152</v>
      </c>
      <c r="I1758">
        <v>70205</v>
      </c>
      <c r="J1758" t="s">
        <v>6005</v>
      </c>
      <c r="K1758" t="s">
        <v>7153</v>
      </c>
      <c r="L1758">
        <v>450</v>
      </c>
      <c r="M1758" t="s">
        <v>26</v>
      </c>
      <c r="N1758" t="s">
        <v>27</v>
      </c>
      <c r="O1758" t="s">
        <v>476</v>
      </c>
      <c r="P1758">
        <v>30000000</v>
      </c>
      <c r="Q1758">
        <v>2005</v>
      </c>
      <c r="R1758">
        <v>5.9</v>
      </c>
      <c r="S1758">
        <v>0</v>
      </c>
      <c r="T1758">
        <f>Table_IMDB_Movies[[#This Row],[gross]]-Table_IMDB_Movies[[#This Row],[budget]]</f>
        <v>21097664</v>
      </c>
      <c r="V1758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759" spans="1:22" x14ac:dyDescent="0.3">
      <c r="A1759" t="s">
        <v>1397</v>
      </c>
      <c r="B1759">
        <v>181</v>
      </c>
      <c r="C1759">
        <v>98</v>
      </c>
      <c r="D1759" t="s">
        <v>1009</v>
      </c>
      <c r="E1759">
        <v>84136909</v>
      </c>
      <c r="F1759" t="s">
        <v>1334</v>
      </c>
      <c r="G1759" t="s">
        <v>7154</v>
      </c>
      <c r="H1759" t="s">
        <v>7155</v>
      </c>
      <c r="I1759">
        <v>267921</v>
      </c>
      <c r="J1759" t="s">
        <v>425</v>
      </c>
      <c r="K1759" t="s">
        <v>7156</v>
      </c>
      <c r="L1759">
        <v>577</v>
      </c>
      <c r="M1759" t="s">
        <v>26</v>
      </c>
      <c r="N1759" t="s">
        <v>27</v>
      </c>
      <c r="O1759" t="s">
        <v>28</v>
      </c>
      <c r="P1759">
        <v>26000000</v>
      </c>
      <c r="Q1759">
        <v>2004</v>
      </c>
      <c r="R1759">
        <v>7.2</v>
      </c>
      <c r="S1759">
        <v>0</v>
      </c>
      <c r="T1759">
        <f>Table_IMDB_Movies[[#This Row],[gross]]-Table_IMDB_Movies[[#This Row],[budget]]</f>
        <v>58136909</v>
      </c>
      <c r="V1759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760" spans="1:22" x14ac:dyDescent="0.3">
      <c r="A1760" t="s">
        <v>398</v>
      </c>
      <c r="B1760">
        <v>192</v>
      </c>
      <c r="C1760">
        <v>146</v>
      </c>
      <c r="D1760" t="s">
        <v>2515</v>
      </c>
      <c r="E1760">
        <v>46836394</v>
      </c>
      <c r="F1760" t="s">
        <v>1376</v>
      </c>
      <c r="G1760" t="s">
        <v>1393</v>
      </c>
      <c r="H1760" t="s">
        <v>7157</v>
      </c>
      <c r="I1760">
        <v>728685</v>
      </c>
      <c r="J1760" t="s">
        <v>5864</v>
      </c>
      <c r="K1760" t="s">
        <v>7158</v>
      </c>
      <c r="L1760">
        <v>989</v>
      </c>
      <c r="M1760" t="s">
        <v>26</v>
      </c>
      <c r="N1760" t="s">
        <v>27</v>
      </c>
      <c r="O1760" t="s">
        <v>476</v>
      </c>
      <c r="P1760">
        <v>25000000</v>
      </c>
      <c r="Q1760">
        <v>1990</v>
      </c>
      <c r="R1760">
        <v>8.6999999999999993</v>
      </c>
      <c r="S1760">
        <v>25000</v>
      </c>
      <c r="T1760">
        <f>Table_IMDB_Movies[[#This Row],[gross]]-Table_IMDB_Movies[[#This Row],[budget]]</f>
        <v>21836394</v>
      </c>
      <c r="V1760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1761" spans="1:22" x14ac:dyDescent="0.3">
      <c r="A1761" t="s">
        <v>3424</v>
      </c>
      <c r="B1761">
        <v>79</v>
      </c>
      <c r="C1761">
        <v>102</v>
      </c>
      <c r="D1761" t="s">
        <v>6333</v>
      </c>
      <c r="E1761">
        <v>47285499</v>
      </c>
      <c r="F1761" t="s">
        <v>7159</v>
      </c>
      <c r="G1761" t="s">
        <v>4634</v>
      </c>
      <c r="H1761" t="s">
        <v>7160</v>
      </c>
      <c r="I1761">
        <v>26755</v>
      </c>
      <c r="J1761" t="s">
        <v>7161</v>
      </c>
      <c r="K1761" t="s">
        <v>7162</v>
      </c>
      <c r="L1761">
        <v>104</v>
      </c>
      <c r="M1761" t="s">
        <v>26</v>
      </c>
      <c r="N1761" t="s">
        <v>27</v>
      </c>
      <c r="O1761" t="s">
        <v>72</v>
      </c>
      <c r="P1761">
        <v>26000000</v>
      </c>
      <c r="Q1761">
        <v>2003</v>
      </c>
      <c r="R1761">
        <v>5</v>
      </c>
      <c r="S1761">
        <v>542</v>
      </c>
      <c r="T1761">
        <f>Table_IMDB_Movies[[#This Row],[gross]]-Table_IMDB_Movies[[#This Row],[budget]]</f>
        <v>21285499</v>
      </c>
      <c r="V1761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762" spans="1:22" x14ac:dyDescent="0.3">
      <c r="A1762" t="s">
        <v>5462</v>
      </c>
      <c r="B1762">
        <v>128</v>
      </c>
      <c r="C1762">
        <v>97</v>
      </c>
      <c r="D1762" t="s">
        <v>328</v>
      </c>
      <c r="E1762">
        <v>47124400</v>
      </c>
      <c r="F1762" t="s">
        <v>422</v>
      </c>
      <c r="G1762" t="s">
        <v>356</v>
      </c>
      <c r="H1762" t="s">
        <v>7163</v>
      </c>
      <c r="I1762">
        <v>49676</v>
      </c>
      <c r="J1762" t="s">
        <v>1942</v>
      </c>
      <c r="K1762" t="s">
        <v>7164</v>
      </c>
      <c r="L1762">
        <v>181</v>
      </c>
      <c r="M1762" t="s">
        <v>26</v>
      </c>
      <c r="N1762" t="s">
        <v>27</v>
      </c>
      <c r="O1762" t="s">
        <v>72</v>
      </c>
      <c r="P1762">
        <v>25000000</v>
      </c>
      <c r="Q1762">
        <v>2005</v>
      </c>
      <c r="R1762">
        <v>6.6</v>
      </c>
      <c r="S1762">
        <v>0</v>
      </c>
      <c r="T1762">
        <f>Table_IMDB_Movies[[#This Row],[gross]]-Table_IMDB_Movies[[#This Row],[budget]]</f>
        <v>22124400</v>
      </c>
      <c r="V1762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763" spans="1:22" x14ac:dyDescent="0.3">
      <c r="A1763" t="s">
        <v>1803</v>
      </c>
      <c r="B1763">
        <v>147</v>
      </c>
      <c r="C1763">
        <v>142</v>
      </c>
      <c r="D1763" t="s">
        <v>1929</v>
      </c>
      <c r="E1763">
        <v>44700000</v>
      </c>
      <c r="F1763" t="s">
        <v>1550</v>
      </c>
      <c r="G1763" t="s">
        <v>1908</v>
      </c>
      <c r="H1763" t="s">
        <v>7165</v>
      </c>
      <c r="I1763">
        <v>537442</v>
      </c>
      <c r="J1763" t="s">
        <v>1083</v>
      </c>
      <c r="K1763" t="s">
        <v>7166</v>
      </c>
      <c r="L1763">
        <v>851</v>
      </c>
      <c r="M1763" t="s">
        <v>26</v>
      </c>
      <c r="N1763" t="s">
        <v>27</v>
      </c>
      <c r="O1763" t="s">
        <v>476</v>
      </c>
      <c r="P1763">
        <v>25000000</v>
      </c>
      <c r="Q1763">
        <v>1983</v>
      </c>
      <c r="R1763">
        <v>8.3000000000000007</v>
      </c>
      <c r="S1763">
        <v>19000</v>
      </c>
      <c r="T1763">
        <f>Table_IMDB_Movies[[#This Row],[gross]]-Table_IMDB_Movies[[#This Row],[budget]]</f>
        <v>19700000</v>
      </c>
      <c r="V1763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1764" spans="1:22" x14ac:dyDescent="0.3">
      <c r="A1764" t="s">
        <v>3886</v>
      </c>
      <c r="B1764">
        <v>49</v>
      </c>
      <c r="C1764">
        <v>98</v>
      </c>
      <c r="D1764" t="s">
        <v>2214</v>
      </c>
      <c r="E1764">
        <v>44455658</v>
      </c>
      <c r="F1764" t="s">
        <v>1107</v>
      </c>
      <c r="G1764" t="s">
        <v>1309</v>
      </c>
      <c r="H1764" t="s">
        <v>7167</v>
      </c>
      <c r="I1764">
        <v>36253</v>
      </c>
      <c r="J1764" t="s">
        <v>7168</v>
      </c>
      <c r="K1764" t="s">
        <v>7169</v>
      </c>
      <c r="L1764">
        <v>92</v>
      </c>
      <c r="M1764" t="s">
        <v>26</v>
      </c>
      <c r="N1764" t="s">
        <v>27</v>
      </c>
      <c r="O1764" t="s">
        <v>476</v>
      </c>
      <c r="P1764">
        <v>25000000</v>
      </c>
      <c r="Q1764">
        <v>1997</v>
      </c>
      <c r="R1764">
        <v>6.7</v>
      </c>
      <c r="S1764">
        <v>0</v>
      </c>
      <c r="T1764">
        <f>Table_IMDB_Movies[[#This Row],[gross]]-Table_IMDB_Movies[[#This Row],[budget]]</f>
        <v>19455658</v>
      </c>
      <c r="V1764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765" spans="1:22" x14ac:dyDescent="0.3">
      <c r="A1765" t="s">
        <v>7170</v>
      </c>
      <c r="B1765">
        <v>75</v>
      </c>
      <c r="C1765">
        <v>219</v>
      </c>
      <c r="D1765" t="s">
        <v>4109</v>
      </c>
      <c r="E1765">
        <v>43984230</v>
      </c>
      <c r="F1765" t="s">
        <v>4587</v>
      </c>
      <c r="G1765" t="s">
        <v>478</v>
      </c>
      <c r="H1765" t="s">
        <v>7171</v>
      </c>
      <c r="I1765">
        <v>70274</v>
      </c>
      <c r="J1765" t="s">
        <v>2701</v>
      </c>
      <c r="K1765" t="s">
        <v>7172</v>
      </c>
      <c r="L1765">
        <v>133</v>
      </c>
      <c r="M1765" t="s">
        <v>26</v>
      </c>
      <c r="N1765" t="s">
        <v>722</v>
      </c>
      <c r="O1765" t="s">
        <v>28</v>
      </c>
      <c r="P1765">
        <v>23000000</v>
      </c>
      <c r="Q1765">
        <v>1987</v>
      </c>
      <c r="R1765">
        <v>7.8</v>
      </c>
      <c r="S1765">
        <v>0</v>
      </c>
      <c r="T1765">
        <f>Table_IMDB_Movies[[#This Row],[gross]]-Table_IMDB_Movies[[#This Row],[budget]]</f>
        <v>20984230</v>
      </c>
      <c r="V1765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1766" spans="1:22" x14ac:dyDescent="0.3">
      <c r="A1766" t="s">
        <v>3009</v>
      </c>
      <c r="B1766">
        <v>270</v>
      </c>
      <c r="C1766">
        <v>109</v>
      </c>
      <c r="D1766" t="s">
        <v>7173</v>
      </c>
      <c r="E1766">
        <v>66489425</v>
      </c>
      <c r="F1766" t="s">
        <v>379</v>
      </c>
      <c r="G1766" t="s">
        <v>61</v>
      </c>
      <c r="H1766" t="s">
        <v>7174</v>
      </c>
      <c r="I1766">
        <v>101977</v>
      </c>
      <c r="J1766" t="s">
        <v>919</v>
      </c>
      <c r="K1766" t="s">
        <v>7175</v>
      </c>
      <c r="L1766">
        <v>161</v>
      </c>
      <c r="M1766" t="s">
        <v>26</v>
      </c>
      <c r="N1766" t="s">
        <v>27</v>
      </c>
      <c r="O1766" t="s">
        <v>476</v>
      </c>
      <c r="P1766">
        <v>25000000</v>
      </c>
      <c r="Q1766">
        <v>2012</v>
      </c>
      <c r="R1766">
        <v>6.5</v>
      </c>
      <c r="S1766">
        <v>0</v>
      </c>
      <c r="T1766">
        <f>Table_IMDB_Movies[[#This Row],[gross]]-Table_IMDB_Movies[[#This Row],[budget]]</f>
        <v>41489425</v>
      </c>
      <c r="V1766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767" spans="1:22" x14ac:dyDescent="0.3">
      <c r="A1767" t="s">
        <v>211</v>
      </c>
      <c r="B1767">
        <v>29</v>
      </c>
      <c r="C1767">
        <v>97</v>
      </c>
      <c r="D1767" t="s">
        <v>5864</v>
      </c>
      <c r="E1767">
        <v>41067398</v>
      </c>
      <c r="F1767" t="s">
        <v>344</v>
      </c>
      <c r="G1767" t="s">
        <v>2252</v>
      </c>
      <c r="H1767" t="s">
        <v>7176</v>
      </c>
      <c r="I1767">
        <v>22748</v>
      </c>
      <c r="J1767" t="s">
        <v>4067</v>
      </c>
      <c r="K1767" t="s">
        <v>7177</v>
      </c>
      <c r="L1767">
        <v>41</v>
      </c>
      <c r="M1767" t="s">
        <v>26</v>
      </c>
      <c r="N1767" t="s">
        <v>27</v>
      </c>
      <c r="O1767" t="s">
        <v>476</v>
      </c>
      <c r="P1767">
        <v>25000000</v>
      </c>
      <c r="Q1767">
        <v>1997</v>
      </c>
      <c r="R1767">
        <v>6.1</v>
      </c>
      <c r="S1767">
        <v>666</v>
      </c>
      <c r="T1767">
        <f>Table_IMDB_Movies[[#This Row],[gross]]-Table_IMDB_Movies[[#This Row],[budget]]</f>
        <v>16067398</v>
      </c>
      <c r="V1767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768" spans="1:22" x14ac:dyDescent="0.3">
      <c r="A1768" t="s">
        <v>5441</v>
      </c>
      <c r="B1768">
        <v>398</v>
      </c>
      <c r="C1768">
        <v>158</v>
      </c>
      <c r="D1768" t="s">
        <v>7178</v>
      </c>
      <c r="E1768">
        <v>40218903</v>
      </c>
      <c r="F1768" t="s">
        <v>2682</v>
      </c>
      <c r="G1768" t="s">
        <v>5480</v>
      </c>
      <c r="H1768" t="s">
        <v>7179</v>
      </c>
      <c r="I1768">
        <v>372990</v>
      </c>
      <c r="J1768" t="s">
        <v>7180</v>
      </c>
      <c r="K1768" t="s">
        <v>7181</v>
      </c>
      <c r="L1768">
        <v>1107</v>
      </c>
      <c r="M1768" t="s">
        <v>26</v>
      </c>
      <c r="N1768" t="s">
        <v>27</v>
      </c>
      <c r="O1768" t="s">
        <v>476</v>
      </c>
      <c r="P1768">
        <v>25000000</v>
      </c>
      <c r="Q1768">
        <v>2007</v>
      </c>
      <c r="R1768">
        <v>8.1</v>
      </c>
      <c r="S1768">
        <v>16000</v>
      </c>
      <c r="T1768">
        <f>Table_IMDB_Movies[[#This Row],[gross]]-Table_IMDB_Movies[[#This Row],[budget]]</f>
        <v>15218903</v>
      </c>
      <c r="V1768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769" spans="1:22" x14ac:dyDescent="0.3">
      <c r="A1769" t="s">
        <v>7182</v>
      </c>
      <c r="B1769">
        <v>38</v>
      </c>
      <c r="C1769">
        <v>85</v>
      </c>
      <c r="D1769" t="s">
        <v>7183</v>
      </c>
      <c r="E1769">
        <v>39880476</v>
      </c>
      <c r="F1769" t="s">
        <v>221</v>
      </c>
      <c r="G1769" t="s">
        <v>997</v>
      </c>
      <c r="H1769" t="s">
        <v>7184</v>
      </c>
      <c r="I1769">
        <v>12218</v>
      </c>
      <c r="J1769" t="s">
        <v>1735</v>
      </c>
      <c r="K1769" t="s">
        <v>7185</v>
      </c>
      <c r="L1769">
        <v>33</v>
      </c>
      <c r="M1769" t="s">
        <v>26</v>
      </c>
      <c r="N1769" t="s">
        <v>27</v>
      </c>
      <c r="O1769" t="s">
        <v>72</v>
      </c>
      <c r="P1769">
        <v>25000000</v>
      </c>
      <c r="Q1769">
        <v>2002</v>
      </c>
      <c r="R1769">
        <v>5.2</v>
      </c>
      <c r="S1769">
        <v>187</v>
      </c>
      <c r="T1769">
        <f>Table_IMDB_Movies[[#This Row],[gross]]-Table_IMDB_Movies[[#This Row],[budget]]</f>
        <v>14880476</v>
      </c>
      <c r="V1769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770" spans="1:22" x14ac:dyDescent="0.3">
      <c r="A1770" t="s">
        <v>7186</v>
      </c>
      <c r="B1770">
        <v>45</v>
      </c>
      <c r="C1770">
        <v>80</v>
      </c>
      <c r="D1770" t="s">
        <v>1735</v>
      </c>
      <c r="E1770">
        <v>39399750</v>
      </c>
      <c r="F1770" t="s">
        <v>670</v>
      </c>
      <c r="G1770" t="s">
        <v>1860</v>
      </c>
      <c r="H1770" t="s">
        <v>7187</v>
      </c>
      <c r="I1770">
        <v>5674</v>
      </c>
      <c r="J1770" t="s">
        <v>7188</v>
      </c>
      <c r="K1770" t="s">
        <v>7189</v>
      </c>
      <c r="L1770">
        <v>35</v>
      </c>
      <c r="M1770" t="s">
        <v>26</v>
      </c>
      <c r="N1770" t="s">
        <v>27</v>
      </c>
      <c r="O1770" t="s">
        <v>72</v>
      </c>
      <c r="P1770">
        <v>25000000</v>
      </c>
      <c r="Q1770">
        <v>2003</v>
      </c>
      <c r="R1770">
        <v>5.6</v>
      </c>
      <c r="S1770">
        <v>329</v>
      </c>
      <c r="T1770">
        <f>Table_IMDB_Movies[[#This Row],[gross]]-Table_IMDB_Movies[[#This Row],[budget]]</f>
        <v>14399750</v>
      </c>
      <c r="V1770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771" spans="1:22" x14ac:dyDescent="0.3">
      <c r="A1771" t="s">
        <v>5239</v>
      </c>
      <c r="B1771">
        <v>81</v>
      </c>
      <c r="C1771">
        <v>86</v>
      </c>
      <c r="D1771" t="s">
        <v>7190</v>
      </c>
      <c r="E1771">
        <v>38230435</v>
      </c>
      <c r="F1771" t="s">
        <v>1714</v>
      </c>
      <c r="G1771" t="s">
        <v>2100</v>
      </c>
      <c r="H1771" t="s">
        <v>7191</v>
      </c>
      <c r="I1771">
        <v>29661</v>
      </c>
      <c r="J1771" t="s">
        <v>1315</v>
      </c>
      <c r="K1771" t="s">
        <v>7192</v>
      </c>
      <c r="L1771">
        <v>179</v>
      </c>
      <c r="M1771" t="s">
        <v>26</v>
      </c>
      <c r="N1771" t="s">
        <v>27</v>
      </c>
      <c r="O1771" t="s">
        <v>28</v>
      </c>
      <c r="P1771">
        <v>25000000</v>
      </c>
      <c r="Q1771">
        <v>2002</v>
      </c>
      <c r="R1771">
        <v>5.8</v>
      </c>
      <c r="S1771">
        <v>0</v>
      </c>
      <c r="T1771">
        <f>Table_IMDB_Movies[[#This Row],[gross]]-Table_IMDB_Movies[[#This Row],[budget]]</f>
        <v>13230435</v>
      </c>
      <c r="V1771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772" spans="1:22" x14ac:dyDescent="0.3">
      <c r="A1772" t="s">
        <v>4856</v>
      </c>
      <c r="B1772">
        <v>88</v>
      </c>
      <c r="C1772">
        <v>119</v>
      </c>
      <c r="D1772" t="s">
        <v>523</v>
      </c>
      <c r="E1772">
        <v>39008741</v>
      </c>
      <c r="F1772" t="s">
        <v>6869</v>
      </c>
      <c r="G1772" t="s">
        <v>573</v>
      </c>
      <c r="H1772" t="s">
        <v>7193</v>
      </c>
      <c r="I1772">
        <v>44838</v>
      </c>
      <c r="J1772" t="s">
        <v>6082</v>
      </c>
      <c r="K1772" t="s">
        <v>7194</v>
      </c>
      <c r="L1772">
        <v>223</v>
      </c>
      <c r="M1772" t="s">
        <v>26</v>
      </c>
      <c r="N1772" t="s">
        <v>27</v>
      </c>
      <c r="O1772" t="s">
        <v>72</v>
      </c>
      <c r="P1772">
        <v>25000000</v>
      </c>
      <c r="Q1772">
        <v>2005</v>
      </c>
      <c r="R1772">
        <v>6.6</v>
      </c>
      <c r="S1772">
        <v>0</v>
      </c>
      <c r="T1772">
        <f>Table_IMDB_Movies[[#This Row],[gross]]-Table_IMDB_Movies[[#This Row],[budget]]</f>
        <v>14008741</v>
      </c>
      <c r="V1772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773" spans="1:22" x14ac:dyDescent="0.3">
      <c r="A1773" t="s">
        <v>7195</v>
      </c>
      <c r="B1773">
        <v>116</v>
      </c>
      <c r="C1773">
        <v>98</v>
      </c>
      <c r="D1773" t="s">
        <v>2501</v>
      </c>
      <c r="E1773">
        <v>36833473</v>
      </c>
      <c r="F1773" t="s">
        <v>379</v>
      </c>
      <c r="G1773" t="s">
        <v>411</v>
      </c>
      <c r="H1773" t="s">
        <v>7196</v>
      </c>
      <c r="I1773">
        <v>53126</v>
      </c>
      <c r="J1773" t="s">
        <v>2348</v>
      </c>
      <c r="K1773" t="s">
        <v>7197</v>
      </c>
      <c r="L1773">
        <v>254</v>
      </c>
      <c r="M1773" t="s">
        <v>26</v>
      </c>
      <c r="N1773" t="s">
        <v>1175</v>
      </c>
      <c r="O1773" t="s">
        <v>476</v>
      </c>
      <c r="P1773">
        <v>25000000</v>
      </c>
      <c r="Q1773">
        <v>2001</v>
      </c>
      <c r="R1773">
        <v>6.6</v>
      </c>
      <c r="S1773">
        <v>0</v>
      </c>
      <c r="T1773">
        <f>Table_IMDB_Movies[[#This Row],[gross]]-Table_IMDB_Movies[[#This Row],[budget]]</f>
        <v>11833473</v>
      </c>
      <c r="V1773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774" spans="1:22" x14ac:dyDescent="0.3">
      <c r="A1774" t="s">
        <v>7198</v>
      </c>
      <c r="B1774">
        <v>129</v>
      </c>
      <c r="C1774">
        <v>97</v>
      </c>
      <c r="D1774" t="s">
        <v>7199</v>
      </c>
      <c r="E1774">
        <v>48237389</v>
      </c>
      <c r="F1774" t="s">
        <v>1340</v>
      </c>
      <c r="G1774" t="s">
        <v>146</v>
      </c>
      <c r="H1774" t="s">
        <v>7200</v>
      </c>
      <c r="I1774">
        <v>63969</v>
      </c>
      <c r="J1774" t="s">
        <v>5913</v>
      </c>
      <c r="K1774" t="s">
        <v>7201</v>
      </c>
      <c r="L1774">
        <v>126</v>
      </c>
      <c r="M1774" t="s">
        <v>26</v>
      </c>
      <c r="N1774" t="s">
        <v>27</v>
      </c>
      <c r="O1774" t="s">
        <v>28</v>
      </c>
      <c r="P1774">
        <v>25000000</v>
      </c>
      <c r="Q1774">
        <v>2008</v>
      </c>
      <c r="R1774">
        <v>5.5</v>
      </c>
      <c r="S1774">
        <v>0</v>
      </c>
      <c r="T1774">
        <f>Table_IMDB_Movies[[#This Row],[gross]]-Table_IMDB_Movies[[#This Row],[budget]]</f>
        <v>23237389</v>
      </c>
      <c r="V1774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775" spans="1:22" x14ac:dyDescent="0.3">
      <c r="A1775" t="s">
        <v>2822</v>
      </c>
      <c r="B1775">
        <v>151</v>
      </c>
      <c r="C1775">
        <v>124</v>
      </c>
      <c r="D1775" t="s">
        <v>1093</v>
      </c>
      <c r="E1775">
        <v>36447959</v>
      </c>
      <c r="F1775" t="s">
        <v>1305</v>
      </c>
      <c r="G1775" t="s">
        <v>488</v>
      </c>
      <c r="H1775" t="s">
        <v>7205</v>
      </c>
      <c r="I1775">
        <v>35833</v>
      </c>
      <c r="J1775" t="s">
        <v>7206</v>
      </c>
      <c r="K1775" t="s">
        <v>7207</v>
      </c>
      <c r="L1775">
        <v>96</v>
      </c>
      <c r="M1775" t="s">
        <v>26</v>
      </c>
      <c r="N1775" t="s">
        <v>27</v>
      </c>
      <c r="O1775" t="s">
        <v>72</v>
      </c>
      <c r="P1775">
        <v>25000000</v>
      </c>
      <c r="Q1775">
        <v>2014</v>
      </c>
      <c r="R1775">
        <v>7</v>
      </c>
      <c r="S1775">
        <v>10000</v>
      </c>
      <c r="T1775">
        <f>Table_IMDB_Movies[[#This Row],[gross]]-Table_IMDB_Movies[[#This Row],[budget]]</f>
        <v>11447959</v>
      </c>
      <c r="V1775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1776" spans="1:22" x14ac:dyDescent="0.3">
      <c r="A1776" t="s">
        <v>969</v>
      </c>
      <c r="B1776">
        <v>198</v>
      </c>
      <c r="C1776">
        <v>97</v>
      </c>
      <c r="D1776" t="s">
        <v>1904</v>
      </c>
      <c r="E1776">
        <v>45089048</v>
      </c>
      <c r="F1776" t="s">
        <v>4269</v>
      </c>
      <c r="G1776" t="s">
        <v>246</v>
      </c>
      <c r="H1776" t="s">
        <v>7208</v>
      </c>
      <c r="I1776">
        <v>86251</v>
      </c>
      <c r="J1776" t="s">
        <v>183</v>
      </c>
      <c r="K1776" t="s">
        <v>7209</v>
      </c>
      <c r="L1776">
        <v>260</v>
      </c>
      <c r="M1776" t="s">
        <v>26</v>
      </c>
      <c r="N1776" t="s">
        <v>6209</v>
      </c>
      <c r="O1776" t="s">
        <v>28</v>
      </c>
      <c r="P1776">
        <v>25000000</v>
      </c>
      <c r="Q1776">
        <v>2014</v>
      </c>
      <c r="R1776">
        <v>6.5</v>
      </c>
      <c r="S1776">
        <v>58000</v>
      </c>
      <c r="T1776">
        <f>Table_IMDB_Movies[[#This Row],[gross]]-Table_IMDB_Movies[[#This Row],[budget]]</f>
        <v>20089048</v>
      </c>
      <c r="V1776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777" spans="1:22" x14ac:dyDescent="0.3">
      <c r="A1777" t="s">
        <v>5213</v>
      </c>
      <c r="B1777">
        <v>66</v>
      </c>
      <c r="C1777">
        <v>105</v>
      </c>
      <c r="D1777" t="s">
        <v>7210</v>
      </c>
      <c r="E1777">
        <v>35990505</v>
      </c>
      <c r="F1777" t="s">
        <v>6869</v>
      </c>
      <c r="G1777" t="s">
        <v>356</v>
      </c>
      <c r="H1777" t="s">
        <v>7211</v>
      </c>
      <c r="I1777">
        <v>48095</v>
      </c>
      <c r="J1777" t="s">
        <v>1309</v>
      </c>
      <c r="K1777" t="s">
        <v>7212</v>
      </c>
      <c r="L1777">
        <v>194</v>
      </c>
      <c r="M1777" t="s">
        <v>26</v>
      </c>
      <c r="N1777" t="s">
        <v>27</v>
      </c>
      <c r="O1777" t="s">
        <v>72</v>
      </c>
      <c r="P1777">
        <v>20000000</v>
      </c>
      <c r="Q1777">
        <v>2003</v>
      </c>
      <c r="R1777">
        <v>5.8</v>
      </c>
      <c r="S1777">
        <v>0</v>
      </c>
      <c r="T1777">
        <f>Table_IMDB_Movies[[#This Row],[gross]]-Table_IMDB_Movies[[#This Row],[budget]]</f>
        <v>15990505</v>
      </c>
      <c r="V1777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778" spans="1:22" x14ac:dyDescent="0.3">
      <c r="A1778" t="s">
        <v>7213</v>
      </c>
      <c r="B1778">
        <v>167</v>
      </c>
      <c r="C1778">
        <v>104</v>
      </c>
      <c r="D1778" t="s">
        <v>7214</v>
      </c>
      <c r="E1778">
        <v>35143332</v>
      </c>
      <c r="F1778" t="s">
        <v>4938</v>
      </c>
      <c r="G1778" t="s">
        <v>5776</v>
      </c>
      <c r="H1778" t="s">
        <v>7215</v>
      </c>
      <c r="I1778">
        <v>45102</v>
      </c>
      <c r="J1778" t="s">
        <v>7216</v>
      </c>
      <c r="K1778" t="s">
        <v>7217</v>
      </c>
      <c r="L1778">
        <v>316</v>
      </c>
      <c r="M1778" t="s">
        <v>26</v>
      </c>
      <c r="N1778" t="s">
        <v>27</v>
      </c>
      <c r="O1778" t="s">
        <v>476</v>
      </c>
      <c r="P1778">
        <v>17000000</v>
      </c>
      <c r="Q1778">
        <v>2003</v>
      </c>
      <c r="R1778">
        <v>5.6</v>
      </c>
      <c r="S1778">
        <v>0</v>
      </c>
      <c r="T1778">
        <f>Table_IMDB_Movies[[#This Row],[gross]]-Table_IMDB_Movies[[#This Row],[budget]]</f>
        <v>18143332</v>
      </c>
      <c r="V1778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1779" spans="1:22" x14ac:dyDescent="0.3">
      <c r="A1779" t="s">
        <v>7218</v>
      </c>
      <c r="B1779">
        <v>127</v>
      </c>
      <c r="C1779">
        <v>101</v>
      </c>
      <c r="D1779" t="s">
        <v>753</v>
      </c>
      <c r="E1779">
        <v>35000629</v>
      </c>
      <c r="F1779" t="s">
        <v>1340</v>
      </c>
      <c r="G1779" t="s">
        <v>5169</v>
      </c>
      <c r="H1779" t="s">
        <v>7219</v>
      </c>
      <c r="I1779">
        <v>74622</v>
      </c>
      <c r="J1779" t="s">
        <v>7131</v>
      </c>
      <c r="K1779" t="s">
        <v>7220</v>
      </c>
      <c r="L1779">
        <v>150</v>
      </c>
      <c r="M1779" t="s">
        <v>26</v>
      </c>
      <c r="N1779" t="s">
        <v>27</v>
      </c>
      <c r="O1779" t="s">
        <v>476</v>
      </c>
      <c r="P1779">
        <v>25000000</v>
      </c>
      <c r="Q1779">
        <v>2007</v>
      </c>
      <c r="R1779">
        <v>5.6</v>
      </c>
      <c r="S1779">
        <v>0</v>
      </c>
      <c r="T1779">
        <f>Table_IMDB_Movies[[#This Row],[gross]]-Table_IMDB_Movies[[#This Row],[budget]]</f>
        <v>10000629</v>
      </c>
      <c r="V1779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780" spans="1:22" x14ac:dyDescent="0.3">
      <c r="A1780" t="s">
        <v>2710</v>
      </c>
      <c r="B1780">
        <v>109</v>
      </c>
      <c r="C1780">
        <v>101</v>
      </c>
      <c r="D1780" t="s">
        <v>1385</v>
      </c>
      <c r="E1780">
        <v>34604054</v>
      </c>
      <c r="F1780" t="s">
        <v>379</v>
      </c>
      <c r="G1780" t="s">
        <v>411</v>
      </c>
      <c r="H1780" t="s">
        <v>7221</v>
      </c>
      <c r="I1780">
        <v>34942</v>
      </c>
      <c r="J1780" t="s">
        <v>7222</v>
      </c>
      <c r="K1780" t="s">
        <v>7223</v>
      </c>
      <c r="L1780">
        <v>185</v>
      </c>
      <c r="M1780" t="s">
        <v>26</v>
      </c>
      <c r="N1780" t="s">
        <v>27</v>
      </c>
      <c r="O1780" t="s">
        <v>476</v>
      </c>
      <c r="P1780">
        <v>30000000</v>
      </c>
      <c r="Q1780">
        <v>2003</v>
      </c>
      <c r="R1780">
        <v>5.8</v>
      </c>
      <c r="S1780">
        <v>1000</v>
      </c>
      <c r="T1780">
        <f>Table_IMDB_Movies[[#This Row],[gross]]-Table_IMDB_Movies[[#This Row],[budget]]</f>
        <v>4604054</v>
      </c>
      <c r="V178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781" spans="1:22" x14ac:dyDescent="0.3">
      <c r="A1781" t="s">
        <v>5096</v>
      </c>
      <c r="B1781">
        <v>174</v>
      </c>
      <c r="C1781">
        <v>114</v>
      </c>
      <c r="D1781" t="s">
        <v>1799</v>
      </c>
      <c r="E1781">
        <v>41597830</v>
      </c>
      <c r="F1781" t="s">
        <v>173</v>
      </c>
      <c r="G1781" t="s">
        <v>1904</v>
      </c>
      <c r="H1781" t="s">
        <v>7224</v>
      </c>
      <c r="I1781">
        <v>102123</v>
      </c>
      <c r="J1781" t="s">
        <v>3723</v>
      </c>
      <c r="K1781" t="s">
        <v>7225</v>
      </c>
      <c r="L1781">
        <v>660</v>
      </c>
      <c r="M1781" t="s">
        <v>26</v>
      </c>
      <c r="N1781" t="s">
        <v>27</v>
      </c>
      <c r="O1781" t="s">
        <v>28</v>
      </c>
      <c r="P1781">
        <v>25000000</v>
      </c>
      <c r="Q1781">
        <v>2002</v>
      </c>
      <c r="R1781">
        <v>7.6</v>
      </c>
      <c r="S1781">
        <v>0</v>
      </c>
      <c r="T1781">
        <f>Table_IMDB_Movies[[#This Row],[gross]]-Table_IMDB_Movies[[#This Row],[budget]]</f>
        <v>16597830</v>
      </c>
      <c r="V1781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782" spans="1:22" x14ac:dyDescent="0.3">
      <c r="A1782" t="s">
        <v>3994</v>
      </c>
      <c r="B1782">
        <v>91</v>
      </c>
      <c r="C1782">
        <v>105</v>
      </c>
      <c r="D1782" t="s">
        <v>7226</v>
      </c>
      <c r="E1782">
        <v>33687630</v>
      </c>
      <c r="F1782" t="s">
        <v>1340</v>
      </c>
      <c r="G1782" t="s">
        <v>363</v>
      </c>
      <c r="H1782" t="s">
        <v>7227</v>
      </c>
      <c r="I1782">
        <v>116762</v>
      </c>
      <c r="J1782" t="s">
        <v>7228</v>
      </c>
      <c r="K1782" t="s">
        <v>7229</v>
      </c>
      <c r="L1782">
        <v>261</v>
      </c>
      <c r="M1782" t="s">
        <v>26</v>
      </c>
      <c r="N1782" t="s">
        <v>27</v>
      </c>
      <c r="O1782" t="s">
        <v>28</v>
      </c>
      <c r="P1782">
        <v>20000000</v>
      </c>
      <c r="Q1782">
        <v>2006</v>
      </c>
      <c r="R1782">
        <v>6.4</v>
      </c>
      <c r="S1782">
        <v>0</v>
      </c>
      <c r="T1782">
        <f>Table_IMDB_Movies[[#This Row],[gross]]-Table_IMDB_Movies[[#This Row],[budget]]</f>
        <v>13687630</v>
      </c>
      <c r="V1782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783" spans="1:22" x14ac:dyDescent="0.3">
      <c r="A1783" t="s">
        <v>7230</v>
      </c>
      <c r="B1783">
        <v>151</v>
      </c>
      <c r="C1783">
        <v>90</v>
      </c>
      <c r="D1783" t="s">
        <v>7231</v>
      </c>
      <c r="E1783">
        <v>32553210</v>
      </c>
      <c r="F1783" t="s">
        <v>2411</v>
      </c>
      <c r="G1783" t="s">
        <v>7232</v>
      </c>
      <c r="H1783" t="s">
        <v>7233</v>
      </c>
      <c r="I1783">
        <v>88714</v>
      </c>
      <c r="J1783" t="s">
        <v>7234</v>
      </c>
      <c r="K1783" t="s">
        <v>7235</v>
      </c>
      <c r="L1783">
        <v>235</v>
      </c>
      <c r="M1783" t="s">
        <v>26</v>
      </c>
      <c r="N1783" t="s">
        <v>41</v>
      </c>
      <c r="O1783" t="s">
        <v>72</v>
      </c>
      <c r="P1783">
        <v>25000000</v>
      </c>
      <c r="Q1783">
        <v>2007</v>
      </c>
      <c r="R1783">
        <v>6.3</v>
      </c>
      <c r="S1783">
        <v>0</v>
      </c>
      <c r="T1783">
        <f>Table_IMDB_Movies[[#This Row],[gross]]-Table_IMDB_Movies[[#This Row],[budget]]</f>
        <v>7553210</v>
      </c>
      <c r="V1783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784" spans="1:22" x14ac:dyDescent="0.3">
      <c r="A1784" t="s">
        <v>7236</v>
      </c>
      <c r="B1784">
        <v>94</v>
      </c>
      <c r="C1784">
        <v>97</v>
      </c>
      <c r="D1784" t="s">
        <v>7237</v>
      </c>
      <c r="E1784">
        <v>31526393</v>
      </c>
      <c r="F1784" t="s">
        <v>4465</v>
      </c>
      <c r="G1784" t="s">
        <v>7238</v>
      </c>
      <c r="H1784" t="s">
        <v>7239</v>
      </c>
      <c r="I1784">
        <v>22243</v>
      </c>
      <c r="J1784" t="s">
        <v>7240</v>
      </c>
      <c r="K1784" t="s">
        <v>7241</v>
      </c>
      <c r="L1784">
        <v>144</v>
      </c>
      <c r="M1784" t="s">
        <v>26</v>
      </c>
      <c r="N1784" t="s">
        <v>27</v>
      </c>
      <c r="O1784" t="s">
        <v>28</v>
      </c>
      <c r="P1784">
        <v>25000000</v>
      </c>
      <c r="Q1784">
        <v>2004</v>
      </c>
      <c r="R1784">
        <v>4.5999999999999996</v>
      </c>
      <c r="S1784">
        <v>686</v>
      </c>
      <c r="T1784">
        <f>Table_IMDB_Movies[[#This Row],[gross]]-Table_IMDB_Movies[[#This Row],[budget]]</f>
        <v>6526393</v>
      </c>
      <c r="V1784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785" spans="1:22" x14ac:dyDescent="0.3">
      <c r="A1785" t="s">
        <v>7242</v>
      </c>
      <c r="B1785">
        <v>91</v>
      </c>
      <c r="C1785">
        <v>144</v>
      </c>
      <c r="D1785" t="s">
        <v>2120</v>
      </c>
      <c r="E1785">
        <v>41229</v>
      </c>
      <c r="F1785" t="s">
        <v>1705</v>
      </c>
      <c r="G1785" t="s">
        <v>237</v>
      </c>
      <c r="H1785" t="s">
        <v>7243</v>
      </c>
      <c r="I1785">
        <v>14612</v>
      </c>
      <c r="J1785" t="s">
        <v>853</v>
      </c>
      <c r="K1785" t="s">
        <v>7244</v>
      </c>
      <c r="L1785">
        <v>41</v>
      </c>
      <c r="M1785" t="s">
        <v>26</v>
      </c>
      <c r="N1785" t="s">
        <v>1175</v>
      </c>
      <c r="O1785" t="s">
        <v>476</v>
      </c>
      <c r="P1785">
        <v>25500000</v>
      </c>
      <c r="Q1785">
        <v>2013</v>
      </c>
      <c r="R1785">
        <v>6.5</v>
      </c>
      <c r="S1785">
        <v>0</v>
      </c>
      <c r="T1785">
        <f>Table_IMDB_Movies[[#This Row],[gross]]-Table_IMDB_Movies[[#This Row],[budget]]</f>
        <v>-25458771</v>
      </c>
      <c r="V1785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1786" spans="1:22" x14ac:dyDescent="0.3">
      <c r="A1786" t="s">
        <v>7245</v>
      </c>
      <c r="B1786">
        <v>148</v>
      </c>
      <c r="C1786">
        <v>114</v>
      </c>
      <c r="D1786" t="s">
        <v>7246</v>
      </c>
      <c r="E1786">
        <v>31655091</v>
      </c>
      <c r="F1786" t="s">
        <v>4783</v>
      </c>
      <c r="G1786" t="s">
        <v>655</v>
      </c>
      <c r="H1786" t="s">
        <v>7247</v>
      </c>
      <c r="I1786">
        <v>87331</v>
      </c>
      <c r="J1786" t="s">
        <v>2921</v>
      </c>
      <c r="K1786" t="s">
        <v>7248</v>
      </c>
      <c r="L1786">
        <v>364</v>
      </c>
      <c r="M1786" t="s">
        <v>26</v>
      </c>
      <c r="N1786" t="s">
        <v>27</v>
      </c>
      <c r="O1786" t="s">
        <v>72</v>
      </c>
      <c r="P1786">
        <v>30000000</v>
      </c>
      <c r="Q1786">
        <v>2007</v>
      </c>
      <c r="R1786">
        <v>7.5</v>
      </c>
      <c r="S1786">
        <v>18000</v>
      </c>
      <c r="T1786">
        <f>Table_IMDB_Movies[[#This Row],[gross]]-Table_IMDB_Movies[[#This Row],[budget]]</f>
        <v>1655091</v>
      </c>
      <c r="V1786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787" spans="1:22" x14ac:dyDescent="0.3">
      <c r="A1787" t="s">
        <v>3725</v>
      </c>
      <c r="B1787">
        <v>141</v>
      </c>
      <c r="C1787">
        <v>124</v>
      </c>
      <c r="D1787" t="s">
        <v>2469</v>
      </c>
      <c r="E1787">
        <v>30012990</v>
      </c>
      <c r="F1787" t="s">
        <v>4587</v>
      </c>
      <c r="G1787" t="s">
        <v>7249</v>
      </c>
      <c r="H1787" t="s">
        <v>7250</v>
      </c>
      <c r="I1787">
        <v>75973</v>
      </c>
      <c r="J1787" t="s">
        <v>7251</v>
      </c>
      <c r="K1787" t="s">
        <v>7252</v>
      </c>
      <c r="L1787">
        <v>409</v>
      </c>
      <c r="M1787" t="s">
        <v>26</v>
      </c>
      <c r="N1787" t="s">
        <v>41</v>
      </c>
      <c r="O1787" t="s">
        <v>476</v>
      </c>
      <c r="P1787">
        <v>25000000</v>
      </c>
      <c r="Q1787">
        <v>1998</v>
      </c>
      <c r="R1787">
        <v>7.5</v>
      </c>
      <c r="S1787">
        <v>0</v>
      </c>
      <c r="T1787">
        <f>Table_IMDB_Movies[[#This Row],[gross]]-Table_IMDB_Movies[[#This Row],[budget]]</f>
        <v>5012990</v>
      </c>
      <c r="V1787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1788" spans="1:22" x14ac:dyDescent="0.3">
      <c r="A1788" t="s">
        <v>5886</v>
      </c>
      <c r="B1788">
        <v>114</v>
      </c>
      <c r="C1788">
        <v>89</v>
      </c>
      <c r="D1788" t="s">
        <v>7253</v>
      </c>
      <c r="E1788">
        <v>32368960</v>
      </c>
      <c r="F1788" t="s">
        <v>7254</v>
      </c>
      <c r="G1788" t="s">
        <v>7255</v>
      </c>
      <c r="H1788" t="s">
        <v>7256</v>
      </c>
      <c r="I1788">
        <v>39768</v>
      </c>
      <c r="J1788" t="s">
        <v>7257</v>
      </c>
      <c r="K1788" t="s">
        <v>7258</v>
      </c>
      <c r="L1788">
        <v>292</v>
      </c>
      <c r="M1788" t="s">
        <v>26</v>
      </c>
      <c r="N1788" t="s">
        <v>218</v>
      </c>
      <c r="O1788" t="s">
        <v>476</v>
      </c>
      <c r="P1788">
        <v>25000000</v>
      </c>
      <c r="Q1788">
        <v>1998</v>
      </c>
      <c r="R1788">
        <v>5.3</v>
      </c>
      <c r="S1788">
        <v>0</v>
      </c>
      <c r="T1788">
        <f>Table_IMDB_Movies[[#This Row],[gross]]-Table_IMDB_Movies[[#This Row],[budget]]</f>
        <v>7368960</v>
      </c>
      <c r="V1788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789" spans="1:22" x14ac:dyDescent="0.3">
      <c r="A1789" t="s">
        <v>7259</v>
      </c>
      <c r="B1789">
        <v>79</v>
      </c>
      <c r="C1789">
        <v>160</v>
      </c>
      <c r="D1789" t="s">
        <v>7260</v>
      </c>
      <c r="E1789">
        <v>14500000</v>
      </c>
      <c r="F1789" t="s">
        <v>826</v>
      </c>
      <c r="G1789" t="s">
        <v>7261</v>
      </c>
      <c r="H1789" t="s">
        <v>7262</v>
      </c>
      <c r="I1789">
        <v>25019</v>
      </c>
      <c r="J1789" t="s">
        <v>7263</v>
      </c>
      <c r="K1789" t="s">
        <v>7264</v>
      </c>
      <c r="L1789">
        <v>159</v>
      </c>
      <c r="M1789" t="s">
        <v>26</v>
      </c>
      <c r="N1789" t="s">
        <v>547</v>
      </c>
      <c r="O1789" t="s">
        <v>226</v>
      </c>
      <c r="P1789">
        <v>25000000</v>
      </c>
      <c r="Q1789">
        <v>1970</v>
      </c>
      <c r="R1789">
        <v>7.5</v>
      </c>
      <c r="S1789">
        <v>0</v>
      </c>
      <c r="T1789">
        <f>Table_IMDB_Movies[[#This Row],[gross]]-Table_IMDB_Movies[[#This Row],[budget]]</f>
        <v>-10500000</v>
      </c>
      <c r="V1789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790" spans="1:22" x14ac:dyDescent="0.3">
      <c r="A1790" t="s">
        <v>7265</v>
      </c>
      <c r="B1790">
        <v>33</v>
      </c>
      <c r="C1790">
        <v>93</v>
      </c>
      <c r="D1790" t="s">
        <v>7266</v>
      </c>
      <c r="E1790">
        <v>29247405</v>
      </c>
      <c r="F1790" t="s">
        <v>7267</v>
      </c>
      <c r="G1790" t="s">
        <v>552</v>
      </c>
      <c r="H1790" t="s">
        <v>7268</v>
      </c>
      <c r="I1790">
        <v>28377</v>
      </c>
      <c r="J1790" t="s">
        <v>7269</v>
      </c>
      <c r="K1790" t="s">
        <v>7270</v>
      </c>
      <c r="L1790">
        <v>261</v>
      </c>
      <c r="M1790" t="s">
        <v>26</v>
      </c>
      <c r="N1790" t="s">
        <v>41</v>
      </c>
      <c r="O1790" t="s">
        <v>72</v>
      </c>
      <c r="P1790">
        <v>25000000</v>
      </c>
      <c r="Q1790">
        <v>1997</v>
      </c>
      <c r="R1790">
        <v>3.3</v>
      </c>
      <c r="S1790">
        <v>0</v>
      </c>
      <c r="T1790">
        <f>Table_IMDB_Movies[[#This Row],[gross]]-Table_IMDB_Movies[[#This Row],[budget]]</f>
        <v>4247405</v>
      </c>
      <c r="V1790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791" spans="1:22" x14ac:dyDescent="0.3">
      <c r="A1791" t="s">
        <v>7273</v>
      </c>
      <c r="B1791">
        <v>83</v>
      </c>
      <c r="C1791">
        <v>88</v>
      </c>
      <c r="D1791" t="s">
        <v>7274</v>
      </c>
      <c r="E1791">
        <v>25615792</v>
      </c>
      <c r="F1791" t="s">
        <v>7275</v>
      </c>
      <c r="G1791" t="s">
        <v>501</v>
      </c>
      <c r="H1791" t="s">
        <v>7276</v>
      </c>
      <c r="I1791">
        <v>10161</v>
      </c>
      <c r="J1791" t="s">
        <v>1978</v>
      </c>
      <c r="K1791" t="s">
        <v>7277</v>
      </c>
      <c r="L1791">
        <v>50</v>
      </c>
      <c r="M1791" t="s">
        <v>26</v>
      </c>
      <c r="N1791" t="s">
        <v>27</v>
      </c>
      <c r="O1791" t="s">
        <v>28</v>
      </c>
      <c r="P1791">
        <v>25000000</v>
      </c>
      <c r="Q1791">
        <v>2009</v>
      </c>
      <c r="R1791">
        <v>3.5</v>
      </c>
      <c r="S1791">
        <v>657</v>
      </c>
      <c r="T1791">
        <f>Table_IMDB_Movies[[#This Row],[gross]]-Table_IMDB_Movies[[#This Row],[budget]]</f>
        <v>615792</v>
      </c>
      <c r="V1791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792" spans="1:22" x14ac:dyDescent="0.3">
      <c r="A1792" t="s">
        <v>2567</v>
      </c>
      <c r="B1792">
        <v>199</v>
      </c>
      <c r="C1792">
        <v>142</v>
      </c>
      <c r="D1792" t="s">
        <v>2570</v>
      </c>
      <c r="E1792">
        <v>28341469</v>
      </c>
      <c r="F1792" t="s">
        <v>1550</v>
      </c>
      <c r="G1792" t="s">
        <v>381</v>
      </c>
      <c r="H1792" t="s">
        <v>7278</v>
      </c>
      <c r="I1792">
        <v>1689764</v>
      </c>
      <c r="J1792" t="s">
        <v>1086</v>
      </c>
      <c r="K1792" t="s">
        <v>7279</v>
      </c>
      <c r="L1792">
        <v>4144</v>
      </c>
      <c r="M1792" t="s">
        <v>26</v>
      </c>
      <c r="N1792" t="s">
        <v>27</v>
      </c>
      <c r="O1792" t="s">
        <v>476</v>
      </c>
      <c r="P1792">
        <v>25000000</v>
      </c>
      <c r="Q1792">
        <v>1994</v>
      </c>
      <c r="R1792">
        <v>9.3000000000000007</v>
      </c>
      <c r="S1792">
        <v>108000</v>
      </c>
      <c r="T1792">
        <f>Table_IMDB_Movies[[#This Row],[gross]]-Table_IMDB_Movies[[#This Row],[budget]]</f>
        <v>3341469</v>
      </c>
      <c r="V1792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1793" spans="1:22" x14ac:dyDescent="0.3">
      <c r="A1793" t="s">
        <v>4579</v>
      </c>
      <c r="B1793">
        <v>71</v>
      </c>
      <c r="C1793">
        <v>92</v>
      </c>
      <c r="D1793" t="s">
        <v>7030</v>
      </c>
      <c r="E1793">
        <v>25590119</v>
      </c>
      <c r="F1793" t="s">
        <v>7280</v>
      </c>
      <c r="G1793" t="s">
        <v>7281</v>
      </c>
      <c r="H1793" t="s">
        <v>7282</v>
      </c>
      <c r="I1793">
        <v>19699</v>
      </c>
      <c r="J1793" t="s">
        <v>7283</v>
      </c>
      <c r="K1793" t="s">
        <v>7284</v>
      </c>
      <c r="L1793">
        <v>119</v>
      </c>
      <c r="M1793" t="s">
        <v>26</v>
      </c>
      <c r="N1793" t="s">
        <v>304</v>
      </c>
      <c r="O1793" t="s">
        <v>72</v>
      </c>
      <c r="P1793">
        <v>21150000</v>
      </c>
      <c r="Q1793">
        <v>2001</v>
      </c>
      <c r="R1793">
        <v>4.8</v>
      </c>
      <c r="S1793">
        <v>387</v>
      </c>
      <c r="T1793">
        <f>Table_IMDB_Movies[[#This Row],[gross]]-Table_IMDB_Movies[[#This Row],[budget]]</f>
        <v>4440119</v>
      </c>
      <c r="V1793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794" spans="1:22" x14ac:dyDescent="0.3">
      <c r="A1794" t="s">
        <v>2751</v>
      </c>
      <c r="B1794">
        <v>62</v>
      </c>
      <c r="C1794">
        <v>117</v>
      </c>
      <c r="D1794" t="s">
        <v>5626</v>
      </c>
      <c r="E1794">
        <v>24944213</v>
      </c>
      <c r="F1794" t="s">
        <v>3072</v>
      </c>
      <c r="G1794" t="s">
        <v>449</v>
      </c>
      <c r="H1794" t="s">
        <v>7285</v>
      </c>
      <c r="I1794">
        <v>63459</v>
      </c>
      <c r="J1794" t="s">
        <v>2245</v>
      </c>
      <c r="K1794" t="s">
        <v>7286</v>
      </c>
      <c r="L1794">
        <v>185</v>
      </c>
      <c r="M1794" t="s">
        <v>26</v>
      </c>
      <c r="N1794" t="s">
        <v>27</v>
      </c>
      <c r="O1794" t="s">
        <v>28</v>
      </c>
      <c r="P1794">
        <v>27000000</v>
      </c>
      <c r="Q1794">
        <v>1996</v>
      </c>
      <c r="R1794">
        <v>6.9</v>
      </c>
      <c r="S1794">
        <v>3000</v>
      </c>
      <c r="T1794">
        <f>Table_IMDB_Movies[[#This Row],[gross]]-Table_IMDB_Movies[[#This Row],[budget]]</f>
        <v>-2055787</v>
      </c>
      <c r="V1794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795" spans="1:22" x14ac:dyDescent="0.3">
      <c r="A1795" t="s">
        <v>1633</v>
      </c>
      <c r="B1795">
        <v>175</v>
      </c>
      <c r="C1795">
        <v>111</v>
      </c>
      <c r="D1795" t="s">
        <v>7287</v>
      </c>
      <c r="E1795">
        <v>33631221</v>
      </c>
      <c r="F1795" t="s">
        <v>1705</v>
      </c>
      <c r="G1795" t="s">
        <v>6115</v>
      </c>
      <c r="H1795" t="s">
        <v>7288</v>
      </c>
      <c r="I1795">
        <v>48559</v>
      </c>
      <c r="J1795" t="s">
        <v>7289</v>
      </c>
      <c r="K1795" t="s">
        <v>7290</v>
      </c>
      <c r="L1795">
        <v>145</v>
      </c>
      <c r="M1795" t="s">
        <v>26</v>
      </c>
      <c r="N1795" t="s">
        <v>27</v>
      </c>
      <c r="O1795" t="s">
        <v>476</v>
      </c>
      <c r="P1795">
        <v>25000000</v>
      </c>
      <c r="Q1795">
        <v>2014</v>
      </c>
      <c r="R1795">
        <v>6</v>
      </c>
      <c r="S1795">
        <v>0</v>
      </c>
      <c r="T1795">
        <f>Table_IMDB_Movies[[#This Row],[gross]]-Table_IMDB_Movies[[#This Row],[budget]]</f>
        <v>8631221</v>
      </c>
      <c r="V1795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1796" spans="1:22" x14ac:dyDescent="0.3">
      <c r="A1796" t="s">
        <v>7291</v>
      </c>
      <c r="B1796">
        <v>322</v>
      </c>
      <c r="C1796">
        <v>121</v>
      </c>
      <c r="D1796" t="s">
        <v>1904</v>
      </c>
      <c r="E1796">
        <v>37738400</v>
      </c>
      <c r="F1796" t="s">
        <v>2682</v>
      </c>
      <c r="G1796" t="s">
        <v>290</v>
      </c>
      <c r="H1796" t="s">
        <v>7292</v>
      </c>
      <c r="I1796">
        <v>67797</v>
      </c>
      <c r="J1796" t="s">
        <v>1223</v>
      </c>
      <c r="K1796" t="s">
        <v>7293</v>
      </c>
      <c r="L1796">
        <v>285</v>
      </c>
      <c r="M1796" t="s">
        <v>26</v>
      </c>
      <c r="N1796" t="s">
        <v>27</v>
      </c>
      <c r="O1796" t="s">
        <v>476</v>
      </c>
      <c r="P1796">
        <v>25000000</v>
      </c>
      <c r="Q1796">
        <v>2013</v>
      </c>
      <c r="R1796">
        <v>7.3</v>
      </c>
      <c r="S1796">
        <v>30000</v>
      </c>
      <c r="T1796">
        <f>Table_IMDB_Movies[[#This Row],[gross]]-Table_IMDB_Movies[[#This Row],[budget]]</f>
        <v>12738400</v>
      </c>
      <c r="V1796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797" spans="1:22" x14ac:dyDescent="0.3">
      <c r="A1797" t="s">
        <v>7294</v>
      </c>
      <c r="B1797">
        <v>112</v>
      </c>
      <c r="C1797">
        <v>107</v>
      </c>
      <c r="D1797" t="s">
        <v>7295</v>
      </c>
      <c r="E1797">
        <v>21835784</v>
      </c>
      <c r="F1797" t="s">
        <v>1141</v>
      </c>
      <c r="G1797" t="s">
        <v>5576</v>
      </c>
      <c r="H1797" t="s">
        <v>7296</v>
      </c>
      <c r="I1797">
        <v>58297</v>
      </c>
      <c r="J1797" t="s">
        <v>7297</v>
      </c>
      <c r="K1797" t="s">
        <v>7298</v>
      </c>
      <c r="L1797">
        <v>161</v>
      </c>
      <c r="M1797" t="s">
        <v>26</v>
      </c>
      <c r="N1797" t="s">
        <v>27</v>
      </c>
      <c r="O1797" t="s">
        <v>28</v>
      </c>
      <c r="P1797">
        <v>30000000</v>
      </c>
      <c r="Q1797">
        <v>2005</v>
      </c>
      <c r="R1797">
        <v>6.6</v>
      </c>
      <c r="S1797">
        <v>0</v>
      </c>
      <c r="T1797">
        <f>Table_IMDB_Movies[[#This Row],[gross]]-Table_IMDB_Movies[[#This Row],[budget]]</f>
        <v>-8164216</v>
      </c>
      <c r="V1797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798" spans="1:22" x14ac:dyDescent="0.3">
      <c r="A1798" t="s">
        <v>2714</v>
      </c>
      <c r="B1798">
        <v>216</v>
      </c>
      <c r="C1798">
        <v>106</v>
      </c>
      <c r="D1798" t="s">
        <v>7299</v>
      </c>
      <c r="E1798">
        <v>15785632</v>
      </c>
      <c r="F1798" t="s">
        <v>7300</v>
      </c>
      <c r="G1798" t="s">
        <v>214</v>
      </c>
      <c r="H1798" t="s">
        <v>7301</v>
      </c>
      <c r="I1798">
        <v>32507</v>
      </c>
      <c r="J1798" t="s">
        <v>4624</v>
      </c>
      <c r="K1798" t="s">
        <v>7302</v>
      </c>
      <c r="L1798">
        <v>119</v>
      </c>
      <c r="M1798" t="s">
        <v>26</v>
      </c>
      <c r="N1798" t="s">
        <v>41</v>
      </c>
      <c r="O1798" t="s">
        <v>28</v>
      </c>
      <c r="P1798">
        <v>23000000</v>
      </c>
      <c r="Q1798">
        <v>2016</v>
      </c>
      <c r="R1798">
        <v>7.5</v>
      </c>
      <c r="S1798">
        <v>15000</v>
      </c>
      <c r="T1798">
        <f>Table_IMDB_Movies[[#This Row],[gross]]-Table_IMDB_Movies[[#This Row],[budget]]</f>
        <v>-7214368</v>
      </c>
      <c r="V1798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1799" spans="1:22" x14ac:dyDescent="0.3">
      <c r="A1799" t="s">
        <v>3955</v>
      </c>
      <c r="B1799">
        <v>48</v>
      </c>
      <c r="C1799">
        <v>136</v>
      </c>
      <c r="D1799" t="s">
        <v>1581</v>
      </c>
      <c r="E1799">
        <v>21554585</v>
      </c>
      <c r="F1799" t="s">
        <v>2978</v>
      </c>
      <c r="G1799" t="s">
        <v>1377</v>
      </c>
      <c r="H1799" t="s">
        <v>7303</v>
      </c>
      <c r="I1799">
        <v>36108</v>
      </c>
      <c r="J1799" t="s">
        <v>797</v>
      </c>
      <c r="K1799" t="s">
        <v>7304</v>
      </c>
      <c r="L1799">
        <v>109</v>
      </c>
      <c r="M1799" t="s">
        <v>26</v>
      </c>
      <c r="N1799" t="s">
        <v>27</v>
      </c>
      <c r="O1799" t="s">
        <v>476</v>
      </c>
      <c r="P1799">
        <v>25000000</v>
      </c>
      <c r="Q1799">
        <v>1998</v>
      </c>
      <c r="R1799">
        <v>6.9</v>
      </c>
      <c r="S1799">
        <v>0</v>
      </c>
      <c r="T1799">
        <f>Table_IMDB_Movies[[#This Row],[gross]]-Table_IMDB_Movies[[#This Row],[budget]]</f>
        <v>-3445415</v>
      </c>
      <c r="V1799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800" spans="1:22" x14ac:dyDescent="0.3">
      <c r="A1800" t="s">
        <v>7305</v>
      </c>
      <c r="B1800">
        <v>44</v>
      </c>
      <c r="C1800">
        <v>97</v>
      </c>
      <c r="D1800" t="s">
        <v>93</v>
      </c>
      <c r="E1800">
        <v>22200000</v>
      </c>
      <c r="F1800" t="s">
        <v>1141</v>
      </c>
      <c r="G1800" t="s">
        <v>32</v>
      </c>
      <c r="H1800" t="s">
        <v>7306</v>
      </c>
      <c r="I1800">
        <v>41310</v>
      </c>
      <c r="J1800" t="s">
        <v>4347</v>
      </c>
      <c r="K1800" t="s">
        <v>7307</v>
      </c>
      <c r="L1800">
        <v>117</v>
      </c>
      <c r="M1800" t="s">
        <v>26</v>
      </c>
      <c r="N1800" t="s">
        <v>27</v>
      </c>
      <c r="O1800" t="s">
        <v>28</v>
      </c>
      <c r="P1800">
        <v>25000000</v>
      </c>
      <c r="Q1800">
        <v>1994</v>
      </c>
      <c r="R1800">
        <v>6.8</v>
      </c>
      <c r="S1800">
        <v>0</v>
      </c>
      <c r="T1800">
        <f>Table_IMDB_Movies[[#This Row],[gross]]-Table_IMDB_Movies[[#This Row],[budget]]</f>
        <v>-2800000</v>
      </c>
      <c r="V1800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801" spans="1:22" x14ac:dyDescent="0.3">
      <c r="A1801" t="s">
        <v>7308</v>
      </c>
      <c r="B1801">
        <v>213</v>
      </c>
      <c r="C1801">
        <v>97</v>
      </c>
      <c r="D1801" t="s">
        <v>1283</v>
      </c>
      <c r="E1801">
        <v>23527955</v>
      </c>
      <c r="F1801" t="s">
        <v>909</v>
      </c>
      <c r="G1801" t="s">
        <v>180</v>
      </c>
      <c r="H1801" t="s">
        <v>7309</v>
      </c>
      <c r="I1801">
        <v>74691</v>
      </c>
      <c r="J1801" t="s">
        <v>7310</v>
      </c>
      <c r="K1801" t="s">
        <v>7311</v>
      </c>
      <c r="L1801">
        <v>165</v>
      </c>
      <c r="M1801" t="s">
        <v>26</v>
      </c>
      <c r="N1801" t="s">
        <v>27</v>
      </c>
      <c r="O1801" t="s">
        <v>28</v>
      </c>
      <c r="P1801">
        <v>25000000</v>
      </c>
      <c r="Q1801">
        <v>2010</v>
      </c>
      <c r="R1801">
        <v>6.4</v>
      </c>
      <c r="S1801">
        <v>0</v>
      </c>
      <c r="T1801">
        <f>Table_IMDB_Movies[[#This Row],[gross]]-Table_IMDB_Movies[[#This Row],[budget]]</f>
        <v>-1472045</v>
      </c>
      <c r="V1801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802" spans="1:22" x14ac:dyDescent="0.3">
      <c r="A1802" t="s">
        <v>7312</v>
      </c>
      <c r="B1802">
        <v>298</v>
      </c>
      <c r="C1802">
        <v>99</v>
      </c>
      <c r="D1802" t="s">
        <v>3381</v>
      </c>
      <c r="E1802">
        <v>24042490</v>
      </c>
      <c r="F1802" t="s">
        <v>7313</v>
      </c>
      <c r="G1802" t="s">
        <v>2094</v>
      </c>
      <c r="H1802" t="s">
        <v>7314</v>
      </c>
      <c r="I1802">
        <v>40776</v>
      </c>
      <c r="J1802" t="s">
        <v>7008</v>
      </c>
      <c r="K1802" t="s">
        <v>7315</v>
      </c>
      <c r="L1802">
        <v>250</v>
      </c>
      <c r="M1802" t="s">
        <v>26</v>
      </c>
      <c r="N1802" t="s">
        <v>27</v>
      </c>
      <c r="O1802" t="s">
        <v>476</v>
      </c>
      <c r="P1802">
        <v>25000000</v>
      </c>
      <c r="Q1802">
        <v>2010</v>
      </c>
      <c r="R1802">
        <v>5.6</v>
      </c>
      <c r="S1802">
        <v>10000</v>
      </c>
      <c r="T1802">
        <f>Table_IMDB_Movies[[#This Row],[gross]]-Table_IMDB_Movies[[#This Row],[budget]]</f>
        <v>-957510</v>
      </c>
      <c r="V1802" t="str">
        <f>IF(ISNUMBER(SEARCH("|",Table_IMDB_Movies[[#This Row],[genres]])),LEFT(Table_IMDB_Movies[[#This Row],[genres]],SEARCH("|",Table_IMDB_Movies[[#This Row],[genres]])-1),Table_IMDB_Movies[[#This Row],[genres]])</f>
        <v>Fantasy</v>
      </c>
    </row>
    <row r="1803" spans="1:22" x14ac:dyDescent="0.3">
      <c r="A1803" t="s">
        <v>7316</v>
      </c>
      <c r="B1803">
        <v>119</v>
      </c>
      <c r="C1803">
        <v>103</v>
      </c>
      <c r="D1803" t="s">
        <v>411</v>
      </c>
      <c r="E1803">
        <v>22466994</v>
      </c>
      <c r="F1803" t="s">
        <v>274</v>
      </c>
      <c r="G1803" t="s">
        <v>275</v>
      </c>
      <c r="H1803" t="s">
        <v>7317</v>
      </c>
      <c r="I1803">
        <v>72673</v>
      </c>
      <c r="J1803" t="s">
        <v>4893</v>
      </c>
      <c r="K1803" t="s">
        <v>7318</v>
      </c>
      <c r="L1803">
        <v>166</v>
      </c>
      <c r="M1803" t="s">
        <v>26</v>
      </c>
      <c r="N1803" t="s">
        <v>27</v>
      </c>
      <c r="O1803" t="s">
        <v>476</v>
      </c>
      <c r="P1803">
        <v>25000000</v>
      </c>
      <c r="Q1803">
        <v>2007</v>
      </c>
      <c r="R1803">
        <v>6.3</v>
      </c>
      <c r="S1803">
        <v>0</v>
      </c>
      <c r="T1803">
        <f>Table_IMDB_Movies[[#This Row],[gross]]-Table_IMDB_Movies[[#This Row],[budget]]</f>
        <v>-2533006</v>
      </c>
      <c r="V1803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804" spans="1:22" x14ac:dyDescent="0.3">
      <c r="A1804" t="s">
        <v>5441</v>
      </c>
      <c r="B1804">
        <v>251</v>
      </c>
      <c r="C1804">
        <v>95</v>
      </c>
      <c r="D1804" t="s">
        <v>2317</v>
      </c>
      <c r="E1804">
        <v>17791031</v>
      </c>
      <c r="F1804" t="s">
        <v>7319</v>
      </c>
      <c r="G1804" t="s">
        <v>1749</v>
      </c>
      <c r="H1804" t="s">
        <v>7320</v>
      </c>
      <c r="I1804">
        <v>109855</v>
      </c>
      <c r="J1804" t="s">
        <v>7321</v>
      </c>
      <c r="K1804" t="s">
        <v>7322</v>
      </c>
      <c r="L1804">
        <v>888</v>
      </c>
      <c r="M1804" t="s">
        <v>26</v>
      </c>
      <c r="N1804" t="s">
        <v>27</v>
      </c>
      <c r="O1804" t="s">
        <v>476</v>
      </c>
      <c r="P1804">
        <v>25000000</v>
      </c>
      <c r="Q1804">
        <v>2002</v>
      </c>
      <c r="R1804">
        <v>7.3</v>
      </c>
      <c r="S1804">
        <v>0</v>
      </c>
      <c r="T1804">
        <f>Table_IMDB_Movies[[#This Row],[gross]]-Table_IMDB_Movies[[#This Row],[budget]]</f>
        <v>-7208969</v>
      </c>
      <c r="V1804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805" spans="1:22" x14ac:dyDescent="0.3">
      <c r="A1805" t="s">
        <v>7323</v>
      </c>
      <c r="B1805">
        <v>92</v>
      </c>
      <c r="C1805">
        <v>93</v>
      </c>
      <c r="D1805" t="s">
        <v>7324</v>
      </c>
      <c r="E1805">
        <v>17718223</v>
      </c>
      <c r="F1805" t="s">
        <v>1334</v>
      </c>
      <c r="G1805" t="s">
        <v>936</v>
      </c>
      <c r="H1805" t="s">
        <v>7325</v>
      </c>
      <c r="I1805">
        <v>162067</v>
      </c>
      <c r="J1805" t="s">
        <v>7326</v>
      </c>
      <c r="K1805" t="s">
        <v>7327</v>
      </c>
      <c r="L1805">
        <v>316</v>
      </c>
      <c r="M1805" t="s">
        <v>26</v>
      </c>
      <c r="N1805" t="s">
        <v>27</v>
      </c>
      <c r="O1805" t="s">
        <v>476</v>
      </c>
      <c r="P1805">
        <v>25000000</v>
      </c>
      <c r="Q1805">
        <v>2004</v>
      </c>
      <c r="R1805">
        <v>6.6</v>
      </c>
      <c r="S1805">
        <v>0</v>
      </c>
      <c r="T1805">
        <f>Table_IMDB_Movies[[#This Row],[gross]]-Table_IMDB_Movies[[#This Row],[budget]]</f>
        <v>-7281777</v>
      </c>
      <c r="V1805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806" spans="1:22" x14ac:dyDescent="0.3">
      <c r="A1806" t="s">
        <v>7328</v>
      </c>
      <c r="B1806">
        <v>58</v>
      </c>
      <c r="C1806">
        <v>98</v>
      </c>
      <c r="D1806" t="s">
        <v>7329</v>
      </c>
      <c r="E1806">
        <v>15361537</v>
      </c>
      <c r="F1806" t="s">
        <v>274</v>
      </c>
      <c r="G1806" t="s">
        <v>7330</v>
      </c>
      <c r="H1806" t="s">
        <v>7331</v>
      </c>
      <c r="I1806">
        <v>12263</v>
      </c>
      <c r="J1806" t="s">
        <v>7332</v>
      </c>
      <c r="K1806" t="s">
        <v>7333</v>
      </c>
      <c r="L1806">
        <v>132</v>
      </c>
      <c r="M1806" t="s">
        <v>26</v>
      </c>
      <c r="N1806" t="s">
        <v>619</v>
      </c>
      <c r="O1806" t="s">
        <v>28</v>
      </c>
      <c r="P1806">
        <v>13000000</v>
      </c>
      <c r="Q1806">
        <v>2002</v>
      </c>
      <c r="R1806">
        <v>4.5999999999999996</v>
      </c>
      <c r="S1806">
        <v>564</v>
      </c>
      <c r="T1806">
        <f>Table_IMDB_Movies[[#This Row],[gross]]-Table_IMDB_Movies[[#This Row],[budget]]</f>
        <v>2361537</v>
      </c>
      <c r="V1806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807" spans="1:22" x14ac:dyDescent="0.3">
      <c r="A1807" t="s">
        <v>786</v>
      </c>
      <c r="B1807">
        <v>73</v>
      </c>
      <c r="C1807">
        <v>90</v>
      </c>
      <c r="D1807" t="s">
        <v>3516</v>
      </c>
      <c r="E1807">
        <v>16647384</v>
      </c>
      <c r="F1807" t="s">
        <v>7334</v>
      </c>
      <c r="G1807" t="s">
        <v>7335</v>
      </c>
      <c r="H1807" t="s">
        <v>7336</v>
      </c>
      <c r="I1807">
        <v>8398</v>
      </c>
      <c r="J1807" t="s">
        <v>242</v>
      </c>
      <c r="K1807" t="s">
        <v>7337</v>
      </c>
      <c r="L1807">
        <v>56</v>
      </c>
      <c r="M1807" t="s">
        <v>26</v>
      </c>
      <c r="N1807" t="s">
        <v>27</v>
      </c>
      <c r="O1807" t="s">
        <v>72</v>
      </c>
      <c r="P1807">
        <v>26000000</v>
      </c>
      <c r="Q1807">
        <v>2006</v>
      </c>
      <c r="R1807">
        <v>5.0999999999999996</v>
      </c>
      <c r="S1807">
        <v>498</v>
      </c>
      <c r="T1807">
        <f>Table_IMDB_Movies[[#This Row],[gross]]-Table_IMDB_Movies[[#This Row],[budget]]</f>
        <v>-9352616</v>
      </c>
      <c r="V1807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808" spans="1:22" x14ac:dyDescent="0.3">
      <c r="A1808" t="s">
        <v>7338</v>
      </c>
      <c r="B1808">
        <v>28</v>
      </c>
      <c r="C1808">
        <v>107</v>
      </c>
      <c r="D1808" t="s">
        <v>4088</v>
      </c>
      <c r="E1808">
        <v>16118077</v>
      </c>
      <c r="F1808" t="s">
        <v>2682</v>
      </c>
      <c r="G1808" t="s">
        <v>3290</v>
      </c>
      <c r="H1808" t="s">
        <v>7339</v>
      </c>
      <c r="I1808">
        <v>5817</v>
      </c>
      <c r="J1808" t="s">
        <v>4384</v>
      </c>
      <c r="K1808" t="s">
        <v>7340</v>
      </c>
      <c r="L1808">
        <v>37</v>
      </c>
      <c r="M1808" t="s">
        <v>26</v>
      </c>
      <c r="N1808" t="s">
        <v>27</v>
      </c>
      <c r="O1808" t="s">
        <v>476</v>
      </c>
      <c r="P1808">
        <v>25000000</v>
      </c>
      <c r="Q1808">
        <v>1988</v>
      </c>
      <c r="R1808">
        <v>5.6</v>
      </c>
      <c r="S1808">
        <v>377</v>
      </c>
      <c r="T1808">
        <f>Table_IMDB_Movies[[#This Row],[gross]]-Table_IMDB_Movies[[#This Row],[budget]]</f>
        <v>-8881923</v>
      </c>
      <c r="V1808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809" spans="1:22" x14ac:dyDescent="0.3">
      <c r="A1809" t="s">
        <v>7341</v>
      </c>
      <c r="B1809">
        <v>19</v>
      </c>
      <c r="C1809">
        <v>90</v>
      </c>
      <c r="D1809" t="s">
        <v>1458</v>
      </c>
      <c r="E1809">
        <v>15091542</v>
      </c>
      <c r="F1809" t="s">
        <v>7342</v>
      </c>
      <c r="G1809" t="s">
        <v>2568</v>
      </c>
      <c r="H1809" t="s">
        <v>7343</v>
      </c>
      <c r="I1809">
        <v>4086</v>
      </c>
      <c r="J1809" t="s">
        <v>7344</v>
      </c>
      <c r="K1809" t="s">
        <v>7345</v>
      </c>
      <c r="L1809">
        <v>22</v>
      </c>
      <c r="M1809" t="s">
        <v>7346</v>
      </c>
      <c r="N1809" t="s">
        <v>41</v>
      </c>
      <c r="O1809" t="s">
        <v>226</v>
      </c>
      <c r="P1809">
        <v>25000000</v>
      </c>
      <c r="Q1809">
        <v>1996</v>
      </c>
      <c r="R1809">
        <v>5.3</v>
      </c>
      <c r="S1809">
        <v>246</v>
      </c>
      <c r="T1809">
        <f>Table_IMDB_Movies[[#This Row],[gross]]-Table_IMDB_Movies[[#This Row],[budget]]</f>
        <v>-9908458</v>
      </c>
      <c r="V1809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810" spans="1:22" x14ac:dyDescent="0.3">
      <c r="A1810" t="s">
        <v>7349</v>
      </c>
      <c r="B1810">
        <v>287</v>
      </c>
      <c r="C1810">
        <v>115</v>
      </c>
      <c r="D1810" t="s">
        <v>7350</v>
      </c>
      <c r="E1810">
        <v>15045676</v>
      </c>
      <c r="F1810" t="s">
        <v>2638</v>
      </c>
      <c r="G1810" t="s">
        <v>96</v>
      </c>
      <c r="H1810" t="s">
        <v>7351</v>
      </c>
      <c r="I1810">
        <v>76303</v>
      </c>
      <c r="J1810" t="s">
        <v>868</v>
      </c>
      <c r="K1810" t="s">
        <v>7352</v>
      </c>
      <c r="L1810">
        <v>376</v>
      </c>
      <c r="M1810" t="s">
        <v>26</v>
      </c>
      <c r="N1810" t="s">
        <v>27</v>
      </c>
      <c r="O1810" t="s">
        <v>28</v>
      </c>
      <c r="P1810">
        <v>16000000</v>
      </c>
      <c r="Q1810">
        <v>2009</v>
      </c>
      <c r="R1810">
        <v>5.6</v>
      </c>
      <c r="S1810">
        <v>0</v>
      </c>
      <c r="T1810">
        <f>Table_IMDB_Movies[[#This Row],[gross]]-Table_IMDB_Movies[[#This Row],[budget]]</f>
        <v>-954324</v>
      </c>
      <c r="V1810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811" spans="1:22" x14ac:dyDescent="0.3">
      <c r="A1811" t="s">
        <v>7353</v>
      </c>
      <c r="B1811">
        <v>233</v>
      </c>
      <c r="C1811">
        <v>93</v>
      </c>
      <c r="D1811" t="s">
        <v>7354</v>
      </c>
      <c r="E1811">
        <v>17427926</v>
      </c>
      <c r="F1811" t="s">
        <v>4938</v>
      </c>
      <c r="G1811" t="s">
        <v>7228</v>
      </c>
      <c r="H1811" t="s">
        <v>7355</v>
      </c>
      <c r="I1811">
        <v>60062</v>
      </c>
      <c r="J1811" t="s">
        <v>7356</v>
      </c>
      <c r="K1811" t="s">
        <v>7357</v>
      </c>
      <c r="L1811">
        <v>351</v>
      </c>
      <c r="M1811" t="s">
        <v>26</v>
      </c>
      <c r="N1811" t="s">
        <v>27</v>
      </c>
      <c r="O1811" t="s">
        <v>476</v>
      </c>
      <c r="P1811">
        <v>8000000</v>
      </c>
      <c r="Q1811">
        <v>2008</v>
      </c>
      <c r="R1811">
        <v>5.9</v>
      </c>
      <c r="S1811">
        <v>0</v>
      </c>
      <c r="T1811">
        <f>Table_IMDB_Movies[[#This Row],[gross]]-Table_IMDB_Movies[[#This Row],[budget]]</f>
        <v>9427926</v>
      </c>
      <c r="V1811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1812" spans="1:22" x14ac:dyDescent="0.3">
      <c r="A1812" t="s">
        <v>7358</v>
      </c>
      <c r="B1812">
        <v>86</v>
      </c>
      <c r="C1812">
        <v>99</v>
      </c>
      <c r="D1812" t="s">
        <v>585</v>
      </c>
      <c r="E1812">
        <v>14983572</v>
      </c>
      <c r="F1812" t="s">
        <v>1141</v>
      </c>
      <c r="G1812" t="s">
        <v>2693</v>
      </c>
      <c r="H1812" t="s">
        <v>7359</v>
      </c>
      <c r="I1812">
        <v>9361</v>
      </c>
      <c r="J1812" t="s">
        <v>6064</v>
      </c>
      <c r="K1812" t="s">
        <v>7360</v>
      </c>
      <c r="L1812">
        <v>162</v>
      </c>
      <c r="M1812" t="s">
        <v>26</v>
      </c>
      <c r="N1812" t="s">
        <v>27</v>
      </c>
      <c r="O1812" t="s">
        <v>28</v>
      </c>
      <c r="P1812">
        <v>25000000</v>
      </c>
      <c r="Q1812">
        <v>2000</v>
      </c>
      <c r="R1812">
        <v>4.7</v>
      </c>
      <c r="S1812">
        <v>378</v>
      </c>
      <c r="T1812">
        <f>Table_IMDB_Movies[[#This Row],[gross]]-Table_IMDB_Movies[[#This Row],[budget]]</f>
        <v>-10016428</v>
      </c>
      <c r="V1812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813" spans="1:22" x14ac:dyDescent="0.3">
      <c r="A1813" t="s">
        <v>4865</v>
      </c>
      <c r="B1813">
        <v>160</v>
      </c>
      <c r="C1813">
        <v>107</v>
      </c>
      <c r="D1813" t="s">
        <v>7361</v>
      </c>
      <c r="E1813">
        <v>14637490</v>
      </c>
      <c r="F1813" t="s">
        <v>2394</v>
      </c>
      <c r="G1813" t="s">
        <v>1354</v>
      </c>
      <c r="H1813" t="s">
        <v>7362</v>
      </c>
      <c r="I1813">
        <v>16411</v>
      </c>
      <c r="J1813" t="s">
        <v>7363</v>
      </c>
      <c r="K1813" t="s">
        <v>7364</v>
      </c>
      <c r="L1813">
        <v>136</v>
      </c>
      <c r="M1813" t="s">
        <v>26</v>
      </c>
      <c r="N1813" t="s">
        <v>27</v>
      </c>
      <c r="O1813" t="s">
        <v>476</v>
      </c>
      <c r="P1813">
        <v>25000000</v>
      </c>
      <c r="Q1813">
        <v>2010</v>
      </c>
      <c r="R1813">
        <v>4.8</v>
      </c>
      <c r="S1813">
        <v>0</v>
      </c>
      <c r="T1813">
        <f>Table_IMDB_Movies[[#This Row],[gross]]-Table_IMDB_Movies[[#This Row],[budget]]</f>
        <v>-10362510</v>
      </c>
      <c r="V1813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1814" spans="1:22" x14ac:dyDescent="0.3">
      <c r="A1814" t="s">
        <v>5701</v>
      </c>
      <c r="B1814">
        <v>126</v>
      </c>
      <c r="C1814">
        <v>110</v>
      </c>
      <c r="D1814" t="s">
        <v>7365</v>
      </c>
      <c r="E1814">
        <v>14589444</v>
      </c>
      <c r="F1814" t="s">
        <v>1141</v>
      </c>
      <c r="G1814" t="s">
        <v>7366</v>
      </c>
      <c r="H1814" t="s">
        <v>7367</v>
      </c>
      <c r="I1814">
        <v>171151</v>
      </c>
      <c r="J1814" t="s">
        <v>7368</v>
      </c>
      <c r="K1814" t="s">
        <v>7369</v>
      </c>
      <c r="L1814">
        <v>513</v>
      </c>
      <c r="M1814" t="s">
        <v>26</v>
      </c>
      <c r="N1814" t="s">
        <v>27</v>
      </c>
      <c r="O1814" t="s">
        <v>476</v>
      </c>
      <c r="P1814">
        <v>25000000</v>
      </c>
      <c r="Q1814">
        <v>2004</v>
      </c>
      <c r="R1814">
        <v>6.8</v>
      </c>
      <c r="S1814">
        <v>0</v>
      </c>
      <c r="T1814">
        <f>Table_IMDB_Movies[[#This Row],[gross]]-Table_IMDB_Movies[[#This Row],[budget]]</f>
        <v>-10410556</v>
      </c>
      <c r="V1814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815" spans="1:22" x14ac:dyDescent="0.3">
      <c r="A1815" t="s">
        <v>7370</v>
      </c>
      <c r="B1815">
        <v>50</v>
      </c>
      <c r="C1815">
        <v>101</v>
      </c>
      <c r="D1815" t="s">
        <v>7371</v>
      </c>
      <c r="E1815">
        <v>14095303</v>
      </c>
      <c r="F1815" t="s">
        <v>2142</v>
      </c>
      <c r="G1815" t="s">
        <v>5622</v>
      </c>
      <c r="H1815" t="s">
        <v>7372</v>
      </c>
      <c r="I1815">
        <v>15814</v>
      </c>
      <c r="J1815" t="s">
        <v>7373</v>
      </c>
      <c r="K1815" t="s">
        <v>7374</v>
      </c>
      <c r="L1815">
        <v>68</v>
      </c>
      <c r="M1815" t="s">
        <v>26</v>
      </c>
      <c r="N1815" t="s">
        <v>27</v>
      </c>
      <c r="O1815" t="s">
        <v>476</v>
      </c>
      <c r="P1815">
        <v>25000000</v>
      </c>
      <c r="Q1815">
        <v>1996</v>
      </c>
      <c r="R1815">
        <v>5.4</v>
      </c>
      <c r="S1815">
        <v>503</v>
      </c>
      <c r="T1815">
        <f>Table_IMDB_Movies[[#This Row],[gross]]-Table_IMDB_Movies[[#This Row],[budget]]</f>
        <v>-10904697</v>
      </c>
      <c r="V1815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816" spans="1:22" x14ac:dyDescent="0.3">
      <c r="A1816" t="s">
        <v>7375</v>
      </c>
      <c r="B1816">
        <v>52</v>
      </c>
      <c r="C1816">
        <v>85</v>
      </c>
      <c r="D1816" t="s">
        <v>2504</v>
      </c>
      <c r="E1816">
        <v>13973532</v>
      </c>
      <c r="F1816" t="s">
        <v>819</v>
      </c>
      <c r="G1816" t="s">
        <v>6833</v>
      </c>
      <c r="H1816" t="s">
        <v>7376</v>
      </c>
      <c r="I1816">
        <v>11211</v>
      </c>
      <c r="J1816" t="s">
        <v>3539</v>
      </c>
      <c r="K1816" t="s">
        <v>7377</v>
      </c>
      <c r="L1816">
        <v>92</v>
      </c>
      <c r="M1816" t="s">
        <v>26</v>
      </c>
      <c r="N1816" t="s">
        <v>27</v>
      </c>
      <c r="O1816" t="s">
        <v>28</v>
      </c>
      <c r="P1816">
        <v>25000000</v>
      </c>
      <c r="Q1816">
        <v>2002</v>
      </c>
      <c r="R1816">
        <v>5.0999999999999996</v>
      </c>
      <c r="S1816">
        <v>215</v>
      </c>
      <c r="T1816">
        <f>Table_IMDB_Movies[[#This Row],[gross]]-Table_IMDB_Movies[[#This Row],[budget]]</f>
        <v>-11026468</v>
      </c>
      <c r="V181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817" spans="1:22" x14ac:dyDescent="0.3">
      <c r="A1817" t="s">
        <v>3959</v>
      </c>
      <c r="B1817">
        <v>260</v>
      </c>
      <c r="C1817">
        <v>132</v>
      </c>
      <c r="D1817" t="s">
        <v>1044</v>
      </c>
      <c r="E1817">
        <v>1865774</v>
      </c>
      <c r="F1817" t="s">
        <v>7378</v>
      </c>
      <c r="G1817" t="s">
        <v>45</v>
      </c>
      <c r="H1817" t="s">
        <v>7379</v>
      </c>
      <c r="I1817">
        <v>87682</v>
      </c>
      <c r="J1817" t="s">
        <v>7380</v>
      </c>
      <c r="K1817" t="s">
        <v>7381</v>
      </c>
      <c r="L1817">
        <v>174</v>
      </c>
      <c r="M1817" t="s">
        <v>26</v>
      </c>
      <c r="N1817" t="s">
        <v>41</v>
      </c>
      <c r="O1817" t="s">
        <v>476</v>
      </c>
      <c r="P1817">
        <v>30000000</v>
      </c>
      <c r="Q1817">
        <v>2015</v>
      </c>
      <c r="R1817">
        <v>7</v>
      </c>
      <c r="S1817">
        <v>43000</v>
      </c>
      <c r="T1817">
        <f>Table_IMDB_Movies[[#This Row],[gross]]-Table_IMDB_Movies[[#This Row],[budget]]</f>
        <v>-28134226</v>
      </c>
      <c r="V1817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1818" spans="1:22" x14ac:dyDescent="0.3">
      <c r="A1818" t="s">
        <v>4523</v>
      </c>
      <c r="B1818">
        <v>231</v>
      </c>
      <c r="C1818">
        <v>90</v>
      </c>
      <c r="D1818" t="s">
        <v>20</v>
      </c>
      <c r="E1818">
        <v>18860403</v>
      </c>
      <c r="F1818" t="s">
        <v>4295</v>
      </c>
      <c r="G1818" t="s">
        <v>148</v>
      </c>
      <c r="H1818" t="s">
        <v>7383</v>
      </c>
      <c r="I1818">
        <v>20823</v>
      </c>
      <c r="J1818" t="s">
        <v>7199</v>
      </c>
      <c r="K1818" t="s">
        <v>7384</v>
      </c>
      <c r="L1818">
        <v>130</v>
      </c>
      <c r="M1818" t="s">
        <v>26</v>
      </c>
      <c r="N1818" t="s">
        <v>27</v>
      </c>
      <c r="O1818" t="s">
        <v>28</v>
      </c>
      <c r="P1818">
        <v>25000000</v>
      </c>
      <c r="Q1818">
        <v>2011</v>
      </c>
      <c r="R1818">
        <v>4</v>
      </c>
      <c r="S1818">
        <v>0</v>
      </c>
      <c r="T1818">
        <f>Table_IMDB_Movies[[#This Row],[gross]]-Table_IMDB_Movies[[#This Row],[budget]]</f>
        <v>-6139597</v>
      </c>
      <c r="V1818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1819" spans="1:22" x14ac:dyDescent="0.3">
      <c r="A1819" t="s">
        <v>3670</v>
      </c>
      <c r="B1819">
        <v>99</v>
      </c>
      <c r="C1819">
        <v>145</v>
      </c>
      <c r="D1819" t="s">
        <v>7385</v>
      </c>
      <c r="E1819">
        <v>13038660</v>
      </c>
      <c r="F1819" t="s">
        <v>2682</v>
      </c>
      <c r="G1819" t="s">
        <v>2317</v>
      </c>
      <c r="H1819" t="s">
        <v>7386</v>
      </c>
      <c r="I1819">
        <v>16995</v>
      </c>
      <c r="J1819" t="s">
        <v>7387</v>
      </c>
      <c r="K1819" t="s">
        <v>7388</v>
      </c>
      <c r="L1819">
        <v>163</v>
      </c>
      <c r="M1819" t="s">
        <v>26</v>
      </c>
      <c r="N1819" t="s">
        <v>27</v>
      </c>
      <c r="O1819" t="s">
        <v>476</v>
      </c>
      <c r="P1819">
        <v>25000000</v>
      </c>
      <c r="Q1819">
        <v>1999</v>
      </c>
      <c r="R1819">
        <v>7.3</v>
      </c>
      <c r="S1819">
        <v>0</v>
      </c>
      <c r="T1819">
        <f>Table_IMDB_Movies[[#This Row],[gross]]-Table_IMDB_Movies[[#This Row],[budget]]</f>
        <v>-11961340</v>
      </c>
      <c r="V1819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820" spans="1:22" x14ac:dyDescent="0.3">
      <c r="A1820" t="s">
        <v>2149</v>
      </c>
      <c r="B1820">
        <v>159</v>
      </c>
      <c r="C1820">
        <v>110</v>
      </c>
      <c r="D1820" t="s">
        <v>1315</v>
      </c>
      <c r="E1820">
        <v>28831145</v>
      </c>
      <c r="F1820" t="s">
        <v>2978</v>
      </c>
      <c r="G1820" t="s">
        <v>605</v>
      </c>
      <c r="H1820" t="s">
        <v>7389</v>
      </c>
      <c r="I1820">
        <v>39357</v>
      </c>
      <c r="J1820" t="s">
        <v>7390</v>
      </c>
      <c r="K1820" t="s">
        <v>7391</v>
      </c>
      <c r="L1820">
        <v>113</v>
      </c>
      <c r="M1820" t="s">
        <v>26</v>
      </c>
      <c r="N1820" t="s">
        <v>27</v>
      </c>
      <c r="O1820" t="s">
        <v>476</v>
      </c>
      <c r="P1820">
        <v>25000000</v>
      </c>
      <c r="Q1820">
        <v>2014</v>
      </c>
      <c r="R1820">
        <v>6.8</v>
      </c>
      <c r="S1820">
        <v>14000</v>
      </c>
      <c r="T1820">
        <f>Table_IMDB_Movies[[#This Row],[gross]]-Table_IMDB_Movies[[#This Row],[budget]]</f>
        <v>3831145</v>
      </c>
      <c r="V1820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821" spans="1:22" x14ac:dyDescent="0.3">
      <c r="A1821" t="s">
        <v>3169</v>
      </c>
      <c r="B1821">
        <v>199</v>
      </c>
      <c r="C1821">
        <v>122</v>
      </c>
      <c r="D1821" t="s">
        <v>109</v>
      </c>
      <c r="E1821">
        <v>11538204</v>
      </c>
      <c r="F1821" t="s">
        <v>7393</v>
      </c>
      <c r="G1821" t="s">
        <v>358</v>
      </c>
      <c r="H1821" t="s">
        <v>7394</v>
      </c>
      <c r="I1821">
        <v>23696</v>
      </c>
      <c r="J1821" t="s">
        <v>928</v>
      </c>
      <c r="K1821" t="s">
        <v>7395</v>
      </c>
      <c r="L1821">
        <v>135</v>
      </c>
      <c r="M1821" t="s">
        <v>26</v>
      </c>
      <c r="N1821" t="s">
        <v>27</v>
      </c>
      <c r="O1821" t="s">
        <v>28</v>
      </c>
      <c r="P1821">
        <v>25000000</v>
      </c>
      <c r="Q1821">
        <v>2010</v>
      </c>
      <c r="R1821">
        <v>7</v>
      </c>
      <c r="S1821">
        <v>0</v>
      </c>
      <c r="T1821">
        <f>Table_IMDB_Movies[[#This Row],[gross]]-Table_IMDB_Movies[[#This Row],[budget]]</f>
        <v>-13461796</v>
      </c>
      <c r="V1821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1822" spans="1:22" x14ac:dyDescent="0.3">
      <c r="A1822" t="s">
        <v>4745</v>
      </c>
      <c r="B1822">
        <v>119</v>
      </c>
      <c r="C1822">
        <v>107</v>
      </c>
      <c r="D1822" t="s">
        <v>1845</v>
      </c>
      <c r="E1822">
        <v>11008432</v>
      </c>
      <c r="F1822" t="s">
        <v>1305</v>
      </c>
      <c r="G1822" t="s">
        <v>378</v>
      </c>
      <c r="H1822" t="s">
        <v>7396</v>
      </c>
      <c r="I1822">
        <v>43903</v>
      </c>
      <c r="J1822" t="s">
        <v>6715</v>
      </c>
      <c r="K1822" t="s">
        <v>7397</v>
      </c>
      <c r="L1822">
        <v>194</v>
      </c>
      <c r="M1822" t="s">
        <v>26</v>
      </c>
      <c r="N1822" t="s">
        <v>27</v>
      </c>
      <c r="O1822" t="s">
        <v>28</v>
      </c>
      <c r="P1822">
        <v>25000000</v>
      </c>
      <c r="Q1822">
        <v>2005</v>
      </c>
      <c r="R1822">
        <v>7.1</v>
      </c>
      <c r="S1822">
        <v>5000</v>
      </c>
      <c r="T1822">
        <f>Table_IMDB_Movies[[#This Row],[gross]]-Table_IMDB_Movies[[#This Row],[budget]]</f>
        <v>-13991568</v>
      </c>
      <c r="V1822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1823" spans="1:22" x14ac:dyDescent="0.3">
      <c r="A1823" t="s">
        <v>7398</v>
      </c>
      <c r="B1823">
        <v>120</v>
      </c>
      <c r="C1823">
        <v>127</v>
      </c>
      <c r="D1823" t="s">
        <v>5294</v>
      </c>
      <c r="E1823">
        <v>12188642</v>
      </c>
      <c r="F1823" t="s">
        <v>4587</v>
      </c>
      <c r="G1823" t="s">
        <v>7399</v>
      </c>
      <c r="H1823" t="s">
        <v>7400</v>
      </c>
      <c r="I1823">
        <v>21098</v>
      </c>
      <c r="J1823" t="s">
        <v>4277</v>
      </c>
      <c r="K1823" t="s">
        <v>7401</v>
      </c>
      <c r="L1823">
        <v>56</v>
      </c>
      <c r="M1823" t="s">
        <v>26</v>
      </c>
      <c r="N1823" t="s">
        <v>7402</v>
      </c>
      <c r="O1823" t="s">
        <v>28</v>
      </c>
      <c r="P1823">
        <v>26000000</v>
      </c>
      <c r="Q1823">
        <v>2015</v>
      </c>
      <c r="R1823">
        <v>6.9</v>
      </c>
      <c r="S1823">
        <v>0</v>
      </c>
      <c r="T1823">
        <f>Table_IMDB_Movies[[#This Row],[gross]]-Table_IMDB_Movies[[#This Row],[budget]]</f>
        <v>-13811358</v>
      </c>
      <c r="V1823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1824" spans="1:22" x14ac:dyDescent="0.3">
      <c r="A1824" t="s">
        <v>4173</v>
      </c>
      <c r="B1824">
        <v>180</v>
      </c>
      <c r="C1824">
        <v>99</v>
      </c>
      <c r="D1824" t="s">
        <v>7403</v>
      </c>
      <c r="E1824">
        <v>11100000</v>
      </c>
      <c r="F1824" t="s">
        <v>1928</v>
      </c>
      <c r="G1824" t="s">
        <v>2701</v>
      </c>
      <c r="H1824" t="s">
        <v>7404</v>
      </c>
      <c r="I1824">
        <v>92464</v>
      </c>
      <c r="J1824" t="s">
        <v>7405</v>
      </c>
      <c r="K1824" t="s">
        <v>7406</v>
      </c>
      <c r="L1824">
        <v>331</v>
      </c>
      <c r="M1824" t="s">
        <v>26</v>
      </c>
      <c r="N1824" t="s">
        <v>27</v>
      </c>
      <c r="O1824" t="s">
        <v>28</v>
      </c>
      <c r="P1824">
        <v>25000000</v>
      </c>
      <c r="Q1824">
        <v>1986</v>
      </c>
      <c r="R1824">
        <v>7.3</v>
      </c>
      <c r="S1824">
        <v>19000</v>
      </c>
      <c r="T1824">
        <f>Table_IMDB_Movies[[#This Row],[gross]]-Table_IMDB_Movies[[#This Row],[budget]]</f>
        <v>-13900000</v>
      </c>
      <c r="V1824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825" spans="1:22" x14ac:dyDescent="0.3">
      <c r="A1825" t="s">
        <v>6519</v>
      </c>
      <c r="B1825">
        <v>317</v>
      </c>
      <c r="C1825">
        <v>140</v>
      </c>
      <c r="D1825" t="s">
        <v>1354</v>
      </c>
      <c r="E1825">
        <v>13651662</v>
      </c>
      <c r="F1825" t="s">
        <v>2978</v>
      </c>
      <c r="G1825" t="s">
        <v>45</v>
      </c>
      <c r="H1825" t="s">
        <v>7407</v>
      </c>
      <c r="I1825">
        <v>332276</v>
      </c>
      <c r="J1825" t="s">
        <v>228</v>
      </c>
      <c r="K1825" t="s">
        <v>7408</v>
      </c>
      <c r="L1825">
        <v>514</v>
      </c>
      <c r="M1825" t="s">
        <v>26</v>
      </c>
      <c r="N1825" t="s">
        <v>27</v>
      </c>
      <c r="O1825" t="s">
        <v>28</v>
      </c>
      <c r="P1825">
        <v>25000000</v>
      </c>
      <c r="Q1825">
        <v>2011</v>
      </c>
      <c r="R1825">
        <v>8.1999999999999993</v>
      </c>
      <c r="S1825">
        <v>77000</v>
      </c>
      <c r="T1825">
        <f>Table_IMDB_Movies[[#This Row],[gross]]-Table_IMDB_Movies[[#This Row],[budget]]</f>
        <v>-11348338</v>
      </c>
      <c r="V1825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826" spans="1:22" x14ac:dyDescent="0.3">
      <c r="A1826" t="s">
        <v>3935</v>
      </c>
      <c r="B1826">
        <v>44</v>
      </c>
      <c r="C1826">
        <v>133</v>
      </c>
      <c r="D1826" t="s">
        <v>185</v>
      </c>
      <c r="E1826">
        <v>11030963</v>
      </c>
      <c r="F1826" t="s">
        <v>7409</v>
      </c>
      <c r="G1826" t="s">
        <v>82</v>
      </c>
      <c r="H1826" t="s">
        <v>7410</v>
      </c>
      <c r="I1826">
        <v>24145</v>
      </c>
      <c r="J1826" t="s">
        <v>1223</v>
      </c>
      <c r="K1826" t="s">
        <v>7411</v>
      </c>
      <c r="L1826">
        <v>93</v>
      </c>
      <c r="M1826" t="s">
        <v>26</v>
      </c>
      <c r="N1826" t="s">
        <v>41</v>
      </c>
      <c r="O1826" t="s">
        <v>476</v>
      </c>
      <c r="P1826">
        <v>28000000</v>
      </c>
      <c r="Q1826">
        <v>1996</v>
      </c>
      <c r="R1826">
        <v>7.1</v>
      </c>
      <c r="S1826">
        <v>0</v>
      </c>
      <c r="T1826">
        <f>Table_IMDB_Movies[[#This Row],[gross]]-Table_IMDB_Movies[[#This Row],[budget]]</f>
        <v>-16969037</v>
      </c>
      <c r="V1826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1827" spans="1:22" x14ac:dyDescent="0.3">
      <c r="A1827" t="s">
        <v>3732</v>
      </c>
      <c r="B1827">
        <v>22</v>
      </c>
      <c r="C1827">
        <v>271</v>
      </c>
      <c r="D1827" t="s">
        <v>7412</v>
      </c>
      <c r="E1827">
        <v>10769960</v>
      </c>
      <c r="F1827" t="s">
        <v>1572</v>
      </c>
      <c r="G1827" t="s">
        <v>3771</v>
      </c>
      <c r="H1827" t="s">
        <v>7413</v>
      </c>
      <c r="I1827">
        <v>21940</v>
      </c>
      <c r="J1827" t="s">
        <v>7414</v>
      </c>
      <c r="K1827" t="s">
        <v>7415</v>
      </c>
      <c r="L1827">
        <v>256</v>
      </c>
      <c r="M1827" t="s">
        <v>26</v>
      </c>
      <c r="N1827" t="s">
        <v>27</v>
      </c>
      <c r="O1827" t="s">
        <v>72</v>
      </c>
      <c r="P1827">
        <v>25000000</v>
      </c>
      <c r="Q1827">
        <v>1993</v>
      </c>
      <c r="R1827">
        <v>7.7</v>
      </c>
      <c r="S1827">
        <v>0</v>
      </c>
      <c r="T1827">
        <f>Table_IMDB_Movies[[#This Row],[gross]]-Table_IMDB_Movies[[#This Row],[budget]]</f>
        <v>-14230040</v>
      </c>
      <c r="V1827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828" spans="1:22" x14ac:dyDescent="0.3">
      <c r="A1828" t="s">
        <v>6409</v>
      </c>
      <c r="B1828">
        <v>143</v>
      </c>
      <c r="C1828">
        <v>112</v>
      </c>
      <c r="D1828" t="s">
        <v>363</v>
      </c>
      <c r="E1828">
        <v>10911750</v>
      </c>
      <c r="F1828" t="s">
        <v>2672</v>
      </c>
      <c r="G1828" t="s">
        <v>47</v>
      </c>
      <c r="H1828" t="s">
        <v>7416</v>
      </c>
      <c r="I1828">
        <v>17757</v>
      </c>
      <c r="J1828" t="s">
        <v>1128</v>
      </c>
      <c r="K1828" t="s">
        <v>7417</v>
      </c>
      <c r="L1828">
        <v>99</v>
      </c>
      <c r="M1828" t="s">
        <v>26</v>
      </c>
      <c r="N1828" t="s">
        <v>27</v>
      </c>
      <c r="O1828" t="s">
        <v>476</v>
      </c>
      <c r="P1828">
        <v>25000000</v>
      </c>
      <c r="Q1828">
        <v>2008</v>
      </c>
      <c r="R1828">
        <v>6.5</v>
      </c>
      <c r="S1828">
        <v>982</v>
      </c>
      <c r="T1828">
        <f>Table_IMDB_Movies[[#This Row],[gross]]-Table_IMDB_Movies[[#This Row],[budget]]</f>
        <v>-14088250</v>
      </c>
      <c r="V1828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829" spans="1:22" x14ac:dyDescent="0.3">
      <c r="A1829" t="s">
        <v>4036</v>
      </c>
      <c r="B1829">
        <v>72</v>
      </c>
      <c r="C1829">
        <v>99</v>
      </c>
      <c r="D1829" t="s">
        <v>1561</v>
      </c>
      <c r="E1829">
        <v>10719367</v>
      </c>
      <c r="F1829" t="s">
        <v>7418</v>
      </c>
      <c r="G1829" t="s">
        <v>313</v>
      </c>
      <c r="H1829" t="s">
        <v>7419</v>
      </c>
      <c r="I1829">
        <v>7909</v>
      </c>
      <c r="J1829" t="s">
        <v>825</v>
      </c>
      <c r="K1829" t="s">
        <v>7420</v>
      </c>
      <c r="L1829">
        <v>157</v>
      </c>
      <c r="M1829" t="s">
        <v>26</v>
      </c>
      <c r="N1829" t="s">
        <v>27</v>
      </c>
      <c r="O1829" t="s">
        <v>28</v>
      </c>
      <c r="P1829">
        <v>25000000</v>
      </c>
      <c r="Q1829">
        <v>2002</v>
      </c>
      <c r="R1829">
        <v>4.9000000000000004</v>
      </c>
      <c r="S1829">
        <v>261</v>
      </c>
      <c r="T1829">
        <f>Table_IMDB_Movies[[#This Row],[gross]]-Table_IMDB_Movies[[#This Row],[budget]]</f>
        <v>-14280633</v>
      </c>
      <c r="V1829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830" spans="1:22" x14ac:dyDescent="0.3">
      <c r="A1830" t="s">
        <v>7421</v>
      </c>
      <c r="B1830">
        <v>70</v>
      </c>
      <c r="C1830">
        <v>100</v>
      </c>
      <c r="D1830" t="s">
        <v>7422</v>
      </c>
      <c r="E1830">
        <v>10114315</v>
      </c>
      <c r="F1830" t="s">
        <v>1541</v>
      </c>
      <c r="G1830" t="s">
        <v>7423</v>
      </c>
      <c r="H1830" t="s">
        <v>7424</v>
      </c>
      <c r="I1830">
        <v>18693</v>
      </c>
      <c r="J1830" t="s">
        <v>7425</v>
      </c>
      <c r="K1830" t="s">
        <v>7426</v>
      </c>
      <c r="L1830">
        <v>187</v>
      </c>
      <c r="M1830" t="s">
        <v>26</v>
      </c>
      <c r="N1830" t="s">
        <v>27</v>
      </c>
      <c r="O1830" t="s">
        <v>28</v>
      </c>
      <c r="P1830">
        <v>25000000</v>
      </c>
      <c r="Q1830">
        <v>1999</v>
      </c>
      <c r="R1830">
        <v>6.4</v>
      </c>
      <c r="S1830">
        <v>0</v>
      </c>
      <c r="T1830">
        <f>Table_IMDB_Movies[[#This Row],[gross]]-Table_IMDB_Movies[[#This Row],[budget]]</f>
        <v>-14885685</v>
      </c>
      <c r="V1830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831" spans="1:22" x14ac:dyDescent="0.3">
      <c r="A1831" t="s">
        <v>7427</v>
      </c>
      <c r="B1831">
        <v>264</v>
      </c>
      <c r="C1831">
        <v>92</v>
      </c>
      <c r="D1831" t="s">
        <v>7428</v>
      </c>
      <c r="E1831">
        <v>49122319</v>
      </c>
      <c r="F1831" t="s">
        <v>4295</v>
      </c>
      <c r="G1831" t="s">
        <v>6024</v>
      </c>
      <c r="H1831" t="s">
        <v>7429</v>
      </c>
      <c r="I1831">
        <v>47169</v>
      </c>
      <c r="J1831" t="s">
        <v>7430</v>
      </c>
      <c r="K1831" t="s">
        <v>7431</v>
      </c>
      <c r="L1831">
        <v>162</v>
      </c>
      <c r="M1831" t="s">
        <v>26</v>
      </c>
      <c r="N1831" t="s">
        <v>27</v>
      </c>
      <c r="O1831" t="s">
        <v>28</v>
      </c>
      <c r="P1831">
        <v>14000000</v>
      </c>
      <c r="Q1831">
        <v>2012</v>
      </c>
      <c r="R1831">
        <v>5.9</v>
      </c>
      <c r="S1831">
        <v>17000</v>
      </c>
      <c r="T1831">
        <f>Table_IMDB_Movies[[#This Row],[gross]]-Table_IMDB_Movies[[#This Row],[budget]]</f>
        <v>35122319</v>
      </c>
      <c r="V1831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1832" spans="1:22" x14ac:dyDescent="0.3">
      <c r="A1832" t="s">
        <v>7432</v>
      </c>
      <c r="B1832">
        <v>20</v>
      </c>
      <c r="C1832">
        <v>105</v>
      </c>
      <c r="D1832" t="s">
        <v>1914</v>
      </c>
      <c r="E1832">
        <v>10070000</v>
      </c>
      <c r="F1832" t="s">
        <v>1141</v>
      </c>
      <c r="G1832" t="s">
        <v>409</v>
      </c>
      <c r="H1832" t="s">
        <v>7433</v>
      </c>
      <c r="I1832">
        <v>5668</v>
      </c>
      <c r="J1832" t="s">
        <v>7434</v>
      </c>
      <c r="K1832" t="s">
        <v>7435</v>
      </c>
      <c r="L1832">
        <v>50</v>
      </c>
      <c r="M1832" t="s">
        <v>26</v>
      </c>
      <c r="N1832" t="s">
        <v>27</v>
      </c>
      <c r="O1832" t="s">
        <v>28</v>
      </c>
      <c r="P1832">
        <v>25000000</v>
      </c>
      <c r="Q1832">
        <v>1996</v>
      </c>
      <c r="R1832">
        <v>6.2</v>
      </c>
      <c r="S1832">
        <v>491</v>
      </c>
      <c r="T1832">
        <f>Table_IMDB_Movies[[#This Row],[gross]]-Table_IMDB_Movies[[#This Row],[budget]]</f>
        <v>-14930000</v>
      </c>
      <c r="V1832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833" spans="1:22" x14ac:dyDescent="0.3">
      <c r="A1833" t="s">
        <v>3408</v>
      </c>
      <c r="B1833">
        <v>190</v>
      </c>
      <c r="C1833">
        <v>110</v>
      </c>
      <c r="D1833" t="s">
        <v>4597</v>
      </c>
      <c r="E1833">
        <v>10324441</v>
      </c>
      <c r="F1833" t="s">
        <v>748</v>
      </c>
      <c r="G1833" t="s">
        <v>183</v>
      </c>
      <c r="H1833" t="s">
        <v>7436</v>
      </c>
      <c r="I1833">
        <v>27117</v>
      </c>
      <c r="J1833" t="s">
        <v>7437</v>
      </c>
      <c r="K1833" t="s">
        <v>7438</v>
      </c>
      <c r="L1833">
        <v>140</v>
      </c>
      <c r="M1833" t="s">
        <v>26</v>
      </c>
      <c r="N1833" t="s">
        <v>27</v>
      </c>
      <c r="O1833" t="s">
        <v>476</v>
      </c>
      <c r="P1833">
        <v>25000000</v>
      </c>
      <c r="Q1833">
        <v>2011</v>
      </c>
      <c r="R1833">
        <v>5.8</v>
      </c>
      <c r="S1833">
        <v>7000</v>
      </c>
      <c r="T1833">
        <f>Table_IMDB_Movies[[#This Row],[gross]]-Table_IMDB_Movies[[#This Row],[budget]]</f>
        <v>-14675559</v>
      </c>
      <c r="V1833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834" spans="1:22" x14ac:dyDescent="0.3">
      <c r="A1834" t="s">
        <v>5845</v>
      </c>
      <c r="B1834">
        <v>142</v>
      </c>
      <c r="C1834">
        <v>116</v>
      </c>
      <c r="D1834" t="s">
        <v>7439</v>
      </c>
      <c r="E1834">
        <v>7156933</v>
      </c>
      <c r="F1834" t="s">
        <v>2021</v>
      </c>
      <c r="G1834" t="s">
        <v>6149</v>
      </c>
      <c r="H1834" t="s">
        <v>7440</v>
      </c>
      <c r="I1834">
        <v>14581</v>
      </c>
      <c r="J1834" t="s">
        <v>6594</v>
      </c>
      <c r="K1834" t="s">
        <v>7441</v>
      </c>
      <c r="L1834">
        <v>74</v>
      </c>
      <c r="M1834" t="s">
        <v>26</v>
      </c>
      <c r="N1834" t="s">
        <v>27</v>
      </c>
      <c r="O1834" t="s">
        <v>476</v>
      </c>
      <c r="P1834">
        <v>25000000</v>
      </c>
      <c r="Q1834">
        <v>2006</v>
      </c>
      <c r="R1834">
        <v>6.7</v>
      </c>
      <c r="S1834">
        <v>348</v>
      </c>
      <c r="T1834">
        <f>Table_IMDB_Movies[[#This Row],[gross]]-Table_IMDB_Movies[[#This Row],[budget]]</f>
        <v>-17843067</v>
      </c>
      <c r="V1834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835" spans="1:22" x14ac:dyDescent="0.3">
      <c r="A1835" t="s">
        <v>7442</v>
      </c>
      <c r="B1835">
        <v>27</v>
      </c>
      <c r="C1835">
        <v>88</v>
      </c>
      <c r="D1835" t="s">
        <v>7443</v>
      </c>
      <c r="E1835">
        <v>9286314</v>
      </c>
      <c r="F1835" t="s">
        <v>379</v>
      </c>
      <c r="G1835" t="s">
        <v>7444</v>
      </c>
      <c r="H1835" t="s">
        <v>7445</v>
      </c>
      <c r="I1835">
        <v>4972</v>
      </c>
      <c r="J1835" t="s">
        <v>7446</v>
      </c>
      <c r="K1835" t="s">
        <v>7447</v>
      </c>
      <c r="L1835">
        <v>62</v>
      </c>
      <c r="M1835" t="s">
        <v>26</v>
      </c>
      <c r="N1835" t="s">
        <v>27</v>
      </c>
      <c r="O1835" t="s">
        <v>476</v>
      </c>
      <c r="P1835">
        <v>17000000</v>
      </c>
      <c r="Q1835">
        <v>1991</v>
      </c>
      <c r="R1835">
        <v>5.9</v>
      </c>
      <c r="S1835">
        <v>0</v>
      </c>
      <c r="T1835">
        <f>Table_IMDB_Movies[[#This Row],[gross]]-Table_IMDB_Movies[[#This Row],[budget]]</f>
        <v>-7713686</v>
      </c>
      <c r="V1835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836" spans="1:22" x14ac:dyDescent="0.3">
      <c r="A1836" t="s">
        <v>7448</v>
      </c>
      <c r="B1836">
        <v>355</v>
      </c>
      <c r="C1836">
        <v>111</v>
      </c>
      <c r="D1836" t="s">
        <v>626</v>
      </c>
      <c r="E1836">
        <v>56692</v>
      </c>
      <c r="F1836" t="s">
        <v>5414</v>
      </c>
      <c r="G1836" t="s">
        <v>2233</v>
      </c>
      <c r="H1836" t="s">
        <v>7449</v>
      </c>
      <c r="I1836">
        <v>177401</v>
      </c>
      <c r="J1836" t="s">
        <v>1347</v>
      </c>
      <c r="K1836" t="s">
        <v>7450</v>
      </c>
      <c r="L1836">
        <v>504</v>
      </c>
      <c r="M1836" t="s">
        <v>26</v>
      </c>
      <c r="N1836" t="s">
        <v>27</v>
      </c>
      <c r="O1836" t="s">
        <v>476</v>
      </c>
      <c r="P1836">
        <v>25000000</v>
      </c>
      <c r="Q1836">
        <v>2009</v>
      </c>
      <c r="R1836">
        <v>7.3</v>
      </c>
      <c r="S1836">
        <v>32000</v>
      </c>
      <c r="T1836">
        <f>Table_IMDB_Movies[[#This Row],[gross]]-Table_IMDB_Movies[[#This Row],[budget]]</f>
        <v>-24943308</v>
      </c>
      <c r="V1836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837" spans="1:22" x14ac:dyDescent="0.3">
      <c r="A1837" t="s">
        <v>7451</v>
      </c>
      <c r="B1837">
        <v>31</v>
      </c>
      <c r="C1837">
        <v>95</v>
      </c>
      <c r="D1837" t="s">
        <v>4951</v>
      </c>
      <c r="E1837">
        <v>5654777</v>
      </c>
      <c r="F1837" t="s">
        <v>2797</v>
      </c>
      <c r="G1837" t="s">
        <v>2599</v>
      </c>
      <c r="H1837" t="s">
        <v>7452</v>
      </c>
      <c r="I1837">
        <v>4875</v>
      </c>
      <c r="J1837" t="s">
        <v>7453</v>
      </c>
      <c r="K1837" t="s">
        <v>7454</v>
      </c>
      <c r="L1837">
        <v>26</v>
      </c>
      <c r="M1837" t="s">
        <v>26</v>
      </c>
      <c r="N1837" t="s">
        <v>27</v>
      </c>
      <c r="O1837" t="s">
        <v>28</v>
      </c>
      <c r="P1837">
        <v>25000000</v>
      </c>
      <c r="Q1837">
        <v>2005</v>
      </c>
      <c r="R1837">
        <v>4.0999999999999996</v>
      </c>
      <c r="S1837">
        <v>206</v>
      </c>
      <c r="T1837">
        <f>Table_IMDB_Movies[[#This Row],[gross]]-Table_IMDB_Movies[[#This Row],[budget]]</f>
        <v>-19345223</v>
      </c>
      <c r="V1837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838" spans="1:22" x14ac:dyDescent="0.3">
      <c r="A1838" t="s">
        <v>6172</v>
      </c>
      <c r="B1838">
        <v>87</v>
      </c>
      <c r="C1838">
        <v>95</v>
      </c>
      <c r="D1838" t="s">
        <v>2651</v>
      </c>
      <c r="E1838">
        <v>5516708</v>
      </c>
      <c r="F1838" t="s">
        <v>1340</v>
      </c>
      <c r="G1838" t="s">
        <v>6524</v>
      </c>
      <c r="H1838" t="s">
        <v>7455</v>
      </c>
      <c r="I1838">
        <v>11375</v>
      </c>
      <c r="J1838" t="s">
        <v>7456</v>
      </c>
      <c r="K1838" t="s">
        <v>7457</v>
      </c>
      <c r="L1838">
        <v>91</v>
      </c>
      <c r="M1838" t="s">
        <v>26</v>
      </c>
      <c r="N1838" t="s">
        <v>27</v>
      </c>
      <c r="O1838" t="s">
        <v>476</v>
      </c>
      <c r="P1838">
        <v>25000000</v>
      </c>
      <c r="Q1838">
        <v>2001</v>
      </c>
      <c r="R1838">
        <v>4.9000000000000004</v>
      </c>
      <c r="S1838">
        <v>295</v>
      </c>
      <c r="T1838">
        <f>Table_IMDB_Movies[[#This Row],[gross]]-Table_IMDB_Movies[[#This Row],[budget]]</f>
        <v>-19483292</v>
      </c>
      <c r="V1838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839" spans="1:22" x14ac:dyDescent="0.3">
      <c r="A1839" t="s">
        <v>1195</v>
      </c>
      <c r="B1839">
        <v>126</v>
      </c>
      <c r="C1839">
        <v>127</v>
      </c>
      <c r="D1839" t="s">
        <v>6287</v>
      </c>
      <c r="E1839">
        <v>5128124</v>
      </c>
      <c r="F1839" t="s">
        <v>1305</v>
      </c>
      <c r="G1839" t="s">
        <v>615</v>
      </c>
      <c r="H1839" t="s">
        <v>7458</v>
      </c>
      <c r="I1839">
        <v>44198</v>
      </c>
      <c r="J1839" t="s">
        <v>7459</v>
      </c>
      <c r="K1839" t="s">
        <v>7460</v>
      </c>
      <c r="L1839">
        <v>251</v>
      </c>
      <c r="M1839" t="s">
        <v>26</v>
      </c>
      <c r="N1839" t="s">
        <v>143</v>
      </c>
      <c r="O1839" t="s">
        <v>28</v>
      </c>
      <c r="P1839">
        <v>25000000</v>
      </c>
      <c r="Q1839">
        <v>2005</v>
      </c>
      <c r="R1839">
        <v>7.9</v>
      </c>
      <c r="S1839">
        <v>11000</v>
      </c>
      <c r="T1839">
        <f>Table_IMDB_Movies[[#This Row],[gross]]-Table_IMDB_Movies[[#This Row],[budget]]</f>
        <v>-19871876</v>
      </c>
      <c r="V1839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1840" spans="1:22" x14ac:dyDescent="0.3">
      <c r="A1840" t="s">
        <v>4523</v>
      </c>
      <c r="B1840">
        <v>285</v>
      </c>
      <c r="C1840">
        <v>105</v>
      </c>
      <c r="D1840" t="s">
        <v>5545</v>
      </c>
      <c r="E1840">
        <v>34014398</v>
      </c>
      <c r="F1840" t="s">
        <v>5987</v>
      </c>
      <c r="G1840" t="s">
        <v>5626</v>
      </c>
      <c r="H1840" t="s">
        <v>5988</v>
      </c>
      <c r="I1840">
        <v>115650</v>
      </c>
      <c r="J1840" t="s">
        <v>5989</v>
      </c>
      <c r="K1840" t="s">
        <v>5990</v>
      </c>
      <c r="L1840">
        <v>1033</v>
      </c>
      <c r="M1840" t="s">
        <v>26</v>
      </c>
      <c r="N1840" t="s">
        <v>619</v>
      </c>
      <c r="O1840" t="s">
        <v>476</v>
      </c>
      <c r="P1840">
        <v>33000000</v>
      </c>
      <c r="Q1840">
        <v>2006</v>
      </c>
      <c r="R1840">
        <v>5.6</v>
      </c>
      <c r="S1840">
        <v>4000</v>
      </c>
      <c r="T1840">
        <f>Table_IMDB_Movies[[#This Row],[gross]]-Table_IMDB_Movies[[#This Row],[budget]]</f>
        <v>1014398</v>
      </c>
      <c r="V184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841" spans="1:22" x14ac:dyDescent="0.3">
      <c r="A1841" t="s">
        <v>7461</v>
      </c>
      <c r="B1841">
        <v>60</v>
      </c>
      <c r="C1841">
        <v>104</v>
      </c>
      <c r="D1841" t="s">
        <v>4844</v>
      </c>
      <c r="E1841">
        <v>4064333</v>
      </c>
      <c r="F1841" t="s">
        <v>1524</v>
      </c>
      <c r="G1841" t="s">
        <v>168</v>
      </c>
      <c r="H1841" t="s">
        <v>7462</v>
      </c>
      <c r="I1841">
        <v>24790</v>
      </c>
      <c r="J1841" t="s">
        <v>5381</v>
      </c>
      <c r="K1841" t="s">
        <v>7463</v>
      </c>
      <c r="L1841">
        <v>173</v>
      </c>
      <c r="M1841" t="s">
        <v>26</v>
      </c>
      <c r="N1841" t="s">
        <v>27</v>
      </c>
      <c r="O1841" t="s">
        <v>476</v>
      </c>
      <c r="P1841">
        <v>25000000</v>
      </c>
      <c r="Q1841">
        <v>1995</v>
      </c>
      <c r="R1841">
        <v>5.2</v>
      </c>
      <c r="S1841">
        <v>0</v>
      </c>
      <c r="T1841">
        <f>Table_IMDB_Movies[[#This Row],[gross]]-Table_IMDB_Movies[[#This Row],[budget]]</f>
        <v>-20935667</v>
      </c>
      <c r="V1841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842" spans="1:22" x14ac:dyDescent="0.3">
      <c r="A1842" t="s">
        <v>7464</v>
      </c>
      <c r="B1842">
        <v>23</v>
      </c>
      <c r="C1842">
        <v>95</v>
      </c>
      <c r="D1842" t="s">
        <v>2427</v>
      </c>
      <c r="E1842">
        <v>4006906</v>
      </c>
      <c r="F1842" t="s">
        <v>819</v>
      </c>
      <c r="G1842" t="s">
        <v>6820</v>
      </c>
      <c r="H1842" t="s">
        <v>7465</v>
      </c>
      <c r="I1842">
        <v>3229</v>
      </c>
      <c r="J1842" t="s">
        <v>4404</v>
      </c>
      <c r="K1842" t="s">
        <v>7466</v>
      </c>
      <c r="L1842">
        <v>20</v>
      </c>
      <c r="M1842" t="s">
        <v>26</v>
      </c>
      <c r="N1842" t="s">
        <v>27</v>
      </c>
      <c r="O1842" t="s">
        <v>28</v>
      </c>
      <c r="P1842">
        <v>15000000</v>
      </c>
      <c r="Q1842">
        <v>2005</v>
      </c>
      <c r="R1842">
        <v>4.0999999999999996</v>
      </c>
      <c r="S1842">
        <v>83</v>
      </c>
      <c r="T1842">
        <f>Table_IMDB_Movies[[#This Row],[gross]]-Table_IMDB_Movies[[#This Row],[budget]]</f>
        <v>-10993094</v>
      </c>
      <c r="V1842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843" spans="1:22" x14ac:dyDescent="0.3">
      <c r="A1843" t="s">
        <v>7036</v>
      </c>
      <c r="B1843">
        <v>229</v>
      </c>
      <c r="C1843">
        <v>121</v>
      </c>
      <c r="D1843" t="s">
        <v>7467</v>
      </c>
      <c r="E1843">
        <v>3073392</v>
      </c>
      <c r="F1843" t="s">
        <v>1767</v>
      </c>
      <c r="G1843" t="s">
        <v>7468</v>
      </c>
      <c r="H1843" t="s">
        <v>7469</v>
      </c>
      <c r="I1843">
        <v>59462</v>
      </c>
      <c r="J1843" t="s">
        <v>7470</v>
      </c>
      <c r="K1843" t="s">
        <v>7471</v>
      </c>
      <c r="L1843">
        <v>300</v>
      </c>
      <c r="M1843" t="s">
        <v>26</v>
      </c>
      <c r="N1843" t="s">
        <v>218</v>
      </c>
      <c r="O1843" t="s">
        <v>476</v>
      </c>
      <c r="P1843">
        <v>25000000</v>
      </c>
      <c r="Q1843">
        <v>2008</v>
      </c>
      <c r="R1843">
        <v>6.6</v>
      </c>
      <c r="S1843">
        <v>0</v>
      </c>
      <c r="T1843">
        <f>Table_IMDB_Movies[[#This Row],[gross]]-Table_IMDB_Movies[[#This Row],[budget]]</f>
        <v>-21926608</v>
      </c>
      <c r="V1843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844" spans="1:22" x14ac:dyDescent="0.3">
      <c r="A1844" t="s">
        <v>3455</v>
      </c>
      <c r="B1844">
        <v>143</v>
      </c>
      <c r="C1844">
        <v>92</v>
      </c>
      <c r="D1844" t="s">
        <v>1458</v>
      </c>
      <c r="E1844">
        <v>1550000</v>
      </c>
      <c r="F1844" t="s">
        <v>7472</v>
      </c>
      <c r="G1844" t="s">
        <v>2973</v>
      </c>
      <c r="H1844" t="s">
        <v>7473</v>
      </c>
      <c r="I1844">
        <v>30628</v>
      </c>
      <c r="J1844" t="s">
        <v>7474</v>
      </c>
      <c r="K1844" t="s">
        <v>7475</v>
      </c>
      <c r="L1844">
        <v>471</v>
      </c>
      <c r="M1844" t="s">
        <v>26</v>
      </c>
      <c r="N1844" t="s">
        <v>27</v>
      </c>
      <c r="O1844" t="s">
        <v>476</v>
      </c>
      <c r="P1844">
        <v>25000000</v>
      </c>
      <c r="Q1844">
        <v>2005</v>
      </c>
      <c r="R1844">
        <v>2.9</v>
      </c>
      <c r="S1844">
        <v>937</v>
      </c>
      <c r="T1844">
        <f>Table_IMDB_Movies[[#This Row],[gross]]-Table_IMDB_Movies[[#This Row],[budget]]</f>
        <v>-23450000</v>
      </c>
      <c r="V1844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845" spans="1:22" x14ac:dyDescent="0.3">
      <c r="A1845" t="s">
        <v>6576</v>
      </c>
      <c r="B1845">
        <v>97</v>
      </c>
      <c r="C1845">
        <v>107</v>
      </c>
      <c r="D1845" t="s">
        <v>2663</v>
      </c>
      <c r="E1845">
        <v>871527</v>
      </c>
      <c r="F1845" t="s">
        <v>1719</v>
      </c>
      <c r="G1845" t="s">
        <v>356</v>
      </c>
      <c r="H1845" t="s">
        <v>7476</v>
      </c>
      <c r="I1845">
        <v>14982</v>
      </c>
      <c r="J1845" t="s">
        <v>5989</v>
      </c>
      <c r="K1845" t="s">
        <v>7477</v>
      </c>
      <c r="L1845">
        <v>128</v>
      </c>
      <c r="M1845" t="s">
        <v>26</v>
      </c>
      <c r="N1845" t="s">
        <v>218</v>
      </c>
      <c r="O1845" t="s">
        <v>476</v>
      </c>
      <c r="P1845">
        <v>25000000</v>
      </c>
      <c r="Q1845">
        <v>2005</v>
      </c>
      <c r="R1845">
        <v>6.5</v>
      </c>
      <c r="S1845">
        <v>507</v>
      </c>
      <c r="T1845">
        <f>Table_IMDB_Movies[[#This Row],[gross]]-Table_IMDB_Movies[[#This Row],[budget]]</f>
        <v>-24128473</v>
      </c>
      <c r="V1845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1846" spans="1:22" x14ac:dyDescent="0.3">
      <c r="A1846" t="s">
        <v>7478</v>
      </c>
      <c r="B1846">
        <v>28</v>
      </c>
      <c r="C1846">
        <v>117</v>
      </c>
      <c r="D1846" t="s">
        <v>2098</v>
      </c>
      <c r="E1846">
        <v>777423</v>
      </c>
      <c r="F1846" t="s">
        <v>1305</v>
      </c>
      <c r="G1846" t="s">
        <v>3179</v>
      </c>
      <c r="H1846" t="s">
        <v>7479</v>
      </c>
      <c r="I1846">
        <v>5841</v>
      </c>
      <c r="J1846" t="s">
        <v>853</v>
      </c>
      <c r="K1846" t="s">
        <v>7480</v>
      </c>
      <c r="L1846">
        <v>57</v>
      </c>
      <c r="M1846" t="s">
        <v>26</v>
      </c>
      <c r="N1846" t="s">
        <v>27</v>
      </c>
      <c r="O1846" t="s">
        <v>28</v>
      </c>
      <c r="P1846">
        <v>25000000</v>
      </c>
      <c r="Q1846">
        <v>1998</v>
      </c>
      <c r="R1846">
        <v>7.2</v>
      </c>
      <c r="S1846">
        <v>942</v>
      </c>
      <c r="T1846">
        <f>Table_IMDB_Movies[[#This Row],[gross]]-Table_IMDB_Movies[[#This Row],[budget]]</f>
        <v>-24222577</v>
      </c>
      <c r="V1846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1847" spans="1:22" x14ac:dyDescent="0.3">
      <c r="A1847" t="s">
        <v>6896</v>
      </c>
      <c r="B1847">
        <v>160</v>
      </c>
      <c r="C1847">
        <v>107</v>
      </c>
      <c r="D1847" t="s">
        <v>7481</v>
      </c>
      <c r="E1847">
        <v>1186957</v>
      </c>
      <c r="F1847" t="s">
        <v>2682</v>
      </c>
      <c r="G1847" t="s">
        <v>1906</v>
      </c>
      <c r="H1847" t="s">
        <v>7482</v>
      </c>
      <c r="I1847">
        <v>9264</v>
      </c>
      <c r="J1847" t="s">
        <v>7483</v>
      </c>
      <c r="K1847" t="s">
        <v>7484</v>
      </c>
      <c r="L1847">
        <v>69</v>
      </c>
      <c r="M1847" t="s">
        <v>26</v>
      </c>
      <c r="N1847" t="s">
        <v>41</v>
      </c>
      <c r="O1847" t="s">
        <v>28</v>
      </c>
      <c r="P1847">
        <v>25000000</v>
      </c>
      <c r="Q1847">
        <v>2008</v>
      </c>
      <c r="R1847">
        <v>6.8</v>
      </c>
      <c r="S1847">
        <v>0</v>
      </c>
      <c r="T1847">
        <f>Table_IMDB_Movies[[#This Row],[gross]]-Table_IMDB_Movies[[#This Row],[budget]]</f>
        <v>-23813043</v>
      </c>
      <c r="V1847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848" spans="1:22" x14ac:dyDescent="0.3">
      <c r="A1848" t="s">
        <v>7485</v>
      </c>
      <c r="B1848">
        <v>124</v>
      </c>
      <c r="C1848">
        <v>131</v>
      </c>
      <c r="D1848" t="s">
        <v>7486</v>
      </c>
      <c r="E1848">
        <v>85433</v>
      </c>
      <c r="F1848" t="s">
        <v>7487</v>
      </c>
      <c r="G1848" t="s">
        <v>1478</v>
      </c>
      <c r="H1848" t="s">
        <v>7488</v>
      </c>
      <c r="I1848">
        <v>69676</v>
      </c>
      <c r="J1848" t="s">
        <v>7489</v>
      </c>
      <c r="K1848" t="s">
        <v>7490</v>
      </c>
      <c r="L1848">
        <v>131</v>
      </c>
      <c r="M1848" t="s">
        <v>26</v>
      </c>
      <c r="N1848" t="s">
        <v>5447</v>
      </c>
      <c r="O1848" t="s">
        <v>476</v>
      </c>
      <c r="P1848">
        <v>13500000</v>
      </c>
      <c r="Q1848">
        <v>2013</v>
      </c>
      <c r="R1848">
        <v>7.8</v>
      </c>
      <c r="S1848">
        <v>31000</v>
      </c>
      <c r="T1848">
        <f>Table_IMDB_Movies[[#This Row],[gross]]-Table_IMDB_Movies[[#This Row],[budget]]</f>
        <v>-13414567</v>
      </c>
      <c r="V1848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1849" spans="1:22" x14ac:dyDescent="0.3">
      <c r="A1849" t="s">
        <v>7491</v>
      </c>
      <c r="B1849">
        <v>280</v>
      </c>
      <c r="C1849">
        <v>122</v>
      </c>
      <c r="D1849" t="s">
        <v>4518</v>
      </c>
      <c r="E1849">
        <v>1697956</v>
      </c>
      <c r="F1849" t="s">
        <v>1550</v>
      </c>
      <c r="G1849" t="s">
        <v>568</v>
      </c>
      <c r="H1849" t="s">
        <v>7492</v>
      </c>
      <c r="I1849">
        <v>64944</v>
      </c>
      <c r="J1849" t="s">
        <v>7493</v>
      </c>
      <c r="K1849" t="s">
        <v>7494</v>
      </c>
      <c r="L1849">
        <v>212</v>
      </c>
      <c r="M1849" t="s">
        <v>26</v>
      </c>
      <c r="N1849" t="s">
        <v>27</v>
      </c>
      <c r="O1849" t="s">
        <v>476</v>
      </c>
      <c r="P1849">
        <v>20000000</v>
      </c>
      <c r="Q1849">
        <v>2009</v>
      </c>
      <c r="R1849">
        <v>6.7</v>
      </c>
      <c r="S1849">
        <v>6000</v>
      </c>
      <c r="T1849">
        <f>Table_IMDB_Movies[[#This Row],[gross]]-Table_IMDB_Movies[[#This Row],[budget]]</f>
        <v>-18302044</v>
      </c>
      <c r="V1849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1850" spans="1:22" x14ac:dyDescent="0.3">
      <c r="A1850" t="s">
        <v>7242</v>
      </c>
      <c r="B1850">
        <v>118</v>
      </c>
      <c r="C1850">
        <v>134</v>
      </c>
      <c r="D1850" t="s">
        <v>7495</v>
      </c>
      <c r="E1850">
        <v>183662</v>
      </c>
      <c r="F1850" t="s">
        <v>2021</v>
      </c>
      <c r="G1850" t="s">
        <v>5314</v>
      </c>
      <c r="H1850" t="s">
        <v>7496</v>
      </c>
      <c r="I1850">
        <v>18395</v>
      </c>
      <c r="J1850" t="s">
        <v>7497</v>
      </c>
      <c r="K1850" t="s">
        <v>7498</v>
      </c>
      <c r="L1850">
        <v>48</v>
      </c>
      <c r="M1850" t="s">
        <v>1174</v>
      </c>
      <c r="N1850" t="s">
        <v>1175</v>
      </c>
      <c r="O1850" t="s">
        <v>3769</v>
      </c>
      <c r="P1850">
        <v>25000000</v>
      </c>
      <c r="Q1850">
        <v>2010</v>
      </c>
      <c r="R1850">
        <v>7.1</v>
      </c>
      <c r="S1850">
        <v>0</v>
      </c>
      <c r="T1850">
        <f>Table_IMDB_Movies[[#This Row],[gross]]-Table_IMDB_Movies[[#This Row],[budget]]</f>
        <v>-24816338</v>
      </c>
      <c r="V1850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851" spans="1:22" x14ac:dyDescent="0.3">
      <c r="A1851" t="s">
        <v>2965</v>
      </c>
      <c r="B1851">
        <v>49</v>
      </c>
      <c r="C1851">
        <v>117</v>
      </c>
      <c r="D1851" t="s">
        <v>406</v>
      </c>
      <c r="E1851">
        <v>134904</v>
      </c>
      <c r="F1851" t="s">
        <v>3504</v>
      </c>
      <c r="G1851" t="s">
        <v>7499</v>
      </c>
      <c r="H1851" t="s">
        <v>7500</v>
      </c>
      <c r="I1851">
        <v>2395</v>
      </c>
      <c r="J1851" t="s">
        <v>7501</v>
      </c>
      <c r="K1851" t="s">
        <v>7502</v>
      </c>
      <c r="L1851">
        <v>17</v>
      </c>
      <c r="M1851" t="s">
        <v>26</v>
      </c>
      <c r="N1851" t="s">
        <v>27</v>
      </c>
      <c r="O1851" t="s">
        <v>476</v>
      </c>
      <c r="P1851">
        <v>25000000</v>
      </c>
      <c r="Q1851">
        <v>2010</v>
      </c>
      <c r="R1851">
        <v>5.7</v>
      </c>
      <c r="S1851">
        <v>636</v>
      </c>
      <c r="T1851">
        <f>Table_IMDB_Movies[[#This Row],[gross]]-Table_IMDB_Movies[[#This Row],[budget]]</f>
        <v>-24865096</v>
      </c>
      <c r="V1851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852" spans="1:22" x14ac:dyDescent="0.3">
      <c r="A1852" t="s">
        <v>150</v>
      </c>
      <c r="B1852">
        <v>336</v>
      </c>
      <c r="C1852">
        <v>138</v>
      </c>
      <c r="D1852" t="s">
        <v>279</v>
      </c>
      <c r="E1852">
        <v>16969390</v>
      </c>
      <c r="F1852" t="s">
        <v>1705</v>
      </c>
      <c r="G1852" t="s">
        <v>374</v>
      </c>
      <c r="H1852" t="s">
        <v>7503</v>
      </c>
      <c r="I1852">
        <v>80861</v>
      </c>
      <c r="J1852" t="s">
        <v>1718</v>
      </c>
      <c r="K1852" t="s">
        <v>7504</v>
      </c>
      <c r="L1852">
        <v>431</v>
      </c>
      <c r="M1852" t="s">
        <v>26</v>
      </c>
      <c r="N1852" t="s">
        <v>27</v>
      </c>
      <c r="O1852" t="s">
        <v>476</v>
      </c>
      <c r="P1852">
        <v>25000000</v>
      </c>
      <c r="Q1852">
        <v>2013</v>
      </c>
      <c r="R1852">
        <v>5.3</v>
      </c>
      <c r="S1852">
        <v>24000</v>
      </c>
      <c r="T1852">
        <f>Table_IMDB_Movies[[#This Row],[gross]]-Table_IMDB_Movies[[#This Row],[budget]]</f>
        <v>-8030610</v>
      </c>
      <c r="V1852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1853" spans="1:22" x14ac:dyDescent="0.3">
      <c r="A1853" t="s">
        <v>7507</v>
      </c>
      <c r="B1853">
        <v>65</v>
      </c>
      <c r="C1853">
        <v>100</v>
      </c>
      <c r="D1853" t="s">
        <v>4604</v>
      </c>
      <c r="E1853">
        <v>129115</v>
      </c>
      <c r="F1853" t="s">
        <v>627</v>
      </c>
      <c r="G1853" t="s">
        <v>7508</v>
      </c>
      <c r="H1853" t="s">
        <v>7509</v>
      </c>
      <c r="I1853">
        <v>5900</v>
      </c>
      <c r="J1853" t="s">
        <v>7510</v>
      </c>
      <c r="K1853" t="s">
        <v>7511</v>
      </c>
      <c r="L1853">
        <v>26</v>
      </c>
      <c r="M1853" t="s">
        <v>5560</v>
      </c>
      <c r="N1853" t="s">
        <v>722</v>
      </c>
      <c r="O1853" t="s">
        <v>49</v>
      </c>
      <c r="P1853">
        <v>25000000</v>
      </c>
      <c r="Q1853">
        <v>2014</v>
      </c>
      <c r="R1853">
        <v>6.5</v>
      </c>
      <c r="S1853">
        <v>0</v>
      </c>
      <c r="T1853">
        <f>Table_IMDB_Movies[[#This Row],[gross]]-Table_IMDB_Movies[[#This Row],[budget]]</f>
        <v>-24870885</v>
      </c>
      <c r="V1853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854" spans="1:22" x14ac:dyDescent="0.3">
      <c r="A1854" t="s">
        <v>4360</v>
      </c>
      <c r="B1854">
        <v>51</v>
      </c>
      <c r="C1854">
        <v>119</v>
      </c>
      <c r="D1854" t="s">
        <v>281</v>
      </c>
      <c r="E1854">
        <v>34700000</v>
      </c>
      <c r="F1854" t="s">
        <v>173</v>
      </c>
      <c r="G1854" t="s">
        <v>479</v>
      </c>
      <c r="H1854" t="s">
        <v>7512</v>
      </c>
      <c r="I1854">
        <v>52846</v>
      </c>
      <c r="J1854" t="s">
        <v>4384</v>
      </c>
      <c r="K1854" t="s">
        <v>7513</v>
      </c>
      <c r="L1854">
        <v>143</v>
      </c>
      <c r="M1854" t="s">
        <v>26</v>
      </c>
      <c r="N1854" t="s">
        <v>27</v>
      </c>
      <c r="O1854" t="s">
        <v>476</v>
      </c>
      <c r="P1854">
        <v>14000000</v>
      </c>
      <c r="Q1854">
        <v>1988</v>
      </c>
      <c r="R1854">
        <v>7.7</v>
      </c>
      <c r="S1854">
        <v>0</v>
      </c>
      <c r="T1854">
        <f>Table_IMDB_Movies[[#This Row],[gross]]-Table_IMDB_Movies[[#This Row],[budget]]</f>
        <v>20700000</v>
      </c>
      <c r="V1854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855" spans="1:22" x14ac:dyDescent="0.3">
      <c r="A1855" t="s">
        <v>3434</v>
      </c>
      <c r="B1855">
        <v>252</v>
      </c>
      <c r="C1855">
        <v>137</v>
      </c>
      <c r="D1855" t="s">
        <v>2233</v>
      </c>
      <c r="E1855">
        <v>717753</v>
      </c>
      <c r="F1855" t="s">
        <v>5414</v>
      </c>
      <c r="G1855" t="s">
        <v>457</v>
      </c>
      <c r="H1855" t="s">
        <v>7514</v>
      </c>
      <c r="I1855">
        <v>33107</v>
      </c>
      <c r="J1855" t="s">
        <v>63</v>
      </c>
      <c r="K1855" t="s">
        <v>7515</v>
      </c>
      <c r="L1855">
        <v>128</v>
      </c>
      <c r="M1855" t="s">
        <v>26</v>
      </c>
      <c r="N1855" t="s">
        <v>1175</v>
      </c>
      <c r="O1855" t="s">
        <v>476</v>
      </c>
      <c r="P1855">
        <v>25000000</v>
      </c>
      <c r="Q1855">
        <v>2012</v>
      </c>
      <c r="R1855">
        <v>6.1</v>
      </c>
      <c r="S1855">
        <v>27000</v>
      </c>
      <c r="T1855">
        <f>Table_IMDB_Movies[[#This Row],[gross]]-Table_IMDB_Movies[[#This Row],[budget]]</f>
        <v>-24282247</v>
      </c>
      <c r="V1855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856" spans="1:22" x14ac:dyDescent="0.3">
      <c r="A1856" t="s">
        <v>835</v>
      </c>
      <c r="B1856">
        <v>106</v>
      </c>
      <c r="C1856">
        <v>119</v>
      </c>
      <c r="D1856" t="s">
        <v>5590</v>
      </c>
      <c r="E1856">
        <v>109713132</v>
      </c>
      <c r="F1856" t="s">
        <v>1500</v>
      </c>
      <c r="G1856" t="s">
        <v>835</v>
      </c>
      <c r="H1856" t="s">
        <v>7516</v>
      </c>
      <c r="I1856">
        <v>61621</v>
      </c>
      <c r="J1856" t="s">
        <v>5592</v>
      </c>
      <c r="K1856" t="s">
        <v>7517</v>
      </c>
      <c r="L1856">
        <v>219</v>
      </c>
      <c r="M1856" t="s">
        <v>26</v>
      </c>
      <c r="N1856" t="s">
        <v>27</v>
      </c>
      <c r="O1856" t="s">
        <v>72</v>
      </c>
      <c r="P1856">
        <v>25000000</v>
      </c>
      <c r="Q1856">
        <v>1986</v>
      </c>
      <c r="R1856">
        <v>7.3</v>
      </c>
      <c r="S1856">
        <v>0</v>
      </c>
      <c r="T1856">
        <f>Table_IMDB_Movies[[#This Row],[gross]]-Table_IMDB_Movies[[#This Row],[budget]]</f>
        <v>84713132</v>
      </c>
      <c r="V1856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857" spans="1:22" x14ac:dyDescent="0.3">
      <c r="A1857" t="s">
        <v>1425</v>
      </c>
      <c r="B1857">
        <v>285</v>
      </c>
      <c r="C1857">
        <v>139</v>
      </c>
      <c r="D1857" t="s">
        <v>1526</v>
      </c>
      <c r="E1857">
        <v>70269171</v>
      </c>
      <c r="F1857" t="s">
        <v>2978</v>
      </c>
      <c r="G1857" t="s">
        <v>1425</v>
      </c>
      <c r="H1857" t="s">
        <v>7518</v>
      </c>
      <c r="I1857">
        <v>162130</v>
      </c>
      <c r="J1857" t="s">
        <v>2035</v>
      </c>
      <c r="K1857" t="s">
        <v>7519</v>
      </c>
      <c r="L1857">
        <v>962</v>
      </c>
      <c r="M1857" t="s">
        <v>26</v>
      </c>
      <c r="N1857" t="s">
        <v>27</v>
      </c>
      <c r="O1857" t="s">
        <v>72</v>
      </c>
      <c r="P1857">
        <v>24000000</v>
      </c>
      <c r="Q1857">
        <v>2006</v>
      </c>
      <c r="R1857">
        <v>7.2</v>
      </c>
      <c r="S1857">
        <v>0</v>
      </c>
      <c r="T1857">
        <f>Table_IMDB_Movies[[#This Row],[gross]]-Table_IMDB_Movies[[#This Row],[budget]]</f>
        <v>46269171</v>
      </c>
      <c r="V1857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858" spans="1:22" x14ac:dyDescent="0.3">
      <c r="A1858" t="s">
        <v>1507</v>
      </c>
      <c r="B1858">
        <v>163</v>
      </c>
      <c r="C1858">
        <v>114</v>
      </c>
      <c r="D1858" t="s">
        <v>710</v>
      </c>
      <c r="E1858">
        <v>28772222</v>
      </c>
      <c r="F1858" t="s">
        <v>1508</v>
      </c>
      <c r="G1858" t="s">
        <v>321</v>
      </c>
      <c r="H1858" t="s">
        <v>1509</v>
      </c>
      <c r="I1858">
        <v>33958</v>
      </c>
      <c r="J1858" t="s">
        <v>384</v>
      </c>
      <c r="K1858" t="s">
        <v>1510</v>
      </c>
      <c r="L1858">
        <v>163</v>
      </c>
      <c r="M1858" t="s">
        <v>26</v>
      </c>
      <c r="N1858" t="s">
        <v>27</v>
      </c>
      <c r="O1858" t="s">
        <v>28</v>
      </c>
      <c r="P1858">
        <v>105000000</v>
      </c>
      <c r="Q1858">
        <v>2015</v>
      </c>
      <c r="R1858">
        <v>5.3</v>
      </c>
      <c r="S1858">
        <v>37000</v>
      </c>
      <c r="T1858">
        <f>Table_IMDB_Movies[[#This Row],[gross]]-Table_IMDB_Movies[[#This Row],[budget]]</f>
        <v>-76227778</v>
      </c>
      <c r="V1858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859" spans="1:22" x14ac:dyDescent="0.3">
      <c r="A1859" t="s">
        <v>4865</v>
      </c>
      <c r="B1859">
        <v>195</v>
      </c>
      <c r="C1859">
        <v>120</v>
      </c>
      <c r="D1859" t="s">
        <v>647</v>
      </c>
      <c r="E1859">
        <v>101334374</v>
      </c>
      <c r="F1859" t="s">
        <v>3973</v>
      </c>
      <c r="G1859" t="s">
        <v>4610</v>
      </c>
      <c r="H1859" t="s">
        <v>7520</v>
      </c>
      <c r="I1859">
        <v>124941</v>
      </c>
      <c r="J1859" t="s">
        <v>7521</v>
      </c>
      <c r="K1859" t="s">
        <v>7522</v>
      </c>
      <c r="L1859">
        <v>488</v>
      </c>
      <c r="M1859" t="s">
        <v>26</v>
      </c>
      <c r="N1859" t="s">
        <v>27</v>
      </c>
      <c r="O1859" t="s">
        <v>476</v>
      </c>
      <c r="P1859">
        <v>24000000</v>
      </c>
      <c r="Q1859">
        <v>1997</v>
      </c>
      <c r="R1859">
        <v>6.1</v>
      </c>
      <c r="S1859">
        <v>0</v>
      </c>
      <c r="T1859">
        <f>Table_IMDB_Movies[[#This Row],[gross]]-Table_IMDB_Movies[[#This Row],[budget]]</f>
        <v>77334374</v>
      </c>
      <c r="V1859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1860" spans="1:22" x14ac:dyDescent="0.3">
      <c r="A1860" t="s">
        <v>6519</v>
      </c>
      <c r="B1860">
        <v>123</v>
      </c>
      <c r="C1860">
        <v>98</v>
      </c>
      <c r="D1860" t="s">
        <v>1179</v>
      </c>
      <c r="E1860">
        <v>1512815</v>
      </c>
      <c r="F1860" t="s">
        <v>7523</v>
      </c>
      <c r="G1860" t="s">
        <v>680</v>
      </c>
      <c r="H1860" t="s">
        <v>7524</v>
      </c>
      <c r="I1860">
        <v>8885</v>
      </c>
      <c r="J1860" t="s">
        <v>6944</v>
      </c>
      <c r="K1860" t="s">
        <v>7525</v>
      </c>
      <c r="L1860">
        <v>56</v>
      </c>
      <c r="M1860" t="s">
        <v>26</v>
      </c>
      <c r="N1860" t="s">
        <v>27</v>
      </c>
      <c r="O1860" t="s">
        <v>476</v>
      </c>
      <c r="P1860">
        <v>25000000</v>
      </c>
      <c r="Q1860">
        <v>2016</v>
      </c>
      <c r="R1860">
        <v>5.8</v>
      </c>
      <c r="S1860">
        <v>0</v>
      </c>
      <c r="T1860">
        <f>Table_IMDB_Movies[[#This Row],[gross]]-Table_IMDB_Movies[[#This Row],[budget]]</f>
        <v>-23487185</v>
      </c>
      <c r="V186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861" spans="1:22" x14ac:dyDescent="0.3">
      <c r="A1861" t="s">
        <v>1088</v>
      </c>
      <c r="B1861">
        <v>52</v>
      </c>
      <c r="C1861">
        <v>106</v>
      </c>
      <c r="D1861" t="s">
        <v>4404</v>
      </c>
      <c r="E1861">
        <v>65182182</v>
      </c>
      <c r="F1861" t="s">
        <v>1340</v>
      </c>
      <c r="G1861" t="s">
        <v>3059</v>
      </c>
      <c r="H1861" t="s">
        <v>7526</v>
      </c>
      <c r="I1861">
        <v>15310</v>
      </c>
      <c r="J1861" t="s">
        <v>3758</v>
      </c>
      <c r="K1861" t="s">
        <v>7527</v>
      </c>
      <c r="L1861">
        <v>38</v>
      </c>
      <c r="M1861" t="s">
        <v>26</v>
      </c>
      <c r="N1861" t="s">
        <v>27</v>
      </c>
      <c r="O1861" t="s">
        <v>28</v>
      </c>
      <c r="P1861">
        <v>24000000</v>
      </c>
      <c r="Q1861">
        <v>2014</v>
      </c>
      <c r="R1861">
        <v>5.7</v>
      </c>
      <c r="S1861">
        <v>3000</v>
      </c>
      <c r="T1861">
        <f>Table_IMDB_Movies[[#This Row],[gross]]-Table_IMDB_Movies[[#This Row],[budget]]</f>
        <v>41182182</v>
      </c>
      <c r="V1861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862" spans="1:22" x14ac:dyDescent="0.3">
      <c r="A1862" t="s">
        <v>5358</v>
      </c>
      <c r="B1862">
        <v>129</v>
      </c>
      <c r="C1862">
        <v>98</v>
      </c>
      <c r="D1862" t="s">
        <v>4929</v>
      </c>
      <c r="E1862">
        <v>57262492</v>
      </c>
      <c r="F1862" t="s">
        <v>819</v>
      </c>
      <c r="G1862" t="s">
        <v>793</v>
      </c>
      <c r="H1862" t="s">
        <v>7528</v>
      </c>
      <c r="I1862">
        <v>90374</v>
      </c>
      <c r="J1862" t="s">
        <v>5622</v>
      </c>
      <c r="K1862" t="s">
        <v>7529</v>
      </c>
      <c r="L1862">
        <v>318</v>
      </c>
      <c r="M1862" t="s">
        <v>26</v>
      </c>
      <c r="N1862" t="s">
        <v>27</v>
      </c>
      <c r="O1862" t="s">
        <v>476</v>
      </c>
      <c r="P1862">
        <v>24000000</v>
      </c>
      <c r="Q1862">
        <v>2000</v>
      </c>
      <c r="R1862">
        <v>6.7</v>
      </c>
      <c r="S1862">
        <v>0</v>
      </c>
      <c r="T1862">
        <f>Table_IMDB_Movies[[#This Row],[gross]]-Table_IMDB_Movies[[#This Row],[budget]]</f>
        <v>33262492</v>
      </c>
      <c r="V1862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863" spans="1:22" x14ac:dyDescent="0.3">
      <c r="A1863" t="s">
        <v>7530</v>
      </c>
      <c r="B1863">
        <v>60</v>
      </c>
      <c r="C1863">
        <v>107</v>
      </c>
      <c r="D1863" t="s">
        <v>3539</v>
      </c>
      <c r="E1863">
        <v>80000000</v>
      </c>
      <c r="F1863" t="s">
        <v>5983</v>
      </c>
      <c r="G1863" t="s">
        <v>3290</v>
      </c>
      <c r="H1863" t="s">
        <v>7531</v>
      </c>
      <c r="I1863">
        <v>51459</v>
      </c>
      <c r="J1863" t="s">
        <v>7532</v>
      </c>
      <c r="K1863" t="s">
        <v>7533</v>
      </c>
      <c r="L1863">
        <v>113</v>
      </c>
      <c r="M1863" t="s">
        <v>26</v>
      </c>
      <c r="N1863" t="s">
        <v>27</v>
      </c>
      <c r="O1863" t="s">
        <v>72</v>
      </c>
      <c r="P1863">
        <v>8200000</v>
      </c>
      <c r="Q1863">
        <v>1984</v>
      </c>
      <c r="R1863">
        <v>6.5</v>
      </c>
      <c r="S1863">
        <v>0</v>
      </c>
      <c r="T1863">
        <f>Table_IMDB_Movies[[#This Row],[gross]]-Table_IMDB_Movies[[#This Row],[budget]]</f>
        <v>71800000</v>
      </c>
      <c r="V1863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864" spans="1:22" x14ac:dyDescent="0.3">
      <c r="A1864" t="s">
        <v>2032</v>
      </c>
      <c r="B1864">
        <v>123</v>
      </c>
      <c r="C1864">
        <v>88</v>
      </c>
      <c r="D1864" t="s">
        <v>7534</v>
      </c>
      <c r="E1864">
        <v>74608545</v>
      </c>
      <c r="F1864" t="s">
        <v>1334</v>
      </c>
      <c r="G1864" t="s">
        <v>1009</v>
      </c>
      <c r="H1864" t="s">
        <v>7535</v>
      </c>
      <c r="I1864">
        <v>185258</v>
      </c>
      <c r="J1864" t="s">
        <v>3125</v>
      </c>
      <c r="K1864" t="s">
        <v>7536</v>
      </c>
      <c r="L1864">
        <v>404</v>
      </c>
      <c r="M1864" t="s">
        <v>26</v>
      </c>
      <c r="N1864" t="s">
        <v>27</v>
      </c>
      <c r="O1864" t="s">
        <v>476</v>
      </c>
      <c r="P1864">
        <v>24000000</v>
      </c>
      <c r="Q1864">
        <v>2003</v>
      </c>
      <c r="R1864">
        <v>7.2</v>
      </c>
      <c r="S1864">
        <v>0</v>
      </c>
      <c r="T1864">
        <f>Table_IMDB_Movies[[#This Row],[gross]]-Table_IMDB_Movies[[#This Row],[budget]]</f>
        <v>50608545</v>
      </c>
      <c r="V1864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865" spans="1:22" x14ac:dyDescent="0.3">
      <c r="A1865" t="s">
        <v>2216</v>
      </c>
      <c r="B1865">
        <v>84</v>
      </c>
      <c r="C1865">
        <v>137</v>
      </c>
      <c r="D1865" t="s">
        <v>2668</v>
      </c>
      <c r="E1865">
        <v>41895491</v>
      </c>
      <c r="F1865" t="s">
        <v>6031</v>
      </c>
      <c r="G1865" t="s">
        <v>246</v>
      </c>
      <c r="H1865" t="s">
        <v>7537</v>
      </c>
      <c r="I1865">
        <v>63274</v>
      </c>
      <c r="J1865" t="s">
        <v>7538</v>
      </c>
      <c r="K1865" t="s">
        <v>7539</v>
      </c>
      <c r="L1865">
        <v>170</v>
      </c>
      <c r="M1865" t="s">
        <v>26</v>
      </c>
      <c r="N1865" t="s">
        <v>27</v>
      </c>
      <c r="O1865" t="s">
        <v>476</v>
      </c>
      <c r="P1865">
        <v>24000000</v>
      </c>
      <c r="Q1865">
        <v>1991</v>
      </c>
      <c r="R1865">
        <v>7.6</v>
      </c>
      <c r="S1865">
        <v>12000</v>
      </c>
      <c r="T1865">
        <f>Table_IMDB_Movies[[#This Row],[gross]]-Table_IMDB_Movies[[#This Row],[budget]]</f>
        <v>17895491</v>
      </c>
      <c r="V1865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866" spans="1:22" x14ac:dyDescent="0.3">
      <c r="A1866" t="s">
        <v>6000</v>
      </c>
      <c r="B1866">
        <v>125</v>
      </c>
      <c r="C1866">
        <v>100</v>
      </c>
      <c r="D1866" t="s">
        <v>1234</v>
      </c>
      <c r="E1866">
        <v>39989008</v>
      </c>
      <c r="F1866" t="s">
        <v>3973</v>
      </c>
      <c r="G1866" t="s">
        <v>4146</v>
      </c>
      <c r="H1866" t="s">
        <v>7540</v>
      </c>
      <c r="I1866">
        <v>55398</v>
      </c>
      <c r="J1866" t="s">
        <v>3007</v>
      </c>
      <c r="K1866" t="s">
        <v>7541</v>
      </c>
      <c r="L1866">
        <v>418</v>
      </c>
      <c r="M1866" t="s">
        <v>26</v>
      </c>
      <c r="N1866" t="s">
        <v>27</v>
      </c>
      <c r="O1866" t="s">
        <v>476</v>
      </c>
      <c r="P1866">
        <v>24000000</v>
      </c>
      <c r="Q1866">
        <v>1998</v>
      </c>
      <c r="R1866">
        <v>4.5999999999999996</v>
      </c>
      <c r="S1866">
        <v>891</v>
      </c>
      <c r="T1866">
        <f>Table_IMDB_Movies[[#This Row],[gross]]-Table_IMDB_Movies[[#This Row],[budget]]</f>
        <v>15989008</v>
      </c>
      <c r="V1866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1867" spans="1:22" x14ac:dyDescent="0.3">
      <c r="A1867" t="s">
        <v>3906</v>
      </c>
      <c r="B1867">
        <v>106</v>
      </c>
      <c r="C1867">
        <v>115</v>
      </c>
      <c r="D1867" t="s">
        <v>2757</v>
      </c>
      <c r="E1867">
        <v>32662299</v>
      </c>
      <c r="F1867" t="s">
        <v>1141</v>
      </c>
      <c r="G1867" t="s">
        <v>2748</v>
      </c>
      <c r="H1867" t="s">
        <v>7542</v>
      </c>
      <c r="I1867">
        <v>16469</v>
      </c>
      <c r="J1867" t="s">
        <v>3906</v>
      </c>
      <c r="K1867" t="s">
        <v>7543</v>
      </c>
      <c r="L1867">
        <v>275</v>
      </c>
      <c r="M1867" t="s">
        <v>26</v>
      </c>
      <c r="N1867" t="s">
        <v>27</v>
      </c>
      <c r="O1867" t="s">
        <v>72</v>
      </c>
      <c r="P1867">
        <v>24000000</v>
      </c>
      <c r="Q1867">
        <v>2000</v>
      </c>
      <c r="R1867">
        <v>6.9</v>
      </c>
      <c r="S1867">
        <v>0</v>
      </c>
      <c r="T1867">
        <f>Table_IMDB_Movies[[#This Row],[gross]]-Table_IMDB_Movies[[#This Row],[budget]]</f>
        <v>8662299</v>
      </c>
      <c r="V1867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868" spans="1:22" x14ac:dyDescent="0.3">
      <c r="A1868" t="s">
        <v>5482</v>
      </c>
      <c r="B1868">
        <v>247</v>
      </c>
      <c r="C1868">
        <v>101</v>
      </c>
      <c r="D1868" t="s">
        <v>7544</v>
      </c>
      <c r="E1868">
        <v>31452765</v>
      </c>
      <c r="F1868" t="s">
        <v>1340</v>
      </c>
      <c r="G1868" t="s">
        <v>6938</v>
      </c>
      <c r="H1868" t="s">
        <v>7545</v>
      </c>
      <c r="I1868">
        <v>149835</v>
      </c>
      <c r="J1868" t="s">
        <v>7546</v>
      </c>
      <c r="K1868" t="s">
        <v>7547</v>
      </c>
      <c r="L1868">
        <v>243</v>
      </c>
      <c r="M1868" t="s">
        <v>26</v>
      </c>
      <c r="N1868" t="s">
        <v>27</v>
      </c>
      <c r="O1868" t="s">
        <v>476</v>
      </c>
      <c r="P1868">
        <v>24000000</v>
      </c>
      <c r="Q1868">
        <v>2008</v>
      </c>
      <c r="R1868">
        <v>6.6</v>
      </c>
      <c r="S1868">
        <v>0</v>
      </c>
      <c r="T1868">
        <f>Table_IMDB_Movies[[#This Row],[gross]]-Table_IMDB_Movies[[#This Row],[budget]]</f>
        <v>7452765</v>
      </c>
      <c r="V1868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869" spans="1:22" x14ac:dyDescent="0.3">
      <c r="A1869" t="s">
        <v>7548</v>
      </c>
      <c r="B1869">
        <v>156</v>
      </c>
      <c r="C1869">
        <v>110</v>
      </c>
      <c r="D1869" t="s">
        <v>4244</v>
      </c>
      <c r="E1869">
        <v>25167270</v>
      </c>
      <c r="F1869" t="s">
        <v>6920</v>
      </c>
      <c r="G1869" t="s">
        <v>381</v>
      </c>
      <c r="H1869" t="s">
        <v>7549</v>
      </c>
      <c r="I1869">
        <v>30119</v>
      </c>
      <c r="J1869" t="s">
        <v>7550</v>
      </c>
      <c r="K1869" t="s">
        <v>7551</v>
      </c>
      <c r="L1869">
        <v>263</v>
      </c>
      <c r="M1869" t="s">
        <v>26</v>
      </c>
      <c r="N1869" t="s">
        <v>619</v>
      </c>
      <c r="O1869" t="s">
        <v>476</v>
      </c>
      <c r="P1869">
        <v>24000000</v>
      </c>
      <c r="Q1869">
        <v>2000</v>
      </c>
      <c r="R1869">
        <v>6.3</v>
      </c>
      <c r="S1869">
        <v>455</v>
      </c>
      <c r="T1869">
        <f>Table_IMDB_Movies[[#This Row],[gross]]-Table_IMDB_Movies[[#This Row],[budget]]</f>
        <v>1167270</v>
      </c>
      <c r="V1869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870" spans="1:22" x14ac:dyDescent="0.3">
      <c r="A1870" t="s">
        <v>1196</v>
      </c>
      <c r="B1870">
        <v>271</v>
      </c>
      <c r="C1870">
        <v>94</v>
      </c>
      <c r="D1870" t="s">
        <v>246</v>
      </c>
      <c r="E1870">
        <v>32416109</v>
      </c>
      <c r="F1870" t="s">
        <v>4779</v>
      </c>
      <c r="G1870" t="s">
        <v>94</v>
      </c>
      <c r="H1870" t="s">
        <v>7552</v>
      </c>
      <c r="I1870">
        <v>109620</v>
      </c>
      <c r="J1870" t="s">
        <v>928</v>
      </c>
      <c r="K1870" t="s">
        <v>7553</v>
      </c>
      <c r="L1870">
        <v>268</v>
      </c>
      <c r="M1870" t="s">
        <v>26</v>
      </c>
      <c r="N1870" t="s">
        <v>27</v>
      </c>
      <c r="O1870" t="s">
        <v>476</v>
      </c>
      <c r="P1870">
        <v>25000000</v>
      </c>
      <c r="Q1870">
        <v>2009</v>
      </c>
      <c r="R1870">
        <v>6.2</v>
      </c>
      <c r="S1870">
        <v>15000</v>
      </c>
      <c r="T1870">
        <f>Table_IMDB_Movies[[#This Row],[gross]]-Table_IMDB_Movies[[#This Row],[budget]]</f>
        <v>7416109</v>
      </c>
      <c r="V1870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871" spans="1:22" x14ac:dyDescent="0.3">
      <c r="A1871" t="s">
        <v>7554</v>
      </c>
      <c r="B1871">
        <v>45</v>
      </c>
      <c r="C1871">
        <v>88</v>
      </c>
      <c r="D1871" t="s">
        <v>7190</v>
      </c>
      <c r="E1871">
        <v>20218</v>
      </c>
      <c r="F1871" t="s">
        <v>344</v>
      </c>
      <c r="G1871" t="s">
        <v>4634</v>
      </c>
      <c r="H1871" t="s">
        <v>7555</v>
      </c>
      <c r="I1871">
        <v>5431</v>
      </c>
      <c r="J1871" t="s">
        <v>2708</v>
      </c>
      <c r="K1871" t="s">
        <v>7556</v>
      </c>
      <c r="L1871">
        <v>50</v>
      </c>
      <c r="M1871" t="s">
        <v>26</v>
      </c>
      <c r="N1871" t="s">
        <v>27</v>
      </c>
      <c r="O1871" t="s">
        <v>28</v>
      </c>
      <c r="P1871">
        <v>24000000</v>
      </c>
      <c r="Q1871">
        <v>2001</v>
      </c>
      <c r="R1871">
        <v>5.3</v>
      </c>
      <c r="S1871">
        <v>204</v>
      </c>
      <c r="T1871">
        <f>Table_IMDB_Movies[[#This Row],[gross]]-Table_IMDB_Movies[[#This Row],[budget]]</f>
        <v>-23979782</v>
      </c>
      <c r="V1871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872" spans="1:22" x14ac:dyDescent="0.3">
      <c r="A1872" t="s">
        <v>1146</v>
      </c>
      <c r="B1872">
        <v>133</v>
      </c>
      <c r="C1872">
        <v>127</v>
      </c>
      <c r="D1872" t="s">
        <v>4631</v>
      </c>
      <c r="E1872">
        <v>28871190</v>
      </c>
      <c r="F1872" t="s">
        <v>1237</v>
      </c>
      <c r="G1872" t="s">
        <v>464</v>
      </c>
      <c r="H1872" t="s">
        <v>7557</v>
      </c>
      <c r="I1872">
        <v>125421</v>
      </c>
      <c r="J1872" t="s">
        <v>2027</v>
      </c>
      <c r="K1872" t="s">
        <v>7558</v>
      </c>
      <c r="L1872">
        <v>385</v>
      </c>
      <c r="M1872" t="s">
        <v>26</v>
      </c>
      <c r="N1872" t="s">
        <v>27</v>
      </c>
      <c r="O1872" t="s">
        <v>476</v>
      </c>
      <c r="P1872">
        <v>24000000</v>
      </c>
      <c r="Q1872">
        <v>1999</v>
      </c>
      <c r="R1872">
        <v>7.3</v>
      </c>
      <c r="S1872">
        <v>0</v>
      </c>
      <c r="T1872">
        <f>Table_IMDB_Movies[[#This Row],[gross]]-Table_IMDB_Movies[[#This Row],[budget]]</f>
        <v>4871190</v>
      </c>
      <c r="V1872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1873" spans="1:22" x14ac:dyDescent="0.3">
      <c r="A1873" t="s">
        <v>2443</v>
      </c>
      <c r="B1873">
        <v>84</v>
      </c>
      <c r="C1873">
        <v>95</v>
      </c>
      <c r="D1873" t="s">
        <v>2543</v>
      </c>
      <c r="E1873">
        <v>16964743</v>
      </c>
      <c r="F1873" t="s">
        <v>1340</v>
      </c>
      <c r="G1873" t="s">
        <v>4988</v>
      </c>
      <c r="H1873" t="s">
        <v>7559</v>
      </c>
      <c r="I1873">
        <v>22844</v>
      </c>
      <c r="J1873" t="s">
        <v>1115</v>
      </c>
      <c r="K1873" t="s">
        <v>7560</v>
      </c>
      <c r="L1873">
        <v>140</v>
      </c>
      <c r="M1873" t="s">
        <v>26</v>
      </c>
      <c r="N1873" t="s">
        <v>27</v>
      </c>
      <c r="O1873" t="s">
        <v>28</v>
      </c>
      <c r="P1873">
        <v>24000000</v>
      </c>
      <c r="Q1873">
        <v>2004</v>
      </c>
      <c r="R1873">
        <v>5.6</v>
      </c>
      <c r="S1873">
        <v>876</v>
      </c>
      <c r="T1873">
        <f>Table_IMDB_Movies[[#This Row],[gross]]-Table_IMDB_Movies[[#This Row],[budget]]</f>
        <v>-7035257</v>
      </c>
      <c r="V1873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874" spans="1:22" x14ac:dyDescent="0.3">
      <c r="A1874" t="s">
        <v>3075</v>
      </c>
      <c r="B1874">
        <v>70</v>
      </c>
      <c r="C1874">
        <v>87</v>
      </c>
      <c r="D1874" t="s">
        <v>1929</v>
      </c>
      <c r="E1874">
        <v>16290976</v>
      </c>
      <c r="F1874" t="s">
        <v>7561</v>
      </c>
      <c r="G1874" t="s">
        <v>2628</v>
      </c>
      <c r="H1874" t="s">
        <v>7562</v>
      </c>
      <c r="I1874">
        <v>14637</v>
      </c>
      <c r="J1874" t="s">
        <v>7563</v>
      </c>
      <c r="K1874" t="s">
        <v>7564</v>
      </c>
      <c r="L1874">
        <v>100</v>
      </c>
      <c r="M1874" t="s">
        <v>26</v>
      </c>
      <c r="N1874" t="s">
        <v>27</v>
      </c>
      <c r="O1874" t="s">
        <v>226</v>
      </c>
      <c r="P1874">
        <v>24000000</v>
      </c>
      <c r="Q1874">
        <v>1999</v>
      </c>
      <c r="R1874">
        <v>6.2</v>
      </c>
      <c r="S1874">
        <v>619</v>
      </c>
      <c r="T1874">
        <f>Table_IMDB_Movies[[#This Row],[gross]]-Table_IMDB_Movies[[#This Row],[budget]]</f>
        <v>-7709024</v>
      </c>
      <c r="V1874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875" spans="1:22" x14ac:dyDescent="0.3">
      <c r="A1875" t="s">
        <v>7565</v>
      </c>
      <c r="B1875">
        <v>32</v>
      </c>
      <c r="C1875">
        <v>118</v>
      </c>
      <c r="D1875" t="s">
        <v>7566</v>
      </c>
      <c r="E1875">
        <v>13000000</v>
      </c>
      <c r="F1875" t="s">
        <v>7567</v>
      </c>
      <c r="G1875" t="s">
        <v>7568</v>
      </c>
      <c r="H1875" t="s">
        <v>7569</v>
      </c>
      <c r="I1875">
        <v>10895</v>
      </c>
      <c r="J1875" t="s">
        <v>7570</v>
      </c>
      <c r="K1875" t="s">
        <v>7571</v>
      </c>
      <c r="L1875">
        <v>150</v>
      </c>
      <c r="M1875" t="s">
        <v>26</v>
      </c>
      <c r="N1875" t="s">
        <v>27</v>
      </c>
      <c r="O1875" t="s">
        <v>226</v>
      </c>
      <c r="P1875">
        <v>24000000</v>
      </c>
      <c r="Q1875">
        <v>1978</v>
      </c>
      <c r="R1875">
        <v>5.2</v>
      </c>
      <c r="S1875">
        <v>0</v>
      </c>
      <c r="T1875">
        <f>Table_IMDB_Movies[[#This Row],[gross]]-Table_IMDB_Movies[[#This Row],[budget]]</f>
        <v>-11000000</v>
      </c>
      <c r="V1875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876" spans="1:22" x14ac:dyDescent="0.3">
      <c r="A1876" t="s">
        <v>3215</v>
      </c>
      <c r="B1876">
        <v>51</v>
      </c>
      <c r="C1876">
        <v>107</v>
      </c>
      <c r="D1876" t="s">
        <v>7572</v>
      </c>
      <c r="E1876">
        <v>12372410</v>
      </c>
      <c r="F1876" t="s">
        <v>3072</v>
      </c>
      <c r="G1876" t="s">
        <v>351</v>
      </c>
      <c r="H1876" t="s">
        <v>7573</v>
      </c>
      <c r="I1876">
        <v>11709</v>
      </c>
      <c r="J1876" t="s">
        <v>2568</v>
      </c>
      <c r="K1876" t="s">
        <v>7574</v>
      </c>
      <c r="L1876">
        <v>101</v>
      </c>
      <c r="M1876" t="s">
        <v>26</v>
      </c>
      <c r="N1876" t="s">
        <v>27</v>
      </c>
      <c r="O1876" t="s">
        <v>28</v>
      </c>
      <c r="P1876">
        <v>24000000</v>
      </c>
      <c r="Q1876">
        <v>2000</v>
      </c>
      <c r="R1876">
        <v>5.3</v>
      </c>
      <c r="S1876">
        <v>650</v>
      </c>
      <c r="T1876">
        <f>Table_IMDB_Movies[[#This Row],[gross]]-Table_IMDB_Movies[[#This Row],[budget]]</f>
        <v>-11627590</v>
      </c>
      <c r="V187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877" spans="1:22" x14ac:dyDescent="0.3">
      <c r="A1877" t="s">
        <v>2490</v>
      </c>
      <c r="B1877">
        <v>73</v>
      </c>
      <c r="C1877">
        <v>124</v>
      </c>
      <c r="D1877" t="s">
        <v>3023</v>
      </c>
      <c r="E1877">
        <v>8427204</v>
      </c>
      <c r="F1877" t="s">
        <v>4845</v>
      </c>
      <c r="G1877" t="s">
        <v>3491</v>
      </c>
      <c r="H1877" t="s">
        <v>7575</v>
      </c>
      <c r="I1877">
        <v>10100</v>
      </c>
      <c r="J1877" t="s">
        <v>7576</v>
      </c>
      <c r="K1877" t="s">
        <v>7577</v>
      </c>
      <c r="L1877">
        <v>59</v>
      </c>
      <c r="M1877" t="s">
        <v>26</v>
      </c>
      <c r="N1877" t="s">
        <v>27</v>
      </c>
      <c r="O1877" t="s">
        <v>476</v>
      </c>
      <c r="P1877">
        <v>24000000</v>
      </c>
      <c r="Q1877">
        <v>1999</v>
      </c>
      <c r="R1877">
        <v>5.4</v>
      </c>
      <c r="S1877">
        <v>153</v>
      </c>
      <c r="T1877">
        <f>Table_IMDB_Movies[[#This Row],[gross]]-Table_IMDB_Movies[[#This Row],[budget]]</f>
        <v>-15572796</v>
      </c>
      <c r="V1877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878" spans="1:22" x14ac:dyDescent="0.3">
      <c r="A1878" t="s">
        <v>7578</v>
      </c>
      <c r="B1878">
        <v>169</v>
      </c>
      <c r="C1878">
        <v>89</v>
      </c>
      <c r="D1878" t="s">
        <v>5011</v>
      </c>
      <c r="E1878">
        <v>9639242</v>
      </c>
      <c r="F1878" t="s">
        <v>1340</v>
      </c>
      <c r="G1878" t="s">
        <v>3450</v>
      </c>
      <c r="H1878" t="s">
        <v>7579</v>
      </c>
      <c r="I1878">
        <v>16437</v>
      </c>
      <c r="J1878" t="s">
        <v>3514</v>
      </c>
      <c r="K1878" t="s">
        <v>7580</v>
      </c>
      <c r="L1878">
        <v>68</v>
      </c>
      <c r="M1878" t="s">
        <v>26</v>
      </c>
      <c r="N1878" t="s">
        <v>27</v>
      </c>
      <c r="O1878" t="s">
        <v>28</v>
      </c>
      <c r="P1878">
        <v>24000000</v>
      </c>
      <c r="Q1878">
        <v>2011</v>
      </c>
      <c r="R1878">
        <v>4.9000000000000004</v>
      </c>
      <c r="S1878">
        <v>0</v>
      </c>
      <c r="T1878">
        <f>Table_IMDB_Movies[[#This Row],[gross]]-Table_IMDB_Movies[[#This Row],[budget]]</f>
        <v>-14360758</v>
      </c>
      <c r="V1878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879" spans="1:22" x14ac:dyDescent="0.3">
      <c r="A1879" t="s">
        <v>5738</v>
      </c>
      <c r="B1879">
        <v>365</v>
      </c>
      <c r="C1879">
        <v>88</v>
      </c>
      <c r="D1879" t="s">
        <v>7581</v>
      </c>
      <c r="E1879">
        <v>25003072</v>
      </c>
      <c r="F1879" t="s">
        <v>5810</v>
      </c>
      <c r="G1879" t="s">
        <v>1236</v>
      </c>
      <c r="H1879" t="s">
        <v>7582</v>
      </c>
      <c r="I1879">
        <v>72552</v>
      </c>
      <c r="J1879" t="s">
        <v>3514</v>
      </c>
      <c r="K1879" t="s">
        <v>7583</v>
      </c>
      <c r="L1879">
        <v>374</v>
      </c>
      <c r="M1879" t="s">
        <v>26</v>
      </c>
      <c r="N1879" t="s">
        <v>27</v>
      </c>
      <c r="O1879" t="s">
        <v>476</v>
      </c>
      <c r="P1879">
        <v>24000000</v>
      </c>
      <c r="Q1879">
        <v>2010</v>
      </c>
      <c r="R1879">
        <v>5.5</v>
      </c>
      <c r="S1879">
        <v>13000</v>
      </c>
      <c r="T1879">
        <f>Table_IMDB_Movies[[#This Row],[gross]]-Table_IMDB_Movies[[#This Row],[budget]]</f>
        <v>1003072</v>
      </c>
      <c r="V1879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880" spans="1:22" x14ac:dyDescent="0.3">
      <c r="A1880" t="s">
        <v>94</v>
      </c>
      <c r="B1880">
        <v>113</v>
      </c>
      <c r="C1880">
        <v>118</v>
      </c>
      <c r="D1880" t="s">
        <v>1921</v>
      </c>
      <c r="E1880">
        <v>6144806</v>
      </c>
      <c r="F1880" t="s">
        <v>5015</v>
      </c>
      <c r="G1880" t="s">
        <v>94</v>
      </c>
      <c r="H1880" t="s">
        <v>7584</v>
      </c>
      <c r="I1880">
        <v>12821</v>
      </c>
      <c r="J1880" t="s">
        <v>6336</v>
      </c>
      <c r="K1880" t="s">
        <v>7585</v>
      </c>
      <c r="L1880">
        <v>248</v>
      </c>
      <c r="M1880" t="s">
        <v>26</v>
      </c>
      <c r="N1880" t="s">
        <v>27</v>
      </c>
      <c r="O1880" t="s">
        <v>28</v>
      </c>
      <c r="P1880">
        <v>23000000</v>
      </c>
      <c r="Q1880">
        <v>2004</v>
      </c>
      <c r="R1880">
        <v>6.7</v>
      </c>
      <c r="S1880">
        <v>0</v>
      </c>
      <c r="T1880">
        <f>Table_IMDB_Movies[[#This Row],[gross]]-Table_IMDB_Movies[[#This Row],[budget]]</f>
        <v>-16855194</v>
      </c>
      <c r="V1880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1881" spans="1:22" x14ac:dyDescent="0.3">
      <c r="A1881" t="s">
        <v>7586</v>
      </c>
      <c r="B1881">
        <v>10</v>
      </c>
      <c r="C1881">
        <v>80</v>
      </c>
      <c r="D1881" t="s">
        <v>7587</v>
      </c>
      <c r="E1881">
        <v>669276</v>
      </c>
      <c r="F1881" t="s">
        <v>7588</v>
      </c>
      <c r="G1881" t="s">
        <v>7589</v>
      </c>
      <c r="H1881" t="s">
        <v>7590</v>
      </c>
      <c r="I1881">
        <v>2541</v>
      </c>
      <c r="J1881" t="s">
        <v>7591</v>
      </c>
      <c r="K1881" t="s">
        <v>7592</v>
      </c>
      <c r="L1881">
        <v>47</v>
      </c>
      <c r="M1881" t="s">
        <v>26</v>
      </c>
      <c r="N1881" t="s">
        <v>41</v>
      </c>
      <c r="O1881" t="s">
        <v>226</v>
      </c>
      <c r="P1881">
        <v>28000000</v>
      </c>
      <c r="Q1881">
        <v>1993</v>
      </c>
      <c r="R1881">
        <v>7.2</v>
      </c>
      <c r="S1881">
        <v>408</v>
      </c>
      <c r="T1881">
        <f>Table_IMDB_Movies[[#This Row],[gross]]-Table_IMDB_Movies[[#This Row],[budget]]</f>
        <v>-27330724</v>
      </c>
      <c r="V1881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882" spans="1:22" x14ac:dyDescent="0.3">
      <c r="A1882" t="s">
        <v>7593</v>
      </c>
      <c r="B1882">
        <v>16</v>
      </c>
      <c r="C1882">
        <v>120</v>
      </c>
      <c r="D1882" t="s">
        <v>1929</v>
      </c>
      <c r="E1882">
        <v>42880</v>
      </c>
      <c r="F1882" t="s">
        <v>173</v>
      </c>
      <c r="G1882" t="s">
        <v>1393</v>
      </c>
      <c r="H1882" t="s">
        <v>7594</v>
      </c>
      <c r="I1882">
        <v>2919</v>
      </c>
      <c r="J1882" t="s">
        <v>5189</v>
      </c>
      <c r="K1882" t="s">
        <v>7595</v>
      </c>
      <c r="L1882">
        <v>50</v>
      </c>
      <c r="M1882" t="s">
        <v>26</v>
      </c>
      <c r="N1882" t="s">
        <v>41</v>
      </c>
      <c r="O1882" t="s">
        <v>72</v>
      </c>
      <c r="P1882">
        <v>24000000</v>
      </c>
      <c r="Q1882">
        <v>2004</v>
      </c>
      <c r="R1882">
        <v>5.0999999999999996</v>
      </c>
      <c r="S1882">
        <v>181</v>
      </c>
      <c r="T1882">
        <f>Table_IMDB_Movies[[#This Row],[gross]]-Table_IMDB_Movies[[#This Row],[budget]]</f>
        <v>-23957120</v>
      </c>
      <c r="V1882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883" spans="1:22" x14ac:dyDescent="0.3">
      <c r="A1883" t="s">
        <v>5943</v>
      </c>
      <c r="B1883">
        <v>196</v>
      </c>
      <c r="C1883">
        <v>98</v>
      </c>
      <c r="D1883" t="s">
        <v>3771</v>
      </c>
      <c r="E1883">
        <v>23225911</v>
      </c>
      <c r="F1883" t="s">
        <v>379</v>
      </c>
      <c r="G1883" t="s">
        <v>871</v>
      </c>
      <c r="H1883" t="s">
        <v>7596</v>
      </c>
      <c r="I1883">
        <v>80574</v>
      </c>
      <c r="J1883" t="s">
        <v>4097</v>
      </c>
      <c r="K1883" t="s">
        <v>7597</v>
      </c>
      <c r="L1883">
        <v>157</v>
      </c>
      <c r="M1883" t="s">
        <v>26</v>
      </c>
      <c r="N1883" t="s">
        <v>27</v>
      </c>
      <c r="O1883" t="s">
        <v>476</v>
      </c>
      <c r="P1883">
        <v>24000000</v>
      </c>
      <c r="Q1883">
        <v>2010</v>
      </c>
      <c r="R1883">
        <v>6.5</v>
      </c>
      <c r="S1883">
        <v>12000</v>
      </c>
      <c r="T1883">
        <f>Table_IMDB_Movies[[#This Row],[gross]]-Table_IMDB_Movies[[#This Row],[budget]]</f>
        <v>-774089</v>
      </c>
      <c r="V1883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884" spans="1:22" x14ac:dyDescent="0.3">
      <c r="A1884" t="s">
        <v>5937</v>
      </c>
      <c r="B1884">
        <v>212</v>
      </c>
      <c r="C1884">
        <v>119</v>
      </c>
      <c r="D1884" t="s">
        <v>1392</v>
      </c>
      <c r="E1884">
        <v>4710455</v>
      </c>
      <c r="F1884" t="s">
        <v>513</v>
      </c>
      <c r="G1884" t="s">
        <v>43</v>
      </c>
      <c r="H1884" t="s">
        <v>7598</v>
      </c>
      <c r="I1884">
        <v>214091</v>
      </c>
      <c r="J1884" t="s">
        <v>882</v>
      </c>
      <c r="K1884" t="s">
        <v>7599</v>
      </c>
      <c r="L1884">
        <v>330</v>
      </c>
      <c r="M1884" t="s">
        <v>546</v>
      </c>
      <c r="N1884" t="s">
        <v>547</v>
      </c>
      <c r="O1884" t="s">
        <v>72</v>
      </c>
      <c r="P1884">
        <v>24000000</v>
      </c>
      <c r="Q1884">
        <v>2004</v>
      </c>
      <c r="R1884">
        <v>8.1999999999999993</v>
      </c>
      <c r="S1884">
        <v>13000</v>
      </c>
      <c r="T1884">
        <f>Table_IMDB_Movies[[#This Row],[gross]]-Table_IMDB_Movies[[#This Row],[budget]]</f>
        <v>-19289545</v>
      </c>
      <c r="V1884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885" spans="1:22" x14ac:dyDescent="0.3">
      <c r="A1885" t="s">
        <v>3303</v>
      </c>
      <c r="B1885">
        <v>445</v>
      </c>
      <c r="C1885">
        <v>88</v>
      </c>
      <c r="D1885" t="s">
        <v>449</v>
      </c>
      <c r="E1885">
        <v>75590286</v>
      </c>
      <c r="F1885" t="s">
        <v>7600</v>
      </c>
      <c r="G1885" t="s">
        <v>146</v>
      </c>
      <c r="H1885" t="s">
        <v>7601</v>
      </c>
      <c r="I1885">
        <v>386217</v>
      </c>
      <c r="J1885" t="s">
        <v>7602</v>
      </c>
      <c r="K1885" t="s">
        <v>7603</v>
      </c>
      <c r="L1885">
        <v>553</v>
      </c>
      <c r="M1885" t="s">
        <v>26</v>
      </c>
      <c r="N1885" t="s">
        <v>27</v>
      </c>
      <c r="O1885" t="s">
        <v>476</v>
      </c>
      <c r="P1885">
        <v>23600000</v>
      </c>
      <c r="Q1885">
        <v>2009</v>
      </c>
      <c r="R1885">
        <v>7.7</v>
      </c>
      <c r="S1885">
        <v>26000</v>
      </c>
      <c r="T1885">
        <f>Table_IMDB_Movies[[#This Row],[gross]]-Table_IMDB_Movies[[#This Row],[budget]]</f>
        <v>51990286</v>
      </c>
      <c r="V1885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886" spans="1:22" x14ac:dyDescent="0.3">
      <c r="A1886" t="s">
        <v>136</v>
      </c>
      <c r="B1886">
        <v>446</v>
      </c>
      <c r="C1886">
        <v>201</v>
      </c>
      <c r="D1886" t="s">
        <v>166</v>
      </c>
      <c r="E1886">
        <v>218051260</v>
      </c>
      <c r="F1886" t="s">
        <v>167</v>
      </c>
      <c r="G1886" t="s">
        <v>168</v>
      </c>
      <c r="H1886" t="s">
        <v>169</v>
      </c>
      <c r="I1886">
        <v>316020</v>
      </c>
      <c r="J1886" t="s">
        <v>170</v>
      </c>
      <c r="K1886" t="s">
        <v>171</v>
      </c>
      <c r="L1886">
        <v>2618</v>
      </c>
      <c r="M1886" t="s">
        <v>26</v>
      </c>
      <c r="N1886" t="s">
        <v>143</v>
      </c>
      <c r="O1886" t="s">
        <v>28</v>
      </c>
      <c r="P1886">
        <v>207000000</v>
      </c>
      <c r="Q1886">
        <v>2005</v>
      </c>
      <c r="R1886">
        <v>7.2</v>
      </c>
      <c r="S1886">
        <v>0</v>
      </c>
      <c r="T1886">
        <f>Table_IMDB_Movies[[#This Row],[gross]]-Table_IMDB_Movies[[#This Row],[budget]]</f>
        <v>11051260</v>
      </c>
      <c r="V1886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887" spans="1:22" x14ac:dyDescent="0.3">
      <c r="A1887" t="s">
        <v>1299</v>
      </c>
      <c r="B1887">
        <v>108</v>
      </c>
      <c r="C1887">
        <v>90</v>
      </c>
      <c r="D1887" t="s">
        <v>1073</v>
      </c>
      <c r="E1887">
        <v>161487252</v>
      </c>
      <c r="F1887" t="s">
        <v>3072</v>
      </c>
      <c r="G1887" t="s">
        <v>1749</v>
      </c>
      <c r="H1887" t="s">
        <v>7604</v>
      </c>
      <c r="I1887">
        <v>119450</v>
      </c>
      <c r="J1887" t="s">
        <v>2383</v>
      </c>
      <c r="K1887" t="s">
        <v>7605</v>
      </c>
      <c r="L1887">
        <v>300</v>
      </c>
      <c r="M1887" t="s">
        <v>26</v>
      </c>
      <c r="N1887" t="s">
        <v>27</v>
      </c>
      <c r="O1887" t="s">
        <v>28</v>
      </c>
      <c r="P1887">
        <v>20000000</v>
      </c>
      <c r="Q1887">
        <v>1998</v>
      </c>
      <c r="R1887">
        <v>6.1</v>
      </c>
      <c r="S1887">
        <v>0</v>
      </c>
      <c r="T1887">
        <f>Table_IMDB_Movies[[#This Row],[gross]]-Table_IMDB_Movies[[#This Row],[budget]]</f>
        <v>141487252</v>
      </c>
      <c r="V1887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888" spans="1:22" x14ac:dyDescent="0.3">
      <c r="A1888" t="s">
        <v>5508</v>
      </c>
      <c r="B1888">
        <v>223</v>
      </c>
      <c r="C1888">
        <v>127</v>
      </c>
      <c r="D1888" t="s">
        <v>6011</v>
      </c>
      <c r="E1888">
        <v>290158751</v>
      </c>
      <c r="F1888" t="s">
        <v>21</v>
      </c>
      <c r="G1888" t="s">
        <v>322</v>
      </c>
      <c r="H1888" t="s">
        <v>7606</v>
      </c>
      <c r="I1888">
        <v>837759</v>
      </c>
      <c r="J1888" t="s">
        <v>7607</v>
      </c>
      <c r="K1888" t="s">
        <v>7608</v>
      </c>
      <c r="L1888">
        <v>900</v>
      </c>
      <c r="M1888" t="s">
        <v>26</v>
      </c>
      <c r="N1888" t="s">
        <v>27</v>
      </c>
      <c r="O1888" t="s">
        <v>72</v>
      </c>
      <c r="P1888">
        <v>18000000</v>
      </c>
      <c r="Q1888">
        <v>1980</v>
      </c>
      <c r="R1888">
        <v>8.8000000000000007</v>
      </c>
      <c r="S1888">
        <v>17000</v>
      </c>
      <c r="T1888">
        <f>Table_IMDB_Movies[[#This Row],[gross]]-Table_IMDB_Movies[[#This Row],[budget]]</f>
        <v>272158751</v>
      </c>
      <c r="V1888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889" spans="1:22" x14ac:dyDescent="0.3">
      <c r="A1889" t="s">
        <v>227</v>
      </c>
      <c r="B1889">
        <v>63</v>
      </c>
      <c r="C1889">
        <v>119</v>
      </c>
      <c r="D1889" t="s">
        <v>1969</v>
      </c>
      <c r="E1889">
        <v>65807024</v>
      </c>
      <c r="F1889" t="s">
        <v>2797</v>
      </c>
      <c r="G1889" t="s">
        <v>132</v>
      </c>
      <c r="H1889" t="s">
        <v>7609</v>
      </c>
      <c r="I1889">
        <v>172405</v>
      </c>
      <c r="J1889" t="s">
        <v>7610</v>
      </c>
      <c r="K1889" t="s">
        <v>7611</v>
      </c>
      <c r="L1889">
        <v>203</v>
      </c>
      <c r="M1889" t="s">
        <v>26</v>
      </c>
      <c r="N1889" t="s">
        <v>27</v>
      </c>
      <c r="O1889" t="s">
        <v>476</v>
      </c>
      <c r="P1889">
        <v>19000000</v>
      </c>
      <c r="Q1889">
        <v>1995</v>
      </c>
      <c r="R1889">
        <v>6.8</v>
      </c>
      <c r="S1889">
        <v>0</v>
      </c>
      <c r="T1889">
        <f>Table_IMDB_Movies[[#This Row],[gross]]-Table_IMDB_Movies[[#This Row],[budget]]</f>
        <v>46807024</v>
      </c>
      <c r="V1889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890" spans="1:22" x14ac:dyDescent="0.3">
      <c r="A1890" t="s">
        <v>4402</v>
      </c>
      <c r="B1890">
        <v>43</v>
      </c>
      <c r="C1890">
        <v>85</v>
      </c>
      <c r="D1890" t="s">
        <v>6317</v>
      </c>
      <c r="E1890">
        <v>86930411</v>
      </c>
      <c r="F1890" t="s">
        <v>819</v>
      </c>
      <c r="G1890" t="s">
        <v>6115</v>
      </c>
      <c r="H1890" t="s">
        <v>7612</v>
      </c>
      <c r="I1890">
        <v>83269</v>
      </c>
      <c r="J1890" t="s">
        <v>7613</v>
      </c>
      <c r="K1890" t="s">
        <v>7614</v>
      </c>
      <c r="L1890">
        <v>87</v>
      </c>
      <c r="M1890" t="s">
        <v>26</v>
      </c>
      <c r="N1890" t="s">
        <v>27</v>
      </c>
      <c r="O1890" t="s">
        <v>28</v>
      </c>
      <c r="P1890">
        <v>23000000</v>
      </c>
      <c r="Q1890">
        <v>1991</v>
      </c>
      <c r="R1890">
        <v>6.8</v>
      </c>
      <c r="S1890">
        <v>0</v>
      </c>
      <c r="T1890">
        <f>Table_IMDB_Movies[[#This Row],[gross]]-Table_IMDB_Movies[[#This Row],[budget]]</f>
        <v>63930411</v>
      </c>
      <c r="V1890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891" spans="1:22" x14ac:dyDescent="0.3">
      <c r="A1891" t="s">
        <v>4266</v>
      </c>
      <c r="B1891">
        <v>211</v>
      </c>
      <c r="C1891">
        <v>98</v>
      </c>
      <c r="D1891" t="s">
        <v>7615</v>
      </c>
      <c r="E1891">
        <v>53302314</v>
      </c>
      <c r="F1891" t="s">
        <v>4295</v>
      </c>
      <c r="G1891" t="s">
        <v>4634</v>
      </c>
      <c r="H1891" t="s">
        <v>7616</v>
      </c>
      <c r="I1891">
        <v>181058</v>
      </c>
      <c r="J1891" t="s">
        <v>7617</v>
      </c>
      <c r="K1891" t="s">
        <v>7618</v>
      </c>
      <c r="L1891">
        <v>674</v>
      </c>
      <c r="M1891" t="s">
        <v>26</v>
      </c>
      <c r="N1891" t="s">
        <v>27</v>
      </c>
      <c r="O1891" t="s">
        <v>476</v>
      </c>
      <c r="P1891">
        <v>23000000</v>
      </c>
      <c r="Q1891">
        <v>2000</v>
      </c>
      <c r="R1891">
        <v>6.7</v>
      </c>
      <c r="S1891">
        <v>0</v>
      </c>
      <c r="T1891">
        <f>Table_IMDB_Movies[[#This Row],[gross]]-Table_IMDB_Movies[[#This Row],[budget]]</f>
        <v>30302314</v>
      </c>
      <c r="V1891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1892" spans="1:22" x14ac:dyDescent="0.3">
      <c r="A1892" t="s">
        <v>2676</v>
      </c>
      <c r="B1892">
        <v>421</v>
      </c>
      <c r="C1892">
        <v>101</v>
      </c>
      <c r="D1892" t="s">
        <v>561</v>
      </c>
      <c r="E1892">
        <v>40962534</v>
      </c>
      <c r="F1892" t="s">
        <v>2682</v>
      </c>
      <c r="G1892" t="s">
        <v>3304</v>
      </c>
      <c r="H1892" t="s">
        <v>7619</v>
      </c>
      <c r="I1892">
        <v>188652</v>
      </c>
      <c r="J1892" t="s">
        <v>1131</v>
      </c>
      <c r="K1892" t="s">
        <v>7620</v>
      </c>
      <c r="L1892">
        <v>288</v>
      </c>
      <c r="M1892" t="s">
        <v>26</v>
      </c>
      <c r="N1892" t="s">
        <v>27</v>
      </c>
      <c r="O1892" t="s">
        <v>476</v>
      </c>
      <c r="P1892">
        <v>12500000</v>
      </c>
      <c r="Q1892">
        <v>2011</v>
      </c>
      <c r="R1892">
        <v>7.1</v>
      </c>
      <c r="S1892">
        <v>22000</v>
      </c>
      <c r="T1892">
        <f>Table_IMDB_Movies[[#This Row],[gross]]-Table_IMDB_Movies[[#This Row],[budget]]</f>
        <v>28462534</v>
      </c>
      <c r="V1892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893" spans="1:22" x14ac:dyDescent="0.3">
      <c r="A1893" t="s">
        <v>1123</v>
      </c>
      <c r="B1893">
        <v>214</v>
      </c>
      <c r="C1893">
        <v>112</v>
      </c>
      <c r="D1893" t="s">
        <v>2654</v>
      </c>
      <c r="E1893">
        <v>39235088</v>
      </c>
      <c r="F1893" t="s">
        <v>7621</v>
      </c>
      <c r="G1893" t="s">
        <v>277</v>
      </c>
      <c r="H1893" t="s">
        <v>7622</v>
      </c>
      <c r="I1893">
        <v>193962</v>
      </c>
      <c r="J1893" t="s">
        <v>1643</v>
      </c>
      <c r="K1893" t="s">
        <v>7623</v>
      </c>
      <c r="L1893">
        <v>805</v>
      </c>
      <c r="M1893" t="s">
        <v>26</v>
      </c>
      <c r="N1893" t="s">
        <v>27</v>
      </c>
      <c r="O1893" t="s">
        <v>476</v>
      </c>
      <c r="P1893">
        <v>23000000</v>
      </c>
      <c r="Q1893">
        <v>2000</v>
      </c>
      <c r="R1893">
        <v>7.1</v>
      </c>
      <c r="S1893">
        <v>5000</v>
      </c>
      <c r="T1893">
        <f>Table_IMDB_Movies[[#This Row],[gross]]-Table_IMDB_Movies[[#This Row],[budget]]</f>
        <v>16235088</v>
      </c>
      <c r="V1893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1894" spans="1:22" x14ac:dyDescent="0.3">
      <c r="A1894" t="s">
        <v>825</v>
      </c>
      <c r="B1894">
        <v>92</v>
      </c>
      <c r="C1894">
        <v>97</v>
      </c>
      <c r="D1894" t="s">
        <v>3719</v>
      </c>
      <c r="E1894">
        <v>27338033</v>
      </c>
      <c r="F1894" t="s">
        <v>1340</v>
      </c>
      <c r="G1894" t="s">
        <v>214</v>
      </c>
      <c r="H1894" t="s">
        <v>7624</v>
      </c>
      <c r="I1894">
        <v>19709</v>
      </c>
      <c r="J1894" t="s">
        <v>7625</v>
      </c>
      <c r="K1894" t="s">
        <v>7626</v>
      </c>
      <c r="L1894">
        <v>167</v>
      </c>
      <c r="M1894" t="s">
        <v>26</v>
      </c>
      <c r="N1894" t="s">
        <v>27</v>
      </c>
      <c r="O1894" t="s">
        <v>28</v>
      </c>
      <c r="P1894">
        <v>23000000</v>
      </c>
      <c r="Q1894">
        <v>2001</v>
      </c>
      <c r="R1894">
        <v>6.1</v>
      </c>
      <c r="S1894">
        <v>0</v>
      </c>
      <c r="T1894">
        <f>Table_IMDB_Movies[[#This Row],[gross]]-Table_IMDB_Movies[[#This Row],[budget]]</f>
        <v>4338033</v>
      </c>
      <c r="V1894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895" spans="1:22" x14ac:dyDescent="0.3">
      <c r="A1895" t="s">
        <v>1438</v>
      </c>
      <c r="B1895">
        <v>574</v>
      </c>
      <c r="C1895">
        <v>126</v>
      </c>
      <c r="D1895" t="s">
        <v>7627</v>
      </c>
      <c r="E1895">
        <v>25556065</v>
      </c>
      <c r="F1895" t="s">
        <v>4269</v>
      </c>
      <c r="G1895" t="s">
        <v>77</v>
      </c>
      <c r="H1895" t="s">
        <v>7628</v>
      </c>
      <c r="I1895">
        <v>355126</v>
      </c>
      <c r="J1895" t="s">
        <v>7629</v>
      </c>
      <c r="K1895" t="s">
        <v>7630</v>
      </c>
      <c r="L1895">
        <v>748</v>
      </c>
      <c r="M1895" t="s">
        <v>26</v>
      </c>
      <c r="N1895" t="s">
        <v>27</v>
      </c>
      <c r="O1895" t="s">
        <v>476</v>
      </c>
      <c r="P1895">
        <v>23000000</v>
      </c>
      <c r="Q1895">
        <v>2013</v>
      </c>
      <c r="R1895">
        <v>8</v>
      </c>
      <c r="S1895">
        <v>148000</v>
      </c>
      <c r="T1895">
        <f>Table_IMDB_Movies[[#This Row],[gross]]-Table_IMDB_Movies[[#This Row],[budget]]</f>
        <v>2556065</v>
      </c>
      <c r="V1895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896" spans="1:22" x14ac:dyDescent="0.3">
      <c r="A1896" t="s">
        <v>2714</v>
      </c>
      <c r="B1896">
        <v>216</v>
      </c>
      <c r="C1896">
        <v>106</v>
      </c>
      <c r="D1896" t="s">
        <v>7299</v>
      </c>
      <c r="E1896">
        <v>15785632</v>
      </c>
      <c r="F1896" t="s">
        <v>7300</v>
      </c>
      <c r="G1896" t="s">
        <v>214</v>
      </c>
      <c r="H1896" t="s">
        <v>7301</v>
      </c>
      <c r="I1896">
        <v>32513</v>
      </c>
      <c r="J1896" t="s">
        <v>4624</v>
      </c>
      <c r="K1896" t="s">
        <v>7302</v>
      </c>
      <c r="L1896">
        <v>119</v>
      </c>
      <c r="M1896" t="s">
        <v>26</v>
      </c>
      <c r="N1896" t="s">
        <v>41</v>
      </c>
      <c r="O1896" t="s">
        <v>28</v>
      </c>
      <c r="P1896">
        <v>23000000</v>
      </c>
      <c r="Q1896">
        <v>2016</v>
      </c>
      <c r="R1896">
        <v>7.5</v>
      </c>
      <c r="S1896">
        <v>15000</v>
      </c>
      <c r="T1896">
        <f>Table_IMDB_Movies[[#This Row],[gross]]-Table_IMDB_Movies[[#This Row],[budget]]</f>
        <v>-7214368</v>
      </c>
      <c r="V1896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1897" spans="1:22" x14ac:dyDescent="0.3">
      <c r="A1897" t="s">
        <v>3462</v>
      </c>
      <c r="B1897">
        <v>140</v>
      </c>
      <c r="C1897">
        <v>97</v>
      </c>
      <c r="D1897" t="s">
        <v>7631</v>
      </c>
      <c r="E1897">
        <v>21973182</v>
      </c>
      <c r="F1897" t="s">
        <v>689</v>
      </c>
      <c r="G1897" t="s">
        <v>273</v>
      </c>
      <c r="H1897" t="s">
        <v>7632</v>
      </c>
      <c r="I1897">
        <v>53415</v>
      </c>
      <c r="J1897" t="s">
        <v>7633</v>
      </c>
      <c r="K1897" t="s">
        <v>7634</v>
      </c>
      <c r="L1897">
        <v>339</v>
      </c>
      <c r="M1897" t="s">
        <v>26</v>
      </c>
      <c r="N1897" t="s">
        <v>27</v>
      </c>
      <c r="O1897" t="s">
        <v>476</v>
      </c>
      <c r="P1897">
        <v>23000000</v>
      </c>
      <c r="Q1897">
        <v>2001</v>
      </c>
      <c r="R1897">
        <v>6.6</v>
      </c>
      <c r="S1897">
        <v>0</v>
      </c>
      <c r="T1897">
        <f>Table_IMDB_Movies[[#This Row],[gross]]-Table_IMDB_Movies[[#This Row],[budget]]</f>
        <v>-1026818</v>
      </c>
      <c r="V1897" t="str">
        <f>IF(ISNUMBER(SEARCH("|",Table_IMDB_Movies[[#This Row],[genres]])),LEFT(Table_IMDB_Movies[[#This Row],[genres]],SEARCH("|",Table_IMDB_Movies[[#This Row],[genres]])-1),Table_IMDB_Movies[[#This Row],[genres]])</f>
        <v>Mystery</v>
      </c>
    </row>
    <row r="1898" spans="1:22" x14ac:dyDescent="0.3">
      <c r="A1898" t="s">
        <v>7635</v>
      </c>
      <c r="B1898">
        <v>28</v>
      </c>
      <c r="C1898">
        <v>100</v>
      </c>
      <c r="D1898" t="s">
        <v>7636</v>
      </c>
      <c r="E1898">
        <v>4756</v>
      </c>
      <c r="F1898" t="s">
        <v>161</v>
      </c>
      <c r="G1898" t="s">
        <v>1089</v>
      </c>
      <c r="H1898" t="s">
        <v>7637</v>
      </c>
      <c r="I1898">
        <v>4191</v>
      </c>
      <c r="J1898" t="s">
        <v>7638</v>
      </c>
      <c r="K1898" t="s">
        <v>7639</v>
      </c>
      <c r="L1898">
        <v>32</v>
      </c>
      <c r="M1898" t="s">
        <v>26</v>
      </c>
      <c r="N1898" t="s">
        <v>41</v>
      </c>
      <c r="O1898" t="s">
        <v>72</v>
      </c>
      <c r="P1898">
        <v>25000000</v>
      </c>
      <c r="Q1898">
        <v>2013</v>
      </c>
      <c r="R1898">
        <v>5.4</v>
      </c>
      <c r="S1898">
        <v>0</v>
      </c>
      <c r="T1898">
        <f>Table_IMDB_Movies[[#This Row],[gross]]-Table_IMDB_Movies[[#This Row],[budget]]</f>
        <v>-24995244</v>
      </c>
      <c r="V1898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899" spans="1:22" x14ac:dyDescent="0.3">
      <c r="A1899" t="s">
        <v>3608</v>
      </c>
      <c r="B1899">
        <v>36</v>
      </c>
      <c r="C1899">
        <v>114</v>
      </c>
      <c r="D1899" t="s">
        <v>7640</v>
      </c>
      <c r="E1899">
        <v>18653615</v>
      </c>
      <c r="F1899" t="s">
        <v>2021</v>
      </c>
      <c r="G1899" t="s">
        <v>680</v>
      </c>
      <c r="H1899" t="s">
        <v>7641</v>
      </c>
      <c r="I1899">
        <v>14786</v>
      </c>
      <c r="J1899" t="s">
        <v>7493</v>
      </c>
      <c r="K1899" t="s">
        <v>7642</v>
      </c>
      <c r="L1899">
        <v>103</v>
      </c>
      <c r="M1899" t="s">
        <v>26</v>
      </c>
      <c r="N1899" t="s">
        <v>27</v>
      </c>
      <c r="O1899" t="s">
        <v>28</v>
      </c>
      <c r="P1899">
        <v>23000000</v>
      </c>
      <c r="Q1899">
        <v>1999</v>
      </c>
      <c r="R1899">
        <v>6.1</v>
      </c>
      <c r="S1899">
        <v>638</v>
      </c>
      <c r="T1899">
        <f>Table_IMDB_Movies[[#This Row],[gross]]-Table_IMDB_Movies[[#This Row],[budget]]</f>
        <v>-4346385</v>
      </c>
      <c r="V1899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900" spans="1:22" x14ac:dyDescent="0.3">
      <c r="A1900" t="s">
        <v>6561</v>
      </c>
      <c r="B1900">
        <v>65</v>
      </c>
      <c r="C1900">
        <v>101</v>
      </c>
      <c r="D1900" t="s">
        <v>6562</v>
      </c>
      <c r="E1900">
        <v>12189514</v>
      </c>
      <c r="F1900" t="s">
        <v>1340</v>
      </c>
      <c r="G1900" t="s">
        <v>2207</v>
      </c>
      <c r="H1900" t="s">
        <v>6563</v>
      </c>
      <c r="I1900">
        <v>30092</v>
      </c>
      <c r="J1900" t="s">
        <v>6564</v>
      </c>
      <c r="K1900" t="s">
        <v>6565</v>
      </c>
      <c r="L1900">
        <v>129</v>
      </c>
      <c r="M1900" t="s">
        <v>26</v>
      </c>
      <c r="N1900" t="s">
        <v>27</v>
      </c>
      <c r="O1900" t="s">
        <v>28</v>
      </c>
      <c r="P1900">
        <v>23000000</v>
      </c>
      <c r="Q1900">
        <v>2004</v>
      </c>
      <c r="R1900">
        <v>6.1</v>
      </c>
      <c r="S1900">
        <v>0</v>
      </c>
      <c r="T1900">
        <f>Table_IMDB_Movies[[#This Row],[gross]]-Table_IMDB_Movies[[#This Row],[budget]]</f>
        <v>-10810486</v>
      </c>
      <c r="V1900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901" spans="1:22" x14ac:dyDescent="0.3">
      <c r="A1901" t="s">
        <v>7643</v>
      </c>
      <c r="B1901">
        <v>53</v>
      </c>
      <c r="C1901">
        <v>88</v>
      </c>
      <c r="D1901" t="s">
        <v>7644</v>
      </c>
      <c r="E1901">
        <v>13019253</v>
      </c>
      <c r="F1901" t="s">
        <v>819</v>
      </c>
      <c r="G1901" t="s">
        <v>3704</v>
      </c>
      <c r="H1901" t="s">
        <v>7645</v>
      </c>
      <c r="I1901">
        <v>3914</v>
      </c>
      <c r="J1901" t="s">
        <v>7646</v>
      </c>
      <c r="K1901" t="s">
        <v>7647</v>
      </c>
      <c r="L1901">
        <v>47</v>
      </c>
      <c r="M1901" t="s">
        <v>26</v>
      </c>
      <c r="N1901" t="s">
        <v>27</v>
      </c>
      <c r="O1901" t="s">
        <v>28</v>
      </c>
      <c r="P1901">
        <v>23000000</v>
      </c>
      <c r="Q1901">
        <v>2000</v>
      </c>
      <c r="R1901">
        <v>5.6</v>
      </c>
      <c r="S1901">
        <v>153</v>
      </c>
      <c r="T1901">
        <f>Table_IMDB_Movies[[#This Row],[gross]]-Table_IMDB_Movies[[#This Row],[budget]]</f>
        <v>-9980747</v>
      </c>
      <c r="V1901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902" spans="1:22" x14ac:dyDescent="0.3">
      <c r="A1902" t="s">
        <v>1222</v>
      </c>
      <c r="B1902">
        <v>394</v>
      </c>
      <c r="C1902">
        <v>93</v>
      </c>
      <c r="D1902" t="s">
        <v>374</v>
      </c>
      <c r="E1902">
        <v>18934858</v>
      </c>
      <c r="F1902" t="s">
        <v>44</v>
      </c>
      <c r="G1902" t="s">
        <v>363</v>
      </c>
      <c r="H1902" t="s">
        <v>7648</v>
      </c>
      <c r="I1902">
        <v>72646</v>
      </c>
      <c r="J1902" t="s">
        <v>1845</v>
      </c>
      <c r="K1902" t="s">
        <v>7649</v>
      </c>
      <c r="L1902">
        <v>397</v>
      </c>
      <c r="M1902" t="s">
        <v>26</v>
      </c>
      <c r="N1902" t="s">
        <v>6096</v>
      </c>
      <c r="O1902" t="s">
        <v>476</v>
      </c>
      <c r="P1902">
        <v>23000000</v>
      </c>
      <c r="Q1902">
        <v>2011</v>
      </c>
      <c r="R1902">
        <v>5.8</v>
      </c>
      <c r="S1902">
        <v>0</v>
      </c>
      <c r="T1902">
        <f>Table_IMDB_Movies[[#This Row],[gross]]-Table_IMDB_Movies[[#This Row],[budget]]</f>
        <v>-4065142</v>
      </c>
      <c r="V1902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903" spans="1:22" x14ac:dyDescent="0.3">
      <c r="A1903" t="s">
        <v>7650</v>
      </c>
      <c r="B1903">
        <v>80</v>
      </c>
      <c r="C1903">
        <v>92</v>
      </c>
      <c r="D1903" t="s">
        <v>7018</v>
      </c>
      <c r="E1903">
        <v>20763013</v>
      </c>
      <c r="F1903" t="s">
        <v>6523</v>
      </c>
      <c r="G1903" t="s">
        <v>7651</v>
      </c>
      <c r="H1903" t="s">
        <v>7652</v>
      </c>
      <c r="I1903">
        <v>30840</v>
      </c>
      <c r="J1903" t="s">
        <v>7653</v>
      </c>
      <c r="K1903" t="s">
        <v>7654</v>
      </c>
      <c r="L1903">
        <v>383</v>
      </c>
      <c r="M1903" t="s">
        <v>26</v>
      </c>
      <c r="N1903" t="s">
        <v>27</v>
      </c>
      <c r="O1903" t="s">
        <v>28</v>
      </c>
      <c r="P1903">
        <v>23000000</v>
      </c>
      <c r="Q1903">
        <v>1987</v>
      </c>
      <c r="R1903">
        <v>2.8</v>
      </c>
      <c r="S1903">
        <v>0</v>
      </c>
      <c r="T1903">
        <f>Table_IMDB_Movies[[#This Row],[gross]]-Table_IMDB_Movies[[#This Row],[budget]]</f>
        <v>-2236987</v>
      </c>
      <c r="V1903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904" spans="1:22" x14ac:dyDescent="0.3">
      <c r="A1904" t="s">
        <v>7655</v>
      </c>
      <c r="B1904">
        <v>45</v>
      </c>
      <c r="C1904">
        <v>98</v>
      </c>
      <c r="D1904" t="s">
        <v>1393</v>
      </c>
      <c r="E1904">
        <v>12782508</v>
      </c>
      <c r="F1904" t="s">
        <v>2682</v>
      </c>
      <c r="G1904" t="s">
        <v>174</v>
      </c>
      <c r="H1904" t="s">
        <v>7656</v>
      </c>
      <c r="I1904">
        <v>20163</v>
      </c>
      <c r="J1904" t="s">
        <v>1904</v>
      </c>
      <c r="K1904" t="s">
        <v>7657</v>
      </c>
      <c r="L1904">
        <v>71</v>
      </c>
      <c r="M1904" t="s">
        <v>26</v>
      </c>
      <c r="N1904" t="s">
        <v>27</v>
      </c>
      <c r="O1904" t="s">
        <v>28</v>
      </c>
      <c r="P1904">
        <v>23000000</v>
      </c>
      <c r="Q1904">
        <v>1996</v>
      </c>
      <c r="R1904">
        <v>6.7</v>
      </c>
      <c r="S1904">
        <v>1000</v>
      </c>
      <c r="T1904">
        <f>Table_IMDB_Movies[[#This Row],[gross]]-Table_IMDB_Movies[[#This Row],[budget]]</f>
        <v>-10217492</v>
      </c>
      <c r="V1904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905" spans="1:22" x14ac:dyDescent="0.3">
      <c r="A1905" t="s">
        <v>7658</v>
      </c>
      <c r="B1905">
        <v>47</v>
      </c>
      <c r="C1905">
        <v>94</v>
      </c>
      <c r="D1905" t="s">
        <v>3858</v>
      </c>
      <c r="E1905">
        <v>11508423</v>
      </c>
      <c r="F1905" t="s">
        <v>7659</v>
      </c>
      <c r="G1905" t="s">
        <v>3146</v>
      </c>
      <c r="H1905" t="s">
        <v>7660</v>
      </c>
      <c r="I1905">
        <v>3174</v>
      </c>
      <c r="J1905" t="s">
        <v>7661</v>
      </c>
      <c r="K1905" t="s">
        <v>7662</v>
      </c>
      <c r="L1905">
        <v>19</v>
      </c>
      <c r="M1905" t="s">
        <v>26</v>
      </c>
      <c r="N1905" t="s">
        <v>27</v>
      </c>
      <c r="O1905" t="s">
        <v>72</v>
      </c>
      <c r="P1905">
        <v>23000000</v>
      </c>
      <c r="Q1905">
        <v>2008</v>
      </c>
      <c r="R1905">
        <v>5.0999999999999996</v>
      </c>
      <c r="S1905">
        <v>376</v>
      </c>
      <c r="T1905">
        <f>Table_IMDB_Movies[[#This Row],[gross]]-Table_IMDB_Movies[[#This Row],[budget]]</f>
        <v>-11491577</v>
      </c>
      <c r="V1905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1906" spans="1:22" x14ac:dyDescent="0.3">
      <c r="A1906" t="s">
        <v>3935</v>
      </c>
      <c r="B1906">
        <v>90</v>
      </c>
      <c r="C1906">
        <v>102</v>
      </c>
      <c r="D1906" t="s">
        <v>7663</v>
      </c>
      <c r="E1906">
        <v>10660147</v>
      </c>
      <c r="F1906" t="s">
        <v>173</v>
      </c>
      <c r="G1906" t="s">
        <v>2721</v>
      </c>
      <c r="H1906" t="s">
        <v>7664</v>
      </c>
      <c r="I1906">
        <v>17740</v>
      </c>
      <c r="J1906" t="s">
        <v>7665</v>
      </c>
      <c r="K1906" t="s">
        <v>7666</v>
      </c>
      <c r="L1906">
        <v>165</v>
      </c>
      <c r="M1906" t="s">
        <v>26</v>
      </c>
      <c r="N1906" t="s">
        <v>41</v>
      </c>
      <c r="O1906" t="s">
        <v>476</v>
      </c>
      <c r="P1906">
        <v>23000000</v>
      </c>
      <c r="Q1906">
        <v>1999</v>
      </c>
      <c r="R1906">
        <v>7.2</v>
      </c>
      <c r="S1906">
        <v>0</v>
      </c>
      <c r="T1906">
        <f>Table_IMDB_Movies[[#This Row],[gross]]-Table_IMDB_Movies[[#This Row],[budget]]</f>
        <v>-12339853</v>
      </c>
      <c r="V1906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907" spans="1:22" x14ac:dyDescent="0.3">
      <c r="A1907" t="s">
        <v>4579</v>
      </c>
      <c r="B1907">
        <v>30</v>
      </c>
      <c r="C1907">
        <v>98</v>
      </c>
      <c r="D1907" t="s">
        <v>1381</v>
      </c>
      <c r="E1907">
        <v>7434726</v>
      </c>
      <c r="F1907" t="s">
        <v>7667</v>
      </c>
      <c r="G1907" t="s">
        <v>1404</v>
      </c>
      <c r="H1907" t="s">
        <v>7668</v>
      </c>
      <c r="I1907">
        <v>14473</v>
      </c>
      <c r="J1907" t="s">
        <v>910</v>
      </c>
      <c r="K1907" t="s">
        <v>7669</v>
      </c>
      <c r="L1907">
        <v>81</v>
      </c>
      <c r="M1907" t="s">
        <v>26</v>
      </c>
      <c r="N1907" t="s">
        <v>27</v>
      </c>
      <c r="O1907" t="s">
        <v>476</v>
      </c>
      <c r="P1907">
        <v>23000000</v>
      </c>
      <c r="Q1907">
        <v>1991</v>
      </c>
      <c r="R1907">
        <v>6</v>
      </c>
      <c r="S1907">
        <v>0</v>
      </c>
      <c r="T1907">
        <f>Table_IMDB_Movies[[#This Row],[gross]]-Table_IMDB_Movies[[#This Row],[budget]]</f>
        <v>-15565274</v>
      </c>
      <c r="V1907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908" spans="1:22" x14ac:dyDescent="0.3">
      <c r="A1908" t="s">
        <v>7670</v>
      </c>
      <c r="B1908">
        <v>165</v>
      </c>
      <c r="C1908">
        <v>111</v>
      </c>
      <c r="D1908" t="s">
        <v>7671</v>
      </c>
      <c r="E1908">
        <v>6109075</v>
      </c>
      <c r="F1908" t="s">
        <v>1237</v>
      </c>
      <c r="G1908" t="s">
        <v>1631</v>
      </c>
      <c r="H1908" t="s">
        <v>7672</v>
      </c>
      <c r="I1908">
        <v>32003</v>
      </c>
      <c r="J1908" t="s">
        <v>7673</v>
      </c>
      <c r="K1908" t="s">
        <v>7674</v>
      </c>
      <c r="L1908">
        <v>65</v>
      </c>
      <c r="M1908" t="s">
        <v>1174</v>
      </c>
      <c r="N1908" t="s">
        <v>1175</v>
      </c>
      <c r="O1908" t="s">
        <v>28</v>
      </c>
      <c r="P1908">
        <v>19430000</v>
      </c>
      <c r="Q1908">
        <v>2009</v>
      </c>
      <c r="R1908">
        <v>6.7</v>
      </c>
      <c r="S1908">
        <v>0</v>
      </c>
      <c r="T1908">
        <f>Table_IMDB_Movies[[#This Row],[gross]]-Table_IMDB_Movies[[#This Row],[budget]]</f>
        <v>-13320925</v>
      </c>
      <c r="V1908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1909" spans="1:22" x14ac:dyDescent="0.3">
      <c r="A1909" t="s">
        <v>4360</v>
      </c>
      <c r="B1909">
        <v>155</v>
      </c>
      <c r="C1909">
        <v>100</v>
      </c>
      <c r="D1909" t="s">
        <v>7675</v>
      </c>
      <c r="E1909">
        <v>2708188</v>
      </c>
      <c r="F1909" t="s">
        <v>1141</v>
      </c>
      <c r="G1909" t="s">
        <v>7676</v>
      </c>
      <c r="H1909" t="s">
        <v>7677</v>
      </c>
      <c r="I1909">
        <v>8924</v>
      </c>
      <c r="J1909" t="s">
        <v>7678</v>
      </c>
      <c r="K1909" t="s">
        <v>7679</v>
      </c>
      <c r="L1909">
        <v>43</v>
      </c>
      <c r="M1909" t="s">
        <v>26</v>
      </c>
      <c r="N1909" t="s">
        <v>41</v>
      </c>
      <c r="O1909" t="s">
        <v>476</v>
      </c>
      <c r="P1909">
        <v>23000000</v>
      </c>
      <c r="Q1909">
        <v>2009</v>
      </c>
      <c r="R1909">
        <v>6.2</v>
      </c>
      <c r="S1909">
        <v>0</v>
      </c>
      <c r="T1909">
        <f>Table_IMDB_Movies[[#This Row],[gross]]-Table_IMDB_Movies[[#This Row],[budget]]</f>
        <v>-20291812</v>
      </c>
      <c r="V1909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910" spans="1:22" x14ac:dyDescent="0.3">
      <c r="A1910" t="s">
        <v>7680</v>
      </c>
      <c r="B1910">
        <v>118</v>
      </c>
      <c r="C1910">
        <v>141</v>
      </c>
      <c r="D1910" t="s">
        <v>7681</v>
      </c>
      <c r="E1910">
        <v>16123851</v>
      </c>
      <c r="F1910" t="s">
        <v>2682</v>
      </c>
      <c r="G1910" t="s">
        <v>7682</v>
      </c>
      <c r="H1910" t="s">
        <v>7683</v>
      </c>
      <c r="I1910">
        <v>17373</v>
      </c>
      <c r="J1910" t="s">
        <v>7684</v>
      </c>
      <c r="K1910" t="s">
        <v>7685</v>
      </c>
      <c r="L1910">
        <v>148</v>
      </c>
      <c r="M1910" t="s">
        <v>26</v>
      </c>
      <c r="N1910" t="s">
        <v>27</v>
      </c>
      <c r="O1910" t="s">
        <v>28</v>
      </c>
      <c r="P1910">
        <v>23000000</v>
      </c>
      <c r="Q1910">
        <v>2004</v>
      </c>
      <c r="R1910">
        <v>6.2</v>
      </c>
      <c r="S1910">
        <v>767</v>
      </c>
      <c r="T1910">
        <f>Table_IMDB_Movies[[#This Row],[gross]]-Table_IMDB_Movies[[#This Row],[budget]]</f>
        <v>-6876149</v>
      </c>
      <c r="V1910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911" spans="1:22" x14ac:dyDescent="0.3">
      <c r="A1911" t="s">
        <v>2772</v>
      </c>
      <c r="B1911">
        <v>314</v>
      </c>
      <c r="C1911">
        <v>114</v>
      </c>
      <c r="D1911" t="s">
        <v>7687</v>
      </c>
      <c r="E1911">
        <v>71975611</v>
      </c>
      <c r="F1911" t="s">
        <v>5685</v>
      </c>
      <c r="G1911" t="s">
        <v>7688</v>
      </c>
      <c r="H1911" t="s">
        <v>7689</v>
      </c>
      <c r="I1911">
        <v>209396</v>
      </c>
      <c r="J1911" t="s">
        <v>7690</v>
      </c>
      <c r="K1911" t="s">
        <v>7691</v>
      </c>
      <c r="L1911">
        <v>580</v>
      </c>
      <c r="M1911" t="s">
        <v>26</v>
      </c>
      <c r="N1911" t="s">
        <v>27</v>
      </c>
      <c r="O1911" t="s">
        <v>28</v>
      </c>
      <c r="P1911">
        <v>25000000</v>
      </c>
      <c r="Q1911">
        <v>2007</v>
      </c>
      <c r="R1911">
        <v>6.8</v>
      </c>
      <c r="S1911">
        <v>11000</v>
      </c>
      <c r="T1911">
        <f>Table_IMDB_Movies[[#This Row],[gross]]-Table_IMDB_Movies[[#This Row],[budget]]</f>
        <v>46975611</v>
      </c>
      <c r="V1911" t="str">
        <f>IF(ISNUMBER(SEARCH("|",Table_IMDB_Movies[[#This Row],[genres]])),LEFT(Table_IMDB_Movies[[#This Row],[genres]],SEARCH("|",Table_IMDB_Movies[[#This Row],[genres]])-1),Table_IMDB_Movies[[#This Row],[genres]])</f>
        <v>Fantasy</v>
      </c>
    </row>
    <row r="1912" spans="1:22" x14ac:dyDescent="0.3">
      <c r="A1912" t="s">
        <v>7692</v>
      </c>
      <c r="B1912">
        <v>103</v>
      </c>
      <c r="C1912">
        <v>96</v>
      </c>
      <c r="D1912" t="s">
        <v>7693</v>
      </c>
      <c r="E1912">
        <v>38119483</v>
      </c>
      <c r="F1912" t="s">
        <v>1500</v>
      </c>
      <c r="G1912" t="s">
        <v>7694</v>
      </c>
      <c r="H1912" t="s">
        <v>7695</v>
      </c>
      <c r="I1912">
        <v>136667</v>
      </c>
      <c r="J1912" t="s">
        <v>7696</v>
      </c>
      <c r="K1912" t="s">
        <v>7697</v>
      </c>
      <c r="L1912">
        <v>273</v>
      </c>
      <c r="M1912" t="s">
        <v>26</v>
      </c>
      <c r="N1912" t="s">
        <v>27</v>
      </c>
      <c r="O1912" t="s">
        <v>72</v>
      </c>
      <c r="P1912">
        <v>22700000</v>
      </c>
      <c r="Q1912">
        <v>1987</v>
      </c>
      <c r="R1912">
        <v>7.1</v>
      </c>
      <c r="S1912">
        <v>13000</v>
      </c>
      <c r="T1912">
        <f>Table_IMDB_Movies[[#This Row],[gross]]-Table_IMDB_Movies[[#This Row],[budget]]</f>
        <v>15419483</v>
      </c>
      <c r="V1912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913" spans="1:22" x14ac:dyDescent="0.3">
      <c r="A1913" t="s">
        <v>7698</v>
      </c>
      <c r="B1913">
        <v>183</v>
      </c>
      <c r="C1913">
        <v>111</v>
      </c>
      <c r="D1913" t="s">
        <v>1439</v>
      </c>
      <c r="E1913">
        <v>4190530</v>
      </c>
      <c r="F1913" t="s">
        <v>2672</v>
      </c>
      <c r="G1913" t="s">
        <v>7699</v>
      </c>
      <c r="H1913" t="s">
        <v>7700</v>
      </c>
      <c r="I1913">
        <v>53341</v>
      </c>
      <c r="J1913" t="s">
        <v>676</v>
      </c>
      <c r="K1913" t="s">
        <v>7701</v>
      </c>
      <c r="L1913">
        <v>185</v>
      </c>
      <c r="M1913" t="s">
        <v>26</v>
      </c>
      <c r="N1913" t="s">
        <v>304</v>
      </c>
      <c r="O1913" t="s">
        <v>476</v>
      </c>
      <c r="P1913">
        <v>22500000</v>
      </c>
      <c r="Q1913">
        <v>2014</v>
      </c>
      <c r="R1913">
        <v>7.1</v>
      </c>
      <c r="S1913">
        <v>18000</v>
      </c>
      <c r="T1913">
        <f>Table_IMDB_Movies[[#This Row],[gross]]-Table_IMDB_Movies[[#This Row],[budget]]</f>
        <v>-18309470</v>
      </c>
      <c r="V1913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914" spans="1:22" x14ac:dyDescent="0.3">
      <c r="A1914" t="s">
        <v>2465</v>
      </c>
      <c r="B1914">
        <v>77</v>
      </c>
      <c r="C1914">
        <v>127</v>
      </c>
      <c r="D1914" t="s">
        <v>825</v>
      </c>
      <c r="E1914">
        <v>217631306</v>
      </c>
      <c r="F1914" t="s">
        <v>7702</v>
      </c>
      <c r="G1914" t="s">
        <v>1108</v>
      </c>
      <c r="H1914" t="s">
        <v>7703</v>
      </c>
      <c r="I1914">
        <v>154199</v>
      </c>
      <c r="J1914" t="s">
        <v>7704</v>
      </c>
      <c r="K1914" t="s">
        <v>7705</v>
      </c>
      <c r="L1914">
        <v>252</v>
      </c>
      <c r="M1914" t="s">
        <v>26</v>
      </c>
      <c r="N1914" t="s">
        <v>27</v>
      </c>
      <c r="O1914" t="s">
        <v>28</v>
      </c>
      <c r="P1914">
        <v>22000000</v>
      </c>
      <c r="Q1914">
        <v>1990</v>
      </c>
      <c r="R1914">
        <v>7</v>
      </c>
      <c r="S1914">
        <v>0</v>
      </c>
      <c r="T1914">
        <f>Table_IMDB_Movies[[#This Row],[gross]]-Table_IMDB_Movies[[#This Row],[budget]]</f>
        <v>195631306</v>
      </c>
      <c r="V1914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915" spans="1:22" x14ac:dyDescent="0.3">
      <c r="A1915" t="s">
        <v>2751</v>
      </c>
      <c r="B1915">
        <v>171</v>
      </c>
      <c r="C1915">
        <v>107</v>
      </c>
      <c r="D1915" t="s">
        <v>5626</v>
      </c>
      <c r="E1915">
        <v>176483808</v>
      </c>
      <c r="F1915" t="s">
        <v>1340</v>
      </c>
      <c r="G1915" t="s">
        <v>506</v>
      </c>
      <c r="H1915" t="s">
        <v>7706</v>
      </c>
      <c r="I1915">
        <v>247289</v>
      </c>
      <c r="J1915" t="s">
        <v>2245</v>
      </c>
      <c r="K1915" t="s">
        <v>7707</v>
      </c>
      <c r="L1915">
        <v>611</v>
      </c>
      <c r="M1915" t="s">
        <v>26</v>
      </c>
      <c r="N1915" t="s">
        <v>27</v>
      </c>
      <c r="O1915" t="s">
        <v>476</v>
      </c>
      <c r="P1915">
        <v>23000000</v>
      </c>
      <c r="Q1915">
        <v>1998</v>
      </c>
      <c r="R1915">
        <v>7.1</v>
      </c>
      <c r="S1915">
        <v>0</v>
      </c>
      <c r="T1915">
        <f>Table_IMDB_Movies[[#This Row],[gross]]-Table_IMDB_Movies[[#This Row],[budget]]</f>
        <v>153483808</v>
      </c>
      <c r="V1915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916" spans="1:22" x14ac:dyDescent="0.3">
      <c r="A1916" t="s">
        <v>3296</v>
      </c>
      <c r="B1916">
        <v>64</v>
      </c>
      <c r="C1916">
        <v>97</v>
      </c>
      <c r="D1916" t="s">
        <v>2875</v>
      </c>
      <c r="E1916">
        <v>144833357</v>
      </c>
      <c r="F1916" t="s">
        <v>3743</v>
      </c>
      <c r="G1916" t="s">
        <v>2873</v>
      </c>
      <c r="H1916" t="s">
        <v>7708</v>
      </c>
      <c r="I1916">
        <v>64742</v>
      </c>
      <c r="J1916" t="s">
        <v>2587</v>
      </c>
      <c r="K1916" t="s">
        <v>7709</v>
      </c>
      <c r="L1916">
        <v>111</v>
      </c>
      <c r="M1916" t="s">
        <v>26</v>
      </c>
      <c r="N1916" t="s">
        <v>27</v>
      </c>
      <c r="O1916" t="s">
        <v>72</v>
      </c>
      <c r="P1916">
        <v>22000000</v>
      </c>
      <c r="Q1916">
        <v>1994</v>
      </c>
      <c r="R1916">
        <v>6.4</v>
      </c>
      <c r="S1916">
        <v>0</v>
      </c>
      <c r="T1916">
        <f>Table_IMDB_Movies[[#This Row],[gross]]-Table_IMDB_Movies[[#This Row],[budget]]</f>
        <v>122833357</v>
      </c>
      <c r="V191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917" spans="1:22" x14ac:dyDescent="0.3">
      <c r="A1917" t="s">
        <v>1647</v>
      </c>
      <c r="B1917">
        <v>92</v>
      </c>
      <c r="C1917">
        <v>127</v>
      </c>
      <c r="D1917" t="s">
        <v>2917</v>
      </c>
      <c r="E1917">
        <v>75597042</v>
      </c>
      <c r="F1917" t="s">
        <v>6077</v>
      </c>
      <c r="G1917" t="s">
        <v>440</v>
      </c>
      <c r="H1917" t="s">
        <v>7710</v>
      </c>
      <c r="I1917">
        <v>26434</v>
      </c>
      <c r="J1917" t="s">
        <v>7711</v>
      </c>
      <c r="K1917" t="s">
        <v>7712</v>
      </c>
      <c r="L1917">
        <v>174</v>
      </c>
      <c r="M1917" t="s">
        <v>26</v>
      </c>
      <c r="N1917" t="s">
        <v>27</v>
      </c>
      <c r="O1917" t="s">
        <v>226</v>
      </c>
      <c r="P1917">
        <v>20000000</v>
      </c>
      <c r="Q1917">
        <v>2002</v>
      </c>
      <c r="R1917">
        <v>7</v>
      </c>
      <c r="S1917">
        <v>0</v>
      </c>
      <c r="T1917">
        <f>Table_IMDB_Movies[[#This Row],[gross]]-Table_IMDB_Movies[[#This Row],[budget]]</f>
        <v>55597042</v>
      </c>
      <c r="V1917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918" spans="1:22" x14ac:dyDescent="0.3">
      <c r="A1918" t="s">
        <v>3994</v>
      </c>
      <c r="B1918">
        <v>112</v>
      </c>
      <c r="C1918">
        <v>110</v>
      </c>
      <c r="D1918" t="s">
        <v>6024</v>
      </c>
      <c r="E1918">
        <v>90636983</v>
      </c>
      <c r="F1918" t="s">
        <v>6035</v>
      </c>
      <c r="G1918" t="s">
        <v>871</v>
      </c>
      <c r="H1918" t="s">
        <v>7713</v>
      </c>
      <c r="I1918">
        <v>44021</v>
      </c>
      <c r="J1918" t="s">
        <v>3777</v>
      </c>
      <c r="K1918" t="s">
        <v>7714</v>
      </c>
      <c r="L1918">
        <v>83</v>
      </c>
      <c r="M1918" t="s">
        <v>26</v>
      </c>
      <c r="N1918" t="s">
        <v>27</v>
      </c>
      <c r="O1918" t="s">
        <v>72</v>
      </c>
      <c r="P1918">
        <v>22000000</v>
      </c>
      <c r="Q1918">
        <v>2007</v>
      </c>
      <c r="R1918">
        <v>6.2</v>
      </c>
      <c r="S1918">
        <v>0</v>
      </c>
      <c r="T1918">
        <f>Table_IMDB_Movies[[#This Row],[gross]]-Table_IMDB_Movies[[#This Row],[budget]]</f>
        <v>68636983</v>
      </c>
      <c r="V1918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919" spans="1:22" x14ac:dyDescent="0.3">
      <c r="A1919" t="s">
        <v>2901</v>
      </c>
      <c r="B1919">
        <v>69</v>
      </c>
      <c r="C1919">
        <v>135</v>
      </c>
      <c r="D1919" t="s">
        <v>1904</v>
      </c>
      <c r="E1919">
        <v>70960517</v>
      </c>
      <c r="F1919" t="s">
        <v>173</v>
      </c>
      <c r="G1919" t="s">
        <v>2901</v>
      </c>
      <c r="H1919" t="s">
        <v>7715</v>
      </c>
      <c r="I1919">
        <v>54631</v>
      </c>
      <c r="J1919" t="s">
        <v>7716</v>
      </c>
      <c r="K1919" t="s">
        <v>7717</v>
      </c>
      <c r="L1919">
        <v>192</v>
      </c>
      <c r="M1919" t="s">
        <v>26</v>
      </c>
      <c r="N1919" t="s">
        <v>27</v>
      </c>
      <c r="O1919" t="s">
        <v>28</v>
      </c>
      <c r="P1919">
        <v>35000000</v>
      </c>
      <c r="Q1919">
        <v>1995</v>
      </c>
      <c r="R1919">
        <v>7.5</v>
      </c>
      <c r="S1919">
        <v>0</v>
      </c>
      <c r="T1919">
        <f>Table_IMDB_Movies[[#This Row],[gross]]-Table_IMDB_Movies[[#This Row],[budget]]</f>
        <v>35960517</v>
      </c>
      <c r="V1919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920" spans="1:22" x14ac:dyDescent="0.3">
      <c r="A1920" t="s">
        <v>5701</v>
      </c>
      <c r="B1920">
        <v>75</v>
      </c>
      <c r="C1920">
        <v>84</v>
      </c>
      <c r="D1920" t="s">
        <v>7718</v>
      </c>
      <c r="E1920">
        <v>55762229</v>
      </c>
      <c r="F1920" t="s">
        <v>4256</v>
      </c>
      <c r="G1920" t="s">
        <v>3447</v>
      </c>
      <c r="H1920" t="s">
        <v>7719</v>
      </c>
      <c r="I1920">
        <v>47383</v>
      </c>
      <c r="J1920" t="s">
        <v>7720</v>
      </c>
      <c r="K1920" t="s">
        <v>7721</v>
      </c>
      <c r="L1920">
        <v>132</v>
      </c>
      <c r="M1920" t="s">
        <v>26</v>
      </c>
      <c r="N1920" t="s">
        <v>27</v>
      </c>
      <c r="O1920" t="s">
        <v>28</v>
      </c>
      <c r="P1920">
        <v>22000000</v>
      </c>
      <c r="Q1920">
        <v>2001</v>
      </c>
      <c r="R1920">
        <v>4.8</v>
      </c>
      <c r="S1920">
        <v>1000</v>
      </c>
      <c r="T1920">
        <f>Table_IMDB_Movies[[#This Row],[gross]]-Table_IMDB_Movies[[#This Row],[budget]]</f>
        <v>33762229</v>
      </c>
      <c r="V1920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921" spans="1:22" x14ac:dyDescent="0.3">
      <c r="A1921" t="s">
        <v>5845</v>
      </c>
      <c r="B1921">
        <v>180</v>
      </c>
      <c r="C1921">
        <v>122</v>
      </c>
      <c r="D1921" t="s">
        <v>7722</v>
      </c>
      <c r="E1921">
        <v>54235441</v>
      </c>
      <c r="F1921" t="s">
        <v>2021</v>
      </c>
      <c r="G1921" t="s">
        <v>7723</v>
      </c>
      <c r="H1921" t="s">
        <v>7724</v>
      </c>
      <c r="I1921">
        <v>52894</v>
      </c>
      <c r="J1921" t="s">
        <v>7725</v>
      </c>
      <c r="K1921" t="s">
        <v>7726</v>
      </c>
      <c r="L1921">
        <v>185</v>
      </c>
      <c r="M1921" t="s">
        <v>26</v>
      </c>
      <c r="N1921" t="s">
        <v>27</v>
      </c>
      <c r="O1921" t="s">
        <v>72</v>
      </c>
      <c r="P1921">
        <v>22000000</v>
      </c>
      <c r="Q1921">
        <v>2014</v>
      </c>
      <c r="R1921">
        <v>7.3</v>
      </c>
      <c r="S1921">
        <v>55000</v>
      </c>
      <c r="T1921">
        <f>Table_IMDB_Movies[[#This Row],[gross]]-Table_IMDB_Movies[[#This Row],[budget]]</f>
        <v>32235441</v>
      </c>
      <c r="V1921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922" spans="1:22" x14ac:dyDescent="0.3">
      <c r="A1922" t="s">
        <v>5163</v>
      </c>
      <c r="B1922">
        <v>53</v>
      </c>
      <c r="C1922">
        <v>114</v>
      </c>
      <c r="D1922" t="s">
        <v>2335</v>
      </c>
      <c r="E1922">
        <v>50728000</v>
      </c>
      <c r="F1922" t="s">
        <v>909</v>
      </c>
      <c r="G1922" t="s">
        <v>6078</v>
      </c>
      <c r="H1922" t="s">
        <v>7727</v>
      </c>
      <c r="I1922">
        <v>48909</v>
      </c>
      <c r="J1922" t="s">
        <v>7728</v>
      </c>
      <c r="K1922" t="s">
        <v>7729</v>
      </c>
      <c r="L1922">
        <v>166</v>
      </c>
      <c r="M1922" t="s">
        <v>26</v>
      </c>
      <c r="N1922" t="s">
        <v>27</v>
      </c>
      <c r="O1922" t="s">
        <v>28</v>
      </c>
      <c r="P1922">
        <v>22000000</v>
      </c>
      <c r="Q1922">
        <v>1995</v>
      </c>
      <c r="R1922">
        <v>5.8</v>
      </c>
      <c r="S1922">
        <v>0</v>
      </c>
      <c r="T1922">
        <f>Table_IMDB_Movies[[#This Row],[gross]]-Table_IMDB_Movies[[#This Row],[budget]]</f>
        <v>28728000</v>
      </c>
      <c r="V1922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923" spans="1:22" x14ac:dyDescent="0.3">
      <c r="A1923" t="s">
        <v>7730</v>
      </c>
      <c r="B1923">
        <v>129</v>
      </c>
      <c r="C1923">
        <v>132</v>
      </c>
      <c r="D1923" t="s">
        <v>2427</v>
      </c>
      <c r="E1923">
        <v>40270895</v>
      </c>
      <c r="F1923" t="s">
        <v>2682</v>
      </c>
      <c r="G1923" t="s">
        <v>3290</v>
      </c>
      <c r="H1923" t="s">
        <v>7731</v>
      </c>
      <c r="I1923">
        <v>121937</v>
      </c>
      <c r="J1923" t="s">
        <v>2358</v>
      </c>
      <c r="K1923" t="s">
        <v>7732</v>
      </c>
      <c r="L1923">
        <v>431</v>
      </c>
      <c r="M1923" t="s">
        <v>26</v>
      </c>
      <c r="N1923" t="s">
        <v>27</v>
      </c>
      <c r="O1923" t="s">
        <v>28</v>
      </c>
      <c r="P1923">
        <v>22000000</v>
      </c>
      <c r="Q1923">
        <v>2001</v>
      </c>
      <c r="R1923">
        <v>7.6</v>
      </c>
      <c r="S1923">
        <v>15000</v>
      </c>
      <c r="T1923">
        <f>Table_IMDB_Movies[[#This Row],[gross]]-Table_IMDB_Movies[[#This Row],[budget]]</f>
        <v>18270895</v>
      </c>
      <c r="V1923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924" spans="1:22" x14ac:dyDescent="0.3">
      <c r="A1924" t="s">
        <v>7733</v>
      </c>
      <c r="B1924">
        <v>61</v>
      </c>
      <c r="C1924">
        <v>170</v>
      </c>
      <c r="D1924" t="s">
        <v>3873</v>
      </c>
      <c r="E1924">
        <v>59696176</v>
      </c>
      <c r="F1924" t="s">
        <v>4587</v>
      </c>
      <c r="G1924" t="s">
        <v>7734</v>
      </c>
      <c r="H1924" t="s">
        <v>7735</v>
      </c>
      <c r="I1924">
        <v>15448</v>
      </c>
      <c r="J1924" t="s">
        <v>7736</v>
      </c>
      <c r="K1924" t="s">
        <v>7737</v>
      </c>
      <c r="L1924">
        <v>174</v>
      </c>
      <c r="M1924" t="s">
        <v>26</v>
      </c>
      <c r="N1924" t="s">
        <v>27</v>
      </c>
      <c r="O1924" t="s">
        <v>28</v>
      </c>
      <c r="P1924">
        <v>22000000</v>
      </c>
      <c r="Q1924">
        <v>2014</v>
      </c>
      <c r="R1924">
        <v>5.6</v>
      </c>
      <c r="S1924">
        <v>15000</v>
      </c>
      <c r="T1924">
        <f>Table_IMDB_Movies[[#This Row],[gross]]-Table_IMDB_Movies[[#This Row],[budget]]</f>
        <v>37696176</v>
      </c>
      <c r="V1924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1925" spans="1:22" x14ac:dyDescent="0.3">
      <c r="A1925" t="s">
        <v>1291</v>
      </c>
      <c r="B1925">
        <v>226</v>
      </c>
      <c r="C1925">
        <v>133</v>
      </c>
      <c r="D1925" t="s">
        <v>2989</v>
      </c>
      <c r="E1925">
        <v>51483949</v>
      </c>
      <c r="F1925" t="s">
        <v>1099</v>
      </c>
      <c r="G1925" t="s">
        <v>233</v>
      </c>
      <c r="H1925" t="s">
        <v>7738</v>
      </c>
      <c r="I1925">
        <v>208092</v>
      </c>
      <c r="J1925" t="s">
        <v>7739</v>
      </c>
      <c r="K1925" t="s">
        <v>7740</v>
      </c>
      <c r="L1925">
        <v>806</v>
      </c>
      <c r="M1925" t="s">
        <v>26</v>
      </c>
      <c r="N1925" t="s">
        <v>41</v>
      </c>
      <c r="O1925" t="s">
        <v>476</v>
      </c>
      <c r="P1925">
        <v>22000000</v>
      </c>
      <c r="Q1925">
        <v>2003</v>
      </c>
      <c r="R1925">
        <v>7</v>
      </c>
      <c r="S1925">
        <v>0</v>
      </c>
      <c r="T1925">
        <f>Table_IMDB_Movies[[#This Row],[gross]]-Table_IMDB_Movies[[#This Row],[budget]]</f>
        <v>29483949</v>
      </c>
      <c r="V1925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926" spans="1:22" x14ac:dyDescent="0.3">
      <c r="A1926" t="s">
        <v>2772</v>
      </c>
      <c r="B1926">
        <v>116</v>
      </c>
      <c r="C1926">
        <v>112</v>
      </c>
      <c r="D1926" t="s">
        <v>1379</v>
      </c>
      <c r="E1926">
        <v>36020063</v>
      </c>
      <c r="F1926" t="s">
        <v>3196</v>
      </c>
      <c r="G1926" t="s">
        <v>3321</v>
      </c>
      <c r="H1926" t="s">
        <v>7741</v>
      </c>
      <c r="I1926">
        <v>62584</v>
      </c>
      <c r="J1926" t="s">
        <v>3378</v>
      </c>
      <c r="K1926" t="s">
        <v>7742</v>
      </c>
      <c r="L1926">
        <v>375</v>
      </c>
      <c r="M1926" t="s">
        <v>26</v>
      </c>
      <c r="N1926" t="s">
        <v>27</v>
      </c>
      <c r="O1926" t="s">
        <v>476</v>
      </c>
      <c r="P1926">
        <v>22000000</v>
      </c>
      <c r="Q1926">
        <v>2005</v>
      </c>
      <c r="R1926">
        <v>6.6</v>
      </c>
      <c r="S1926">
        <v>0</v>
      </c>
      <c r="T1926">
        <f>Table_IMDB_Movies[[#This Row],[gross]]-Table_IMDB_Movies[[#This Row],[budget]]</f>
        <v>14020063</v>
      </c>
      <c r="V1926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927" spans="1:22" x14ac:dyDescent="0.3">
      <c r="A1927" t="s">
        <v>1222</v>
      </c>
      <c r="B1927">
        <v>248</v>
      </c>
      <c r="C1927">
        <v>108</v>
      </c>
      <c r="D1927" t="s">
        <v>4507</v>
      </c>
      <c r="E1927">
        <v>33313582</v>
      </c>
      <c r="F1927" t="s">
        <v>4133</v>
      </c>
      <c r="G1927" t="s">
        <v>936</v>
      </c>
      <c r="H1927" t="s">
        <v>7743</v>
      </c>
      <c r="I1927">
        <v>52888</v>
      </c>
      <c r="J1927" t="s">
        <v>4825</v>
      </c>
      <c r="K1927" t="s">
        <v>7744</v>
      </c>
      <c r="L1927">
        <v>175</v>
      </c>
      <c r="M1927" t="s">
        <v>26</v>
      </c>
      <c r="N1927" t="s">
        <v>27</v>
      </c>
      <c r="O1927" t="s">
        <v>476</v>
      </c>
      <c r="P1927">
        <v>21000000</v>
      </c>
      <c r="Q1927">
        <v>2009</v>
      </c>
      <c r="R1927">
        <v>6.5</v>
      </c>
      <c r="S1927">
        <v>0</v>
      </c>
      <c r="T1927">
        <f>Table_IMDB_Movies[[#This Row],[gross]]-Table_IMDB_Movies[[#This Row],[budget]]</f>
        <v>12313582</v>
      </c>
      <c r="V1927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928" spans="1:22" x14ac:dyDescent="0.3">
      <c r="A1928" t="s">
        <v>6658</v>
      </c>
      <c r="B1928">
        <v>23</v>
      </c>
      <c r="C1928">
        <v>115</v>
      </c>
      <c r="D1928" t="s">
        <v>248</v>
      </c>
      <c r="E1928">
        <v>25842000</v>
      </c>
      <c r="F1928" t="s">
        <v>4879</v>
      </c>
      <c r="G1928" t="s">
        <v>615</v>
      </c>
      <c r="H1928" t="s">
        <v>7745</v>
      </c>
      <c r="I1928">
        <v>13455</v>
      </c>
      <c r="J1928" t="s">
        <v>7746</v>
      </c>
      <c r="K1928" t="s">
        <v>7747</v>
      </c>
      <c r="L1928">
        <v>87</v>
      </c>
      <c r="M1928" t="s">
        <v>26</v>
      </c>
      <c r="N1928" t="s">
        <v>41</v>
      </c>
      <c r="O1928" t="s">
        <v>72</v>
      </c>
      <c r="P1928">
        <v>22000000</v>
      </c>
      <c r="Q1928">
        <v>1993</v>
      </c>
      <c r="R1928">
        <v>7.4</v>
      </c>
      <c r="S1928">
        <v>2000</v>
      </c>
      <c r="T1928">
        <f>Table_IMDB_Movies[[#This Row],[gross]]-Table_IMDB_Movies[[#This Row],[budget]]</f>
        <v>3842000</v>
      </c>
      <c r="V1928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1929" spans="1:22" x14ac:dyDescent="0.3">
      <c r="A1929" t="s">
        <v>7748</v>
      </c>
      <c r="B1929">
        <v>98</v>
      </c>
      <c r="C1929">
        <v>83</v>
      </c>
      <c r="D1929" t="s">
        <v>7190</v>
      </c>
      <c r="E1929">
        <v>22264487</v>
      </c>
      <c r="F1929" t="s">
        <v>1334</v>
      </c>
      <c r="G1929" t="s">
        <v>3662</v>
      </c>
      <c r="H1929" t="s">
        <v>7749</v>
      </c>
      <c r="I1929">
        <v>41239</v>
      </c>
      <c r="J1929" t="s">
        <v>7750</v>
      </c>
      <c r="K1929" t="s">
        <v>7751</v>
      </c>
      <c r="L1929">
        <v>166</v>
      </c>
      <c r="M1929" t="s">
        <v>26</v>
      </c>
      <c r="N1929" t="s">
        <v>27</v>
      </c>
      <c r="O1929" t="s">
        <v>476</v>
      </c>
      <c r="P1929">
        <v>22000000</v>
      </c>
      <c r="Q1929">
        <v>2005</v>
      </c>
      <c r="R1929">
        <v>4.5999999999999996</v>
      </c>
      <c r="S1929">
        <v>887</v>
      </c>
      <c r="T1929">
        <f>Table_IMDB_Movies[[#This Row],[gross]]-Table_IMDB_Movies[[#This Row],[budget]]</f>
        <v>264487</v>
      </c>
      <c r="V1929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930" spans="1:22" x14ac:dyDescent="0.3">
      <c r="A1930" t="s">
        <v>5918</v>
      </c>
      <c r="B1930">
        <v>168</v>
      </c>
      <c r="C1930">
        <v>105</v>
      </c>
      <c r="D1930" t="s">
        <v>7752</v>
      </c>
      <c r="E1930">
        <v>30659817</v>
      </c>
      <c r="F1930" t="s">
        <v>2021</v>
      </c>
      <c r="G1930" t="s">
        <v>7753</v>
      </c>
      <c r="H1930" t="s">
        <v>7754</v>
      </c>
      <c r="I1930">
        <v>59805</v>
      </c>
      <c r="J1930" t="s">
        <v>7755</v>
      </c>
      <c r="K1930" t="s">
        <v>7756</v>
      </c>
      <c r="L1930">
        <v>95</v>
      </c>
      <c r="M1930" t="s">
        <v>26</v>
      </c>
      <c r="N1930" t="s">
        <v>27</v>
      </c>
      <c r="O1930" t="s">
        <v>28</v>
      </c>
      <c r="P1930">
        <v>26000000</v>
      </c>
      <c r="Q1930">
        <v>2013</v>
      </c>
      <c r="R1930">
        <v>6.4</v>
      </c>
      <c r="S1930">
        <v>0</v>
      </c>
      <c r="T1930">
        <f>Table_IMDB_Movies[[#This Row],[gross]]-Table_IMDB_Movies[[#This Row],[budget]]</f>
        <v>4659817</v>
      </c>
      <c r="V1930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931" spans="1:22" x14ac:dyDescent="0.3">
      <c r="A1931" t="s">
        <v>4664</v>
      </c>
      <c r="B1931">
        <v>159</v>
      </c>
      <c r="C1931">
        <v>110</v>
      </c>
      <c r="D1931" t="s">
        <v>3542</v>
      </c>
      <c r="E1931">
        <v>5773519</v>
      </c>
      <c r="F1931" t="s">
        <v>2498</v>
      </c>
      <c r="G1931" t="s">
        <v>80</v>
      </c>
      <c r="H1931" t="s">
        <v>4665</v>
      </c>
      <c r="I1931">
        <v>28621</v>
      </c>
      <c r="J1931" t="s">
        <v>4666</v>
      </c>
      <c r="K1931" t="s">
        <v>4667</v>
      </c>
      <c r="L1931">
        <v>91</v>
      </c>
      <c r="M1931" t="s">
        <v>26</v>
      </c>
      <c r="N1931" t="s">
        <v>27</v>
      </c>
      <c r="O1931" t="s">
        <v>28</v>
      </c>
      <c r="P1931">
        <v>40000000</v>
      </c>
      <c r="Q1931">
        <v>2015</v>
      </c>
      <c r="R1931">
        <v>6</v>
      </c>
      <c r="S1931">
        <v>11000</v>
      </c>
      <c r="T1931">
        <f>Table_IMDB_Movies[[#This Row],[gross]]-Table_IMDB_Movies[[#This Row],[budget]]</f>
        <v>-34226481</v>
      </c>
      <c r="V1931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932" spans="1:22" x14ac:dyDescent="0.3">
      <c r="A1932" t="s">
        <v>1747</v>
      </c>
      <c r="B1932">
        <v>97</v>
      </c>
      <c r="C1932">
        <v>96</v>
      </c>
      <c r="D1932" t="s">
        <v>7759</v>
      </c>
      <c r="E1932">
        <v>19351569</v>
      </c>
      <c r="F1932" t="s">
        <v>3342</v>
      </c>
      <c r="G1932" t="s">
        <v>3791</v>
      </c>
      <c r="H1932" t="s">
        <v>7760</v>
      </c>
      <c r="I1932">
        <v>33287</v>
      </c>
      <c r="J1932" t="s">
        <v>7761</v>
      </c>
      <c r="K1932" t="s">
        <v>7762</v>
      </c>
      <c r="L1932">
        <v>201</v>
      </c>
      <c r="M1932" t="s">
        <v>26</v>
      </c>
      <c r="N1932" t="s">
        <v>27</v>
      </c>
      <c r="O1932" t="s">
        <v>28</v>
      </c>
      <c r="P1932">
        <v>22000000</v>
      </c>
      <c r="Q1932">
        <v>2001</v>
      </c>
      <c r="R1932">
        <v>5.9</v>
      </c>
      <c r="S1932">
        <v>739</v>
      </c>
      <c r="T1932">
        <f>Table_IMDB_Movies[[#This Row],[gross]]-Table_IMDB_Movies[[#This Row],[budget]]</f>
        <v>-2648431</v>
      </c>
      <c r="V1932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933" spans="1:22" x14ac:dyDescent="0.3">
      <c r="A1933" t="s">
        <v>758</v>
      </c>
      <c r="B1933">
        <v>88</v>
      </c>
      <c r="C1933">
        <v>94</v>
      </c>
      <c r="D1933" t="s">
        <v>1760</v>
      </c>
      <c r="E1933">
        <v>49002815</v>
      </c>
      <c r="F1933" t="s">
        <v>2411</v>
      </c>
      <c r="G1933" t="s">
        <v>7763</v>
      </c>
      <c r="H1933" t="s">
        <v>7764</v>
      </c>
      <c r="I1933">
        <v>15665</v>
      </c>
      <c r="J1933" t="s">
        <v>771</v>
      </c>
      <c r="K1933" t="s">
        <v>7765</v>
      </c>
      <c r="L1933">
        <v>35</v>
      </c>
      <c r="M1933" t="s">
        <v>26</v>
      </c>
      <c r="N1933" t="s">
        <v>27</v>
      </c>
      <c r="O1933" t="s">
        <v>72</v>
      </c>
      <c r="P1933">
        <v>22000000</v>
      </c>
      <c r="Q1933">
        <v>2012</v>
      </c>
      <c r="R1933">
        <v>6.4</v>
      </c>
      <c r="S1933">
        <v>0</v>
      </c>
      <c r="T1933">
        <f>Table_IMDB_Movies[[#This Row],[gross]]-Table_IMDB_Movies[[#This Row],[budget]]</f>
        <v>27002815</v>
      </c>
      <c r="V1933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934" spans="1:22" x14ac:dyDescent="0.3">
      <c r="A1934" t="s">
        <v>3955</v>
      </c>
      <c r="B1934">
        <v>85</v>
      </c>
      <c r="C1934">
        <v>142</v>
      </c>
      <c r="D1934" t="s">
        <v>4017</v>
      </c>
      <c r="E1934">
        <v>19283782</v>
      </c>
      <c r="F1934" t="s">
        <v>4104</v>
      </c>
      <c r="G1934" t="s">
        <v>5164</v>
      </c>
      <c r="H1934" t="s">
        <v>7766</v>
      </c>
      <c r="I1934">
        <v>31227</v>
      </c>
      <c r="J1934" t="s">
        <v>2515</v>
      </c>
      <c r="K1934" t="s">
        <v>7767</v>
      </c>
      <c r="L1934">
        <v>354</v>
      </c>
      <c r="M1934" t="s">
        <v>26</v>
      </c>
      <c r="N1934" t="s">
        <v>27</v>
      </c>
      <c r="O1934" t="s">
        <v>476</v>
      </c>
      <c r="P1934">
        <v>22000000</v>
      </c>
      <c r="Q1934">
        <v>1999</v>
      </c>
      <c r="R1934">
        <v>6.6</v>
      </c>
      <c r="S1934">
        <v>0</v>
      </c>
      <c r="T1934">
        <f>Table_IMDB_Movies[[#This Row],[gross]]-Table_IMDB_Movies[[#This Row],[budget]]</f>
        <v>-2716218</v>
      </c>
      <c r="V1934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1935" spans="1:22" x14ac:dyDescent="0.3">
      <c r="A1935" t="s">
        <v>5482</v>
      </c>
      <c r="B1935">
        <v>181</v>
      </c>
      <c r="C1935">
        <v>104</v>
      </c>
      <c r="D1935" t="s">
        <v>5811</v>
      </c>
      <c r="E1935">
        <v>30059386</v>
      </c>
      <c r="F1935" t="s">
        <v>1334</v>
      </c>
      <c r="G1935" t="s">
        <v>1009</v>
      </c>
      <c r="H1935" t="s">
        <v>7768</v>
      </c>
      <c r="I1935">
        <v>128593</v>
      </c>
      <c r="J1935" t="s">
        <v>7769</v>
      </c>
      <c r="K1935" t="s">
        <v>7770</v>
      </c>
      <c r="L1935">
        <v>867</v>
      </c>
      <c r="M1935" t="s">
        <v>26</v>
      </c>
      <c r="N1935" t="s">
        <v>27</v>
      </c>
      <c r="O1935" t="s">
        <v>476</v>
      </c>
      <c r="P1935">
        <v>22000000</v>
      </c>
      <c r="Q1935">
        <v>2001</v>
      </c>
      <c r="R1935">
        <v>6.9</v>
      </c>
      <c r="S1935">
        <v>0</v>
      </c>
      <c r="T1935">
        <f>Table_IMDB_Movies[[#This Row],[gross]]-Table_IMDB_Movies[[#This Row],[budget]]</f>
        <v>8059386</v>
      </c>
      <c r="V1935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936" spans="1:22" x14ac:dyDescent="0.3">
      <c r="A1936" t="s">
        <v>227</v>
      </c>
      <c r="B1936">
        <v>257</v>
      </c>
      <c r="C1936">
        <v>136</v>
      </c>
      <c r="D1936" t="s">
        <v>222</v>
      </c>
      <c r="E1936">
        <v>35799026</v>
      </c>
      <c r="F1936" t="s">
        <v>1335</v>
      </c>
      <c r="G1936" t="s">
        <v>77</v>
      </c>
      <c r="H1936" t="s">
        <v>1336</v>
      </c>
      <c r="I1936">
        <v>263336</v>
      </c>
      <c r="J1936" t="s">
        <v>537</v>
      </c>
      <c r="K1936" t="s">
        <v>1337</v>
      </c>
      <c r="L1936">
        <v>899</v>
      </c>
      <c r="M1936" t="s">
        <v>26</v>
      </c>
      <c r="N1936" t="s">
        <v>27</v>
      </c>
      <c r="O1936" t="s">
        <v>28</v>
      </c>
      <c r="P1936">
        <v>126000000</v>
      </c>
      <c r="Q1936">
        <v>2005</v>
      </c>
      <c r="R1936">
        <v>6.9</v>
      </c>
      <c r="S1936">
        <v>0</v>
      </c>
      <c r="T1936">
        <f>Table_IMDB_Movies[[#This Row],[gross]]-Table_IMDB_Movies[[#This Row],[budget]]</f>
        <v>-90200974</v>
      </c>
      <c r="V1936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937" spans="1:22" x14ac:dyDescent="0.3">
      <c r="A1937" t="s">
        <v>7771</v>
      </c>
      <c r="B1937">
        <v>95</v>
      </c>
      <c r="C1937">
        <v>106</v>
      </c>
      <c r="D1937" t="s">
        <v>7772</v>
      </c>
      <c r="E1937">
        <v>17951431</v>
      </c>
      <c r="F1937" t="s">
        <v>1719</v>
      </c>
      <c r="G1937" t="s">
        <v>1586</v>
      </c>
      <c r="H1937" t="s">
        <v>7773</v>
      </c>
      <c r="I1937">
        <v>25462</v>
      </c>
      <c r="J1937" t="s">
        <v>1628</v>
      </c>
      <c r="K1937" t="s">
        <v>7774</v>
      </c>
      <c r="L1937">
        <v>200</v>
      </c>
      <c r="M1937" t="s">
        <v>26</v>
      </c>
      <c r="N1937" t="s">
        <v>27</v>
      </c>
      <c r="O1937" t="s">
        <v>28</v>
      </c>
      <c r="P1937">
        <v>30000000</v>
      </c>
      <c r="Q1937">
        <v>2001</v>
      </c>
      <c r="R1937">
        <v>5.8</v>
      </c>
      <c r="S1937">
        <v>804</v>
      </c>
      <c r="T1937">
        <f>Table_IMDB_Movies[[#This Row],[gross]]-Table_IMDB_Movies[[#This Row],[budget]]</f>
        <v>-12048569</v>
      </c>
      <c r="V1937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1938" spans="1:22" x14ac:dyDescent="0.3">
      <c r="A1938" t="s">
        <v>5465</v>
      </c>
      <c r="B1938">
        <v>423</v>
      </c>
      <c r="C1938">
        <v>106</v>
      </c>
      <c r="D1938" t="s">
        <v>363</v>
      </c>
      <c r="E1938">
        <v>29997095</v>
      </c>
      <c r="F1938" t="s">
        <v>7775</v>
      </c>
      <c r="G1938" t="s">
        <v>77</v>
      </c>
      <c r="H1938" t="s">
        <v>7776</v>
      </c>
      <c r="I1938">
        <v>60926</v>
      </c>
      <c r="J1938" t="s">
        <v>4242</v>
      </c>
      <c r="K1938" t="s">
        <v>7777</v>
      </c>
      <c r="L1938">
        <v>302</v>
      </c>
      <c r="M1938" t="s">
        <v>26</v>
      </c>
      <c r="N1938" t="s">
        <v>41</v>
      </c>
      <c r="O1938" t="s">
        <v>28</v>
      </c>
      <c r="P1938">
        <v>22000000</v>
      </c>
      <c r="Q1938">
        <v>2016</v>
      </c>
      <c r="R1938">
        <v>6.4</v>
      </c>
      <c r="S1938">
        <v>23000</v>
      </c>
      <c r="T1938">
        <f>Table_IMDB_Movies[[#This Row],[gross]]-Table_IMDB_Movies[[#This Row],[budget]]</f>
        <v>7997095</v>
      </c>
      <c r="V1938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939" spans="1:22" x14ac:dyDescent="0.3">
      <c r="A1939" t="s">
        <v>7778</v>
      </c>
      <c r="B1939">
        <v>93</v>
      </c>
      <c r="C1939">
        <v>98</v>
      </c>
      <c r="D1939" t="s">
        <v>7779</v>
      </c>
      <c r="E1939">
        <v>14252830</v>
      </c>
      <c r="F1939" t="s">
        <v>4950</v>
      </c>
      <c r="G1939" t="s">
        <v>797</v>
      </c>
      <c r="H1939" t="s">
        <v>7780</v>
      </c>
      <c r="I1939">
        <v>18900</v>
      </c>
      <c r="J1939" t="s">
        <v>7781</v>
      </c>
      <c r="K1939" t="s">
        <v>7782</v>
      </c>
      <c r="L1939">
        <v>242</v>
      </c>
      <c r="M1939" t="s">
        <v>26</v>
      </c>
      <c r="N1939" t="s">
        <v>218</v>
      </c>
      <c r="O1939" t="s">
        <v>28</v>
      </c>
      <c r="P1939">
        <v>22000000</v>
      </c>
      <c r="Q1939">
        <v>2001</v>
      </c>
      <c r="R1939">
        <v>5.3</v>
      </c>
      <c r="S1939">
        <v>0</v>
      </c>
      <c r="T1939">
        <f>Table_IMDB_Movies[[#This Row],[gross]]-Table_IMDB_Movies[[#This Row],[budget]]</f>
        <v>-7747170</v>
      </c>
      <c r="V1939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940" spans="1:22" x14ac:dyDescent="0.3">
      <c r="A1940" t="s">
        <v>4016</v>
      </c>
      <c r="B1940">
        <v>203</v>
      </c>
      <c r="C1940">
        <v>100</v>
      </c>
      <c r="D1940" t="s">
        <v>59</v>
      </c>
      <c r="E1940">
        <v>19783777</v>
      </c>
      <c r="F1940" t="s">
        <v>379</v>
      </c>
      <c r="G1940" t="s">
        <v>275</v>
      </c>
      <c r="H1940" t="s">
        <v>7783</v>
      </c>
      <c r="I1940">
        <v>82804</v>
      </c>
      <c r="J1940" t="s">
        <v>1354</v>
      </c>
      <c r="K1940" t="s">
        <v>7784</v>
      </c>
      <c r="L1940">
        <v>154</v>
      </c>
      <c r="M1940" t="s">
        <v>26</v>
      </c>
      <c r="N1940" t="s">
        <v>27</v>
      </c>
      <c r="O1940" t="s">
        <v>476</v>
      </c>
      <c r="P1940">
        <v>22000000</v>
      </c>
      <c r="Q1940">
        <v>2013</v>
      </c>
      <c r="R1940">
        <v>6.5</v>
      </c>
      <c r="S1940">
        <v>15000</v>
      </c>
      <c r="T1940">
        <f>Table_IMDB_Movies[[#This Row],[gross]]-Table_IMDB_Movies[[#This Row],[budget]]</f>
        <v>-2216223</v>
      </c>
      <c r="V194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941" spans="1:22" x14ac:dyDescent="0.3">
      <c r="A1941" t="s">
        <v>7785</v>
      </c>
      <c r="B1941">
        <v>38</v>
      </c>
      <c r="C1941">
        <v>95</v>
      </c>
      <c r="D1941" t="s">
        <v>1891</v>
      </c>
      <c r="E1941">
        <v>13555988</v>
      </c>
      <c r="F1941" t="s">
        <v>635</v>
      </c>
      <c r="G1941" t="s">
        <v>1842</v>
      </c>
      <c r="H1941" t="s">
        <v>7786</v>
      </c>
      <c r="I1941">
        <v>7242</v>
      </c>
      <c r="J1941" t="s">
        <v>4063</v>
      </c>
      <c r="K1941" t="s">
        <v>7787</v>
      </c>
      <c r="L1941">
        <v>38</v>
      </c>
      <c r="M1941" t="s">
        <v>26</v>
      </c>
      <c r="N1941" t="s">
        <v>619</v>
      </c>
      <c r="O1941" t="s">
        <v>72</v>
      </c>
      <c r="P1941">
        <v>22000000</v>
      </c>
      <c r="Q1941">
        <v>2000</v>
      </c>
      <c r="R1941">
        <v>5.7</v>
      </c>
      <c r="S1941">
        <v>0</v>
      </c>
      <c r="T1941">
        <f>Table_IMDB_Movies[[#This Row],[gross]]-Table_IMDB_Movies[[#This Row],[budget]]</f>
        <v>-8444012</v>
      </c>
      <c r="V1941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942" spans="1:22" x14ac:dyDescent="0.3">
      <c r="A1942" t="s">
        <v>3266</v>
      </c>
      <c r="B1942">
        <v>183</v>
      </c>
      <c r="C1942">
        <v>107</v>
      </c>
      <c r="D1942" t="s">
        <v>2913</v>
      </c>
      <c r="E1942">
        <v>12784713</v>
      </c>
      <c r="F1942" t="s">
        <v>1334</v>
      </c>
      <c r="G1942" t="s">
        <v>168</v>
      </c>
      <c r="H1942" t="s">
        <v>7788</v>
      </c>
      <c r="I1942">
        <v>56813</v>
      </c>
      <c r="J1942" t="s">
        <v>4660</v>
      </c>
      <c r="K1942" t="s">
        <v>7789</v>
      </c>
      <c r="L1942">
        <v>381</v>
      </c>
      <c r="M1942" t="s">
        <v>26</v>
      </c>
      <c r="N1942" t="s">
        <v>27</v>
      </c>
      <c r="O1942" t="s">
        <v>476</v>
      </c>
      <c r="P1942">
        <v>22000000</v>
      </c>
      <c r="Q1942">
        <v>2004</v>
      </c>
      <c r="R1942">
        <v>6.7</v>
      </c>
      <c r="S1942">
        <v>0</v>
      </c>
      <c r="T1942">
        <f>Table_IMDB_Movies[[#This Row],[gross]]-Table_IMDB_Movies[[#This Row],[budget]]</f>
        <v>-9215287</v>
      </c>
      <c r="V1942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943" spans="1:22" x14ac:dyDescent="0.3">
      <c r="A1943" t="s">
        <v>7790</v>
      </c>
      <c r="B1943">
        <v>75</v>
      </c>
      <c r="C1943">
        <v>104</v>
      </c>
      <c r="D1943" t="s">
        <v>733</v>
      </c>
      <c r="E1943">
        <v>10696210</v>
      </c>
      <c r="F1943" t="s">
        <v>1129</v>
      </c>
      <c r="G1943" t="s">
        <v>22</v>
      </c>
      <c r="H1943" t="s">
        <v>7791</v>
      </c>
      <c r="I1943">
        <v>35018</v>
      </c>
      <c r="J1943" t="s">
        <v>607</v>
      </c>
      <c r="K1943" t="s">
        <v>7792</v>
      </c>
      <c r="L1943">
        <v>180</v>
      </c>
      <c r="M1943" t="s">
        <v>26</v>
      </c>
      <c r="N1943" t="s">
        <v>27</v>
      </c>
      <c r="O1943" t="s">
        <v>28</v>
      </c>
      <c r="P1943">
        <v>23500000</v>
      </c>
      <c r="Q1943">
        <v>1993</v>
      </c>
      <c r="R1943">
        <v>3.9</v>
      </c>
      <c r="S1943">
        <v>716</v>
      </c>
      <c r="T1943">
        <f>Table_IMDB_Movies[[#This Row],[gross]]-Table_IMDB_Movies[[#This Row],[budget]]</f>
        <v>-12803790</v>
      </c>
      <c r="V1943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944" spans="1:22" x14ac:dyDescent="0.3">
      <c r="A1944" t="s">
        <v>7793</v>
      </c>
      <c r="B1944">
        <v>18</v>
      </c>
      <c r="C1944">
        <v>104</v>
      </c>
      <c r="D1944" t="s">
        <v>1458</v>
      </c>
      <c r="E1944">
        <v>5974653</v>
      </c>
      <c r="F1944" t="s">
        <v>213</v>
      </c>
      <c r="G1944" t="s">
        <v>2375</v>
      </c>
      <c r="H1944" t="s">
        <v>7794</v>
      </c>
      <c r="I1944">
        <v>2253</v>
      </c>
      <c r="J1944" t="s">
        <v>2625</v>
      </c>
      <c r="K1944" t="s">
        <v>7795</v>
      </c>
      <c r="L1944">
        <v>111</v>
      </c>
      <c r="M1944" t="s">
        <v>26</v>
      </c>
      <c r="N1944" t="s">
        <v>27</v>
      </c>
      <c r="O1944" t="s">
        <v>28</v>
      </c>
      <c r="P1944">
        <v>22000000</v>
      </c>
      <c r="Q1944">
        <v>2001</v>
      </c>
      <c r="R1944">
        <v>4.0999999999999996</v>
      </c>
      <c r="S1944">
        <v>158</v>
      </c>
      <c r="T1944">
        <f>Table_IMDB_Movies[[#This Row],[gross]]-Table_IMDB_Movies[[#This Row],[budget]]</f>
        <v>-16025347</v>
      </c>
      <c r="V1944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945" spans="1:22" x14ac:dyDescent="0.3">
      <c r="A1945" t="s">
        <v>7796</v>
      </c>
      <c r="B1945">
        <v>22</v>
      </c>
      <c r="C1945">
        <v>143</v>
      </c>
      <c r="D1945" t="s">
        <v>7797</v>
      </c>
      <c r="E1945">
        <v>5000000</v>
      </c>
      <c r="F1945" t="s">
        <v>7798</v>
      </c>
      <c r="G1945" t="s">
        <v>7799</v>
      </c>
      <c r="H1945" t="s">
        <v>7800</v>
      </c>
      <c r="I1945">
        <v>1547</v>
      </c>
      <c r="J1945" t="s">
        <v>7801</v>
      </c>
      <c r="K1945" t="s">
        <v>7802</v>
      </c>
      <c r="L1945">
        <v>50</v>
      </c>
      <c r="M1945" t="s">
        <v>26</v>
      </c>
      <c r="N1945" t="s">
        <v>27</v>
      </c>
      <c r="O1945" t="s">
        <v>226</v>
      </c>
      <c r="P1945">
        <v>25000000</v>
      </c>
      <c r="Q1945">
        <v>1970</v>
      </c>
      <c r="R1945">
        <v>6.2</v>
      </c>
      <c r="S1945">
        <v>104</v>
      </c>
      <c r="T1945">
        <f>Table_IMDB_Movies[[#This Row],[gross]]-Table_IMDB_Movies[[#This Row],[budget]]</f>
        <v>-20000000</v>
      </c>
      <c r="V1945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946" spans="1:22" x14ac:dyDescent="0.3">
      <c r="A1946" t="s">
        <v>5752</v>
      </c>
      <c r="B1946">
        <v>41</v>
      </c>
      <c r="C1946">
        <v>77</v>
      </c>
      <c r="D1946" t="s">
        <v>6711</v>
      </c>
      <c r="E1946">
        <v>9694105</v>
      </c>
      <c r="F1946" t="s">
        <v>2165</v>
      </c>
      <c r="G1946" t="s">
        <v>409</v>
      </c>
      <c r="H1946" t="s">
        <v>7803</v>
      </c>
      <c r="I1946">
        <v>8176</v>
      </c>
      <c r="J1946" t="s">
        <v>582</v>
      </c>
      <c r="K1946" t="s">
        <v>7804</v>
      </c>
      <c r="L1946">
        <v>77</v>
      </c>
      <c r="M1946" t="s">
        <v>26</v>
      </c>
      <c r="N1946" t="s">
        <v>27</v>
      </c>
      <c r="O1946" t="s">
        <v>72</v>
      </c>
      <c r="P1946">
        <v>22000000</v>
      </c>
      <c r="Q1946">
        <v>1999</v>
      </c>
      <c r="R1946">
        <v>3.8</v>
      </c>
      <c r="S1946">
        <v>272</v>
      </c>
      <c r="T1946">
        <f>Table_IMDB_Movies[[#This Row],[gross]]-Table_IMDB_Movies[[#This Row],[budget]]</f>
        <v>-12305895</v>
      </c>
      <c r="V194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947" spans="1:22" x14ac:dyDescent="0.3">
      <c r="A1947" t="s">
        <v>6825</v>
      </c>
      <c r="B1947">
        <v>148</v>
      </c>
      <c r="C1947">
        <v>96</v>
      </c>
      <c r="D1947" t="s">
        <v>347</v>
      </c>
      <c r="E1947">
        <v>16027866</v>
      </c>
      <c r="F1947" t="s">
        <v>274</v>
      </c>
      <c r="G1947" t="s">
        <v>3469</v>
      </c>
      <c r="H1947" t="s">
        <v>7805</v>
      </c>
      <c r="I1947">
        <v>26767</v>
      </c>
      <c r="J1947" t="s">
        <v>7758</v>
      </c>
      <c r="K1947" t="s">
        <v>7806</v>
      </c>
      <c r="L1947">
        <v>121</v>
      </c>
      <c r="M1947" t="s">
        <v>26</v>
      </c>
      <c r="N1947" t="s">
        <v>1175</v>
      </c>
      <c r="O1947" t="s">
        <v>28</v>
      </c>
      <c r="P1947">
        <v>25000000</v>
      </c>
      <c r="Q1947">
        <v>2015</v>
      </c>
      <c r="R1947">
        <v>5.0999999999999996</v>
      </c>
      <c r="S1947">
        <v>0</v>
      </c>
      <c r="T1947">
        <f>Table_IMDB_Movies[[#This Row],[gross]]-Table_IMDB_Movies[[#This Row],[budget]]</f>
        <v>-8972134</v>
      </c>
      <c r="V1947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948" spans="1:22" x14ac:dyDescent="0.3">
      <c r="A1948" t="s">
        <v>1049</v>
      </c>
      <c r="B1948">
        <v>231</v>
      </c>
      <c r="C1948">
        <v>145</v>
      </c>
      <c r="D1948" t="s">
        <v>7807</v>
      </c>
      <c r="E1948">
        <v>4398392</v>
      </c>
      <c r="F1948" t="s">
        <v>5835</v>
      </c>
      <c r="G1948" t="s">
        <v>5853</v>
      </c>
      <c r="H1948" t="s">
        <v>7808</v>
      </c>
      <c r="I1948">
        <v>59507</v>
      </c>
      <c r="J1948" t="s">
        <v>2449</v>
      </c>
      <c r="K1948" t="s">
        <v>7809</v>
      </c>
      <c r="L1948">
        <v>232</v>
      </c>
      <c r="M1948" t="s">
        <v>7810</v>
      </c>
      <c r="N1948" t="s">
        <v>7811</v>
      </c>
      <c r="O1948" t="s">
        <v>476</v>
      </c>
      <c r="P1948">
        <v>21000000</v>
      </c>
      <c r="Q1948">
        <v>2006</v>
      </c>
      <c r="R1948">
        <v>7.8</v>
      </c>
      <c r="S1948">
        <v>0</v>
      </c>
      <c r="T1948">
        <f>Table_IMDB_Movies[[#This Row],[gross]]-Table_IMDB_Movies[[#This Row],[budget]]</f>
        <v>-16601608</v>
      </c>
      <c r="V1948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949" spans="1:22" x14ac:dyDescent="0.3">
      <c r="A1949" t="s">
        <v>7812</v>
      </c>
      <c r="B1949">
        <v>115</v>
      </c>
      <c r="C1949">
        <v>116</v>
      </c>
      <c r="D1949" t="s">
        <v>4780</v>
      </c>
      <c r="E1949">
        <v>1050445</v>
      </c>
      <c r="F1949" t="s">
        <v>7813</v>
      </c>
      <c r="G1949" t="s">
        <v>1436</v>
      </c>
      <c r="H1949" t="s">
        <v>7814</v>
      </c>
      <c r="I1949">
        <v>21394</v>
      </c>
      <c r="J1949" t="s">
        <v>4481</v>
      </c>
      <c r="K1949" t="s">
        <v>7815</v>
      </c>
      <c r="L1949">
        <v>147</v>
      </c>
      <c r="M1949" t="s">
        <v>1174</v>
      </c>
      <c r="N1949" t="s">
        <v>1175</v>
      </c>
      <c r="O1949" t="s">
        <v>28</v>
      </c>
      <c r="P1949">
        <v>22000000</v>
      </c>
      <c r="Q1949">
        <v>2005</v>
      </c>
      <c r="R1949">
        <v>7.8</v>
      </c>
      <c r="S1949">
        <v>11000</v>
      </c>
      <c r="T1949">
        <f>Table_IMDB_Movies[[#This Row],[gross]]-Table_IMDB_Movies[[#This Row],[budget]]</f>
        <v>-20949555</v>
      </c>
      <c r="V1949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950" spans="1:22" x14ac:dyDescent="0.3">
      <c r="A1950" t="s">
        <v>7816</v>
      </c>
      <c r="B1950">
        <v>176</v>
      </c>
      <c r="C1950">
        <v>100</v>
      </c>
      <c r="D1950" t="s">
        <v>1385</v>
      </c>
      <c r="E1950">
        <v>13746550</v>
      </c>
      <c r="F1950" t="s">
        <v>1148</v>
      </c>
      <c r="G1950" t="s">
        <v>535</v>
      </c>
      <c r="H1950" t="s">
        <v>7817</v>
      </c>
      <c r="I1950">
        <v>29322</v>
      </c>
      <c r="J1950" t="s">
        <v>5691</v>
      </c>
      <c r="K1950" t="s">
        <v>7818</v>
      </c>
      <c r="L1950">
        <v>104</v>
      </c>
      <c r="M1950" t="s">
        <v>26</v>
      </c>
      <c r="N1950" t="s">
        <v>27</v>
      </c>
      <c r="O1950" t="s">
        <v>476</v>
      </c>
      <c r="P1950">
        <v>2000000</v>
      </c>
      <c r="Q1950">
        <v>2012</v>
      </c>
      <c r="R1950">
        <v>6.1</v>
      </c>
      <c r="S1950">
        <v>0</v>
      </c>
      <c r="T1950">
        <f>Table_IMDB_Movies[[#This Row],[gross]]-Table_IMDB_Movies[[#This Row],[budget]]</f>
        <v>11746550</v>
      </c>
      <c r="V195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951" spans="1:22" x14ac:dyDescent="0.3">
      <c r="A1951" t="s">
        <v>6857</v>
      </c>
      <c r="B1951">
        <v>98</v>
      </c>
      <c r="C1951">
        <v>104</v>
      </c>
      <c r="D1951" t="s">
        <v>1999</v>
      </c>
      <c r="E1951">
        <v>20668843</v>
      </c>
      <c r="F1951" t="s">
        <v>4608</v>
      </c>
      <c r="G1951" t="s">
        <v>928</v>
      </c>
      <c r="H1951" t="s">
        <v>7819</v>
      </c>
      <c r="I1951">
        <v>16831</v>
      </c>
      <c r="J1951" t="s">
        <v>7820</v>
      </c>
      <c r="K1951" t="s">
        <v>7821</v>
      </c>
      <c r="L1951">
        <v>54</v>
      </c>
      <c r="M1951" t="s">
        <v>26</v>
      </c>
      <c r="N1951" t="s">
        <v>27</v>
      </c>
      <c r="O1951" t="s">
        <v>28</v>
      </c>
      <c r="P1951">
        <v>22000000</v>
      </c>
      <c r="Q1951">
        <v>2008</v>
      </c>
      <c r="R1951">
        <v>5.8</v>
      </c>
      <c r="S1951">
        <v>687</v>
      </c>
      <c r="T1951">
        <f>Table_IMDB_Movies[[#This Row],[gross]]-Table_IMDB_Movies[[#This Row],[budget]]</f>
        <v>-1331157</v>
      </c>
      <c r="V1951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952" spans="1:22" x14ac:dyDescent="0.3">
      <c r="A1952" t="s">
        <v>7822</v>
      </c>
      <c r="B1952">
        <v>149</v>
      </c>
      <c r="C1952">
        <v>92</v>
      </c>
      <c r="D1952" t="s">
        <v>7823</v>
      </c>
      <c r="E1952">
        <v>2963012</v>
      </c>
      <c r="F1952" t="s">
        <v>1541</v>
      </c>
      <c r="G1952" t="s">
        <v>356</v>
      </c>
      <c r="H1952" t="s">
        <v>7824</v>
      </c>
      <c r="I1952">
        <v>48873</v>
      </c>
      <c r="J1952" t="s">
        <v>7825</v>
      </c>
      <c r="K1952" t="s">
        <v>7826</v>
      </c>
      <c r="L1952">
        <v>105</v>
      </c>
      <c r="M1952" t="s">
        <v>26</v>
      </c>
      <c r="N1952" t="s">
        <v>41</v>
      </c>
      <c r="O1952" t="s">
        <v>476</v>
      </c>
      <c r="P1952">
        <v>22000000</v>
      </c>
      <c r="Q1952">
        <v>2014</v>
      </c>
      <c r="R1952">
        <v>6.3</v>
      </c>
      <c r="S1952">
        <v>11000</v>
      </c>
      <c r="T1952">
        <f>Table_IMDB_Movies[[#This Row],[gross]]-Table_IMDB_Movies[[#This Row],[budget]]</f>
        <v>-19036988</v>
      </c>
      <c r="V1952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953" spans="1:22" x14ac:dyDescent="0.3">
      <c r="A1953" t="s">
        <v>7827</v>
      </c>
      <c r="B1953">
        <v>138</v>
      </c>
      <c r="C1953">
        <v>105</v>
      </c>
      <c r="D1953" t="s">
        <v>1581</v>
      </c>
      <c r="E1953">
        <v>1796024</v>
      </c>
      <c r="F1953" t="s">
        <v>3196</v>
      </c>
      <c r="G1953" t="s">
        <v>1393</v>
      </c>
      <c r="H1953" t="s">
        <v>7828</v>
      </c>
      <c r="I1953">
        <v>34985</v>
      </c>
      <c r="J1953" t="s">
        <v>1239</v>
      </c>
      <c r="K1953" t="s">
        <v>7829</v>
      </c>
      <c r="L1953">
        <v>135</v>
      </c>
      <c r="M1953" t="s">
        <v>26</v>
      </c>
      <c r="N1953" t="s">
        <v>27</v>
      </c>
      <c r="O1953" t="s">
        <v>476</v>
      </c>
      <c r="P1953">
        <v>22000000</v>
      </c>
      <c r="Q1953">
        <v>2010</v>
      </c>
      <c r="R1953">
        <v>5.4</v>
      </c>
      <c r="S1953">
        <v>0</v>
      </c>
      <c r="T1953">
        <f>Table_IMDB_Movies[[#This Row],[gross]]-Table_IMDB_Movies[[#This Row],[budget]]</f>
        <v>-20203976</v>
      </c>
      <c r="V1953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954" spans="1:22" x14ac:dyDescent="0.3">
      <c r="A1954" t="s">
        <v>6625</v>
      </c>
      <c r="B1954">
        <v>78</v>
      </c>
      <c r="C1954">
        <v>120</v>
      </c>
      <c r="D1954" t="s">
        <v>7830</v>
      </c>
      <c r="E1954">
        <v>634277</v>
      </c>
      <c r="F1954" t="s">
        <v>7831</v>
      </c>
      <c r="G1954" t="s">
        <v>7832</v>
      </c>
      <c r="H1954" t="s">
        <v>7833</v>
      </c>
      <c r="I1954">
        <v>5166</v>
      </c>
      <c r="J1954" t="s">
        <v>7834</v>
      </c>
      <c r="K1954" t="s">
        <v>7835</v>
      </c>
      <c r="L1954">
        <v>27</v>
      </c>
      <c r="M1954" t="s">
        <v>1174</v>
      </c>
      <c r="N1954" t="s">
        <v>1175</v>
      </c>
      <c r="O1954" t="s">
        <v>28</v>
      </c>
      <c r="P1954">
        <v>16000000</v>
      </c>
      <c r="Q1954">
        <v>2007</v>
      </c>
      <c r="R1954">
        <v>7.3</v>
      </c>
      <c r="S1954">
        <v>815</v>
      </c>
      <c r="T1954">
        <f>Table_IMDB_Movies[[#This Row],[gross]]-Table_IMDB_Movies[[#This Row],[budget]]</f>
        <v>-15365723</v>
      </c>
      <c r="V1954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955" spans="1:22" x14ac:dyDescent="0.3">
      <c r="A1955" t="s">
        <v>3816</v>
      </c>
      <c r="B1955">
        <v>288</v>
      </c>
      <c r="C1955">
        <v>116</v>
      </c>
      <c r="D1955" t="s">
        <v>849</v>
      </c>
      <c r="E1955">
        <v>11326836</v>
      </c>
      <c r="F1955" t="s">
        <v>1705</v>
      </c>
      <c r="G1955" t="s">
        <v>43</v>
      </c>
      <c r="H1955" t="s">
        <v>7836</v>
      </c>
      <c r="I1955">
        <v>83171</v>
      </c>
      <c r="J1955" t="s">
        <v>7837</v>
      </c>
      <c r="K1955" t="s">
        <v>7838</v>
      </c>
      <c r="L1955">
        <v>231</v>
      </c>
      <c r="M1955" t="s">
        <v>26</v>
      </c>
      <c r="N1955" t="s">
        <v>27</v>
      </c>
      <c r="O1955" t="s">
        <v>476</v>
      </c>
      <c r="P1955">
        <v>22000000</v>
      </c>
      <c r="Q1955">
        <v>2013</v>
      </c>
      <c r="R1955">
        <v>6.8</v>
      </c>
      <c r="S1955">
        <v>17000</v>
      </c>
      <c r="T1955">
        <f>Table_IMDB_Movies[[#This Row],[gross]]-Table_IMDB_Movies[[#This Row],[budget]]</f>
        <v>-10673164</v>
      </c>
      <c r="V1955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1956" spans="1:22" x14ac:dyDescent="0.3">
      <c r="A1956" t="s">
        <v>1061</v>
      </c>
      <c r="B1956">
        <v>299</v>
      </c>
      <c r="C1956">
        <v>119</v>
      </c>
      <c r="D1956" t="s">
        <v>3321</v>
      </c>
      <c r="E1956">
        <v>49024969</v>
      </c>
      <c r="F1956" t="s">
        <v>1719</v>
      </c>
      <c r="G1956" t="s">
        <v>109</v>
      </c>
      <c r="H1956" t="s">
        <v>7839</v>
      </c>
      <c r="I1956">
        <v>133367</v>
      </c>
      <c r="J1956" t="s">
        <v>1776</v>
      </c>
      <c r="K1956" t="s">
        <v>7840</v>
      </c>
      <c r="L1956">
        <v>363</v>
      </c>
      <c r="M1956" t="s">
        <v>26</v>
      </c>
      <c r="N1956" t="s">
        <v>27</v>
      </c>
      <c r="O1956" t="s">
        <v>476</v>
      </c>
      <c r="P1956">
        <v>25000000</v>
      </c>
      <c r="Q1956">
        <v>2007</v>
      </c>
      <c r="R1956">
        <v>7.3</v>
      </c>
      <c r="S1956">
        <v>0</v>
      </c>
      <c r="T1956">
        <f>Table_IMDB_Movies[[#This Row],[gross]]-Table_IMDB_Movies[[#This Row],[budget]]</f>
        <v>24024969</v>
      </c>
      <c r="V1956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1957" spans="1:22" x14ac:dyDescent="0.3">
      <c r="A1957" t="s">
        <v>1973</v>
      </c>
      <c r="B1957">
        <v>27</v>
      </c>
      <c r="C1957">
        <v>101</v>
      </c>
      <c r="D1957" t="s">
        <v>4315</v>
      </c>
      <c r="E1957">
        <v>22294341</v>
      </c>
      <c r="F1957" t="s">
        <v>3309</v>
      </c>
      <c r="G1957" t="s">
        <v>4684</v>
      </c>
      <c r="H1957" t="s">
        <v>7841</v>
      </c>
      <c r="I1957">
        <v>12278</v>
      </c>
      <c r="J1957" t="s">
        <v>517</v>
      </c>
      <c r="K1957" t="s">
        <v>7842</v>
      </c>
      <c r="L1957">
        <v>71</v>
      </c>
      <c r="M1957" t="s">
        <v>26</v>
      </c>
      <c r="N1957" t="s">
        <v>27</v>
      </c>
      <c r="O1957" t="s">
        <v>28</v>
      </c>
      <c r="P1957">
        <v>21500000</v>
      </c>
      <c r="Q1957">
        <v>1996</v>
      </c>
      <c r="R1957">
        <v>6.5</v>
      </c>
      <c r="S1957">
        <v>758</v>
      </c>
      <c r="T1957">
        <f>Table_IMDB_Movies[[#This Row],[gross]]-Table_IMDB_Movies[[#This Row],[budget]]</f>
        <v>794341</v>
      </c>
      <c r="V1957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958" spans="1:22" x14ac:dyDescent="0.3">
      <c r="A1958" t="s">
        <v>4731</v>
      </c>
      <c r="B1958">
        <v>155</v>
      </c>
      <c r="C1958">
        <v>117</v>
      </c>
      <c r="D1958" t="s">
        <v>6214</v>
      </c>
      <c r="E1958">
        <v>24362501</v>
      </c>
      <c r="F1958" t="s">
        <v>1705</v>
      </c>
      <c r="G1958" t="s">
        <v>246</v>
      </c>
      <c r="H1958" t="s">
        <v>7843</v>
      </c>
      <c r="I1958">
        <v>69980</v>
      </c>
      <c r="J1958" t="s">
        <v>6149</v>
      </c>
      <c r="K1958" t="s">
        <v>7844</v>
      </c>
      <c r="L1958">
        <v>591</v>
      </c>
      <c r="M1958" t="s">
        <v>26</v>
      </c>
      <c r="N1958" t="s">
        <v>27</v>
      </c>
      <c r="O1958" t="s">
        <v>476</v>
      </c>
      <c r="P1958">
        <v>21500000</v>
      </c>
      <c r="Q1958">
        <v>1999</v>
      </c>
      <c r="R1958">
        <v>7.2</v>
      </c>
      <c r="S1958">
        <v>0</v>
      </c>
      <c r="T1958">
        <f>Table_IMDB_Movies[[#This Row],[gross]]-Table_IMDB_Movies[[#This Row],[budget]]</f>
        <v>2862501</v>
      </c>
      <c r="V1958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1959" spans="1:22" x14ac:dyDescent="0.3">
      <c r="A1959" t="s">
        <v>3140</v>
      </c>
      <c r="B1959">
        <v>275</v>
      </c>
      <c r="C1959">
        <v>112</v>
      </c>
      <c r="D1959" t="s">
        <v>6073</v>
      </c>
      <c r="E1959">
        <v>16684352</v>
      </c>
      <c r="F1959" t="s">
        <v>1340</v>
      </c>
      <c r="G1959" t="s">
        <v>7846</v>
      </c>
      <c r="H1959" t="s">
        <v>7847</v>
      </c>
      <c r="I1959">
        <v>67893</v>
      </c>
      <c r="J1959" t="s">
        <v>7848</v>
      </c>
      <c r="K1959" t="s">
        <v>7849</v>
      </c>
      <c r="L1959">
        <v>163</v>
      </c>
      <c r="M1959" t="s">
        <v>26</v>
      </c>
      <c r="N1959" t="s">
        <v>27</v>
      </c>
      <c r="O1959" t="s">
        <v>476</v>
      </c>
      <c r="P1959">
        <v>17000000</v>
      </c>
      <c r="Q1959">
        <v>2012</v>
      </c>
      <c r="R1959">
        <v>6.3</v>
      </c>
      <c r="S1959">
        <v>18000</v>
      </c>
      <c r="T1959">
        <f>Table_IMDB_Movies[[#This Row],[gross]]-Table_IMDB_Movies[[#This Row],[budget]]</f>
        <v>-315648</v>
      </c>
      <c r="V1959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960" spans="1:22" x14ac:dyDescent="0.3">
      <c r="A1960" t="s">
        <v>2901</v>
      </c>
      <c r="B1960">
        <v>43</v>
      </c>
      <c r="C1960">
        <v>136</v>
      </c>
      <c r="D1960" t="s">
        <v>7850</v>
      </c>
      <c r="E1960">
        <v>46700000</v>
      </c>
      <c r="F1960" t="s">
        <v>36</v>
      </c>
      <c r="G1960" t="s">
        <v>2901</v>
      </c>
      <c r="H1960" t="s">
        <v>7851</v>
      </c>
      <c r="I1960">
        <v>19832</v>
      </c>
      <c r="J1960" t="s">
        <v>7852</v>
      </c>
      <c r="K1960" t="s">
        <v>7853</v>
      </c>
      <c r="L1960">
        <v>98</v>
      </c>
      <c r="M1960" t="s">
        <v>26</v>
      </c>
      <c r="N1960" t="s">
        <v>27</v>
      </c>
      <c r="O1960" t="s">
        <v>72</v>
      </c>
      <c r="P1960">
        <v>21000000</v>
      </c>
      <c r="Q1960">
        <v>1982</v>
      </c>
      <c r="R1960">
        <v>5.9</v>
      </c>
      <c r="S1960">
        <v>0</v>
      </c>
      <c r="T1960">
        <f>Table_IMDB_Movies[[#This Row],[gross]]-Table_IMDB_Movies[[#This Row],[budget]]</f>
        <v>25700000</v>
      </c>
      <c r="V196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961" spans="1:22" x14ac:dyDescent="0.3">
      <c r="A1961" t="s">
        <v>7854</v>
      </c>
      <c r="B1961">
        <v>163</v>
      </c>
      <c r="C1961">
        <v>81</v>
      </c>
      <c r="D1961" t="s">
        <v>582</v>
      </c>
      <c r="E1961">
        <v>52008288</v>
      </c>
      <c r="F1961" t="s">
        <v>7855</v>
      </c>
      <c r="G1961" t="s">
        <v>2748</v>
      </c>
      <c r="H1961" t="s">
        <v>7856</v>
      </c>
      <c r="I1961">
        <v>162037</v>
      </c>
      <c r="J1961" t="s">
        <v>7854</v>
      </c>
      <c r="K1961" t="s">
        <v>7857</v>
      </c>
      <c r="L1961">
        <v>928</v>
      </c>
      <c r="M1961" t="s">
        <v>26</v>
      </c>
      <c r="N1961" t="s">
        <v>27</v>
      </c>
      <c r="O1961" t="s">
        <v>476</v>
      </c>
      <c r="P1961">
        <v>21000000</v>
      </c>
      <c r="Q1961">
        <v>1999</v>
      </c>
      <c r="R1961">
        <v>7.8</v>
      </c>
      <c r="S1961">
        <v>0</v>
      </c>
      <c r="T1961">
        <f>Table_IMDB_Movies[[#This Row],[gross]]-Table_IMDB_Movies[[#This Row],[budget]]</f>
        <v>31008288</v>
      </c>
      <c r="V1961" t="str">
        <f>IF(ISNUMBER(SEARCH("|",Table_IMDB_Movies[[#This Row],[genres]])),LEFT(Table_IMDB_Movies[[#This Row],[genres]],SEARCH("|",Table_IMDB_Movies[[#This Row],[genres]])-1),Table_IMDB_Movies[[#This Row],[genres]])</f>
        <v>Animation</v>
      </c>
    </row>
    <row r="1962" spans="1:22" x14ac:dyDescent="0.3">
      <c r="A1962" t="s">
        <v>1566</v>
      </c>
      <c r="B1962">
        <v>168</v>
      </c>
      <c r="C1962">
        <v>87</v>
      </c>
      <c r="D1962" t="s">
        <v>294</v>
      </c>
      <c r="E1962">
        <v>8579684</v>
      </c>
      <c r="F1962" t="s">
        <v>1334</v>
      </c>
      <c r="G1962" t="s">
        <v>118</v>
      </c>
      <c r="H1962" t="s">
        <v>7858</v>
      </c>
      <c r="I1962">
        <v>89547</v>
      </c>
      <c r="J1962" t="s">
        <v>4475</v>
      </c>
      <c r="K1962" t="s">
        <v>7859</v>
      </c>
      <c r="L1962">
        <v>199</v>
      </c>
      <c r="M1962" t="s">
        <v>26</v>
      </c>
      <c r="N1962" t="s">
        <v>27</v>
      </c>
      <c r="O1962" t="s">
        <v>476</v>
      </c>
      <c r="P1962">
        <v>9000000</v>
      </c>
      <c r="Q1962">
        <v>2007</v>
      </c>
      <c r="R1962">
        <v>7.4</v>
      </c>
      <c r="S1962">
        <v>0</v>
      </c>
      <c r="T1962">
        <f>Table_IMDB_Movies[[#This Row],[gross]]-Table_IMDB_Movies[[#This Row],[budget]]</f>
        <v>-420316</v>
      </c>
      <c r="V1962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963" spans="1:22" x14ac:dyDescent="0.3">
      <c r="A1963" t="s">
        <v>7860</v>
      </c>
      <c r="B1963">
        <v>60</v>
      </c>
      <c r="C1963">
        <v>96</v>
      </c>
      <c r="D1963" t="s">
        <v>5262</v>
      </c>
      <c r="E1963">
        <v>42660000</v>
      </c>
      <c r="F1963" t="s">
        <v>131</v>
      </c>
      <c r="G1963" t="s">
        <v>7092</v>
      </c>
      <c r="H1963" t="s">
        <v>7861</v>
      </c>
      <c r="I1963">
        <v>25086</v>
      </c>
      <c r="J1963" t="s">
        <v>7862</v>
      </c>
      <c r="K1963" t="s">
        <v>7863</v>
      </c>
      <c r="L1963">
        <v>87</v>
      </c>
      <c r="M1963" t="s">
        <v>26</v>
      </c>
      <c r="N1963" t="s">
        <v>27</v>
      </c>
      <c r="O1963" t="s">
        <v>72</v>
      </c>
      <c r="P1963">
        <v>17000000</v>
      </c>
      <c r="Q1963">
        <v>1993</v>
      </c>
      <c r="R1963">
        <v>4.8</v>
      </c>
      <c r="S1963">
        <v>1000</v>
      </c>
      <c r="T1963">
        <f>Table_IMDB_Movies[[#This Row],[gross]]-Table_IMDB_Movies[[#This Row],[budget]]</f>
        <v>25660000</v>
      </c>
      <c r="V1963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964" spans="1:22" x14ac:dyDescent="0.3">
      <c r="A1964" t="s">
        <v>3215</v>
      </c>
      <c r="B1964">
        <v>85</v>
      </c>
      <c r="C1964">
        <v>106</v>
      </c>
      <c r="D1964" t="s">
        <v>995</v>
      </c>
      <c r="E1964">
        <v>40219708</v>
      </c>
      <c r="F1964" t="s">
        <v>2978</v>
      </c>
      <c r="G1964" t="s">
        <v>479</v>
      </c>
      <c r="H1964" t="s">
        <v>7864</v>
      </c>
      <c r="I1964">
        <v>22649</v>
      </c>
      <c r="J1964" t="s">
        <v>7865</v>
      </c>
      <c r="K1964" t="s">
        <v>7866</v>
      </c>
      <c r="L1964">
        <v>131</v>
      </c>
      <c r="M1964" t="s">
        <v>26</v>
      </c>
      <c r="N1964" t="s">
        <v>27</v>
      </c>
      <c r="O1964" t="s">
        <v>28</v>
      </c>
      <c r="P1964">
        <v>21000000</v>
      </c>
      <c r="Q1964">
        <v>2001</v>
      </c>
      <c r="R1964">
        <v>6.3</v>
      </c>
      <c r="S1964">
        <v>0</v>
      </c>
      <c r="T1964">
        <f>Table_IMDB_Movies[[#This Row],[gross]]-Table_IMDB_Movies[[#This Row],[budget]]</f>
        <v>19219708</v>
      </c>
      <c r="V1964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965" spans="1:22" x14ac:dyDescent="0.3">
      <c r="A1965" t="s">
        <v>3266</v>
      </c>
      <c r="B1965">
        <v>539</v>
      </c>
      <c r="C1965">
        <v>122</v>
      </c>
      <c r="D1965" t="s">
        <v>1393</v>
      </c>
      <c r="E1965">
        <v>132088910</v>
      </c>
      <c r="F1965" t="s">
        <v>1141</v>
      </c>
      <c r="G1965" t="s">
        <v>285</v>
      </c>
      <c r="H1965" t="s">
        <v>7867</v>
      </c>
      <c r="I1965">
        <v>533607</v>
      </c>
      <c r="J1965" t="s">
        <v>535</v>
      </c>
      <c r="K1965" t="s">
        <v>7868</v>
      </c>
      <c r="L1965">
        <v>692</v>
      </c>
      <c r="M1965" t="s">
        <v>26</v>
      </c>
      <c r="N1965" t="s">
        <v>27</v>
      </c>
      <c r="O1965" t="s">
        <v>476</v>
      </c>
      <c r="P1965">
        <v>21000000</v>
      </c>
      <c r="Q1965">
        <v>2012</v>
      </c>
      <c r="R1965">
        <v>7.8</v>
      </c>
      <c r="S1965">
        <v>117000</v>
      </c>
      <c r="T1965">
        <f>Table_IMDB_Movies[[#This Row],[gross]]-Table_IMDB_Movies[[#This Row],[budget]]</f>
        <v>111088910</v>
      </c>
      <c r="V1965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966" spans="1:22" x14ac:dyDescent="0.3">
      <c r="A1966" t="s">
        <v>4240</v>
      </c>
      <c r="B1966">
        <v>84</v>
      </c>
      <c r="C1966">
        <v>123</v>
      </c>
      <c r="D1966" t="s">
        <v>1062</v>
      </c>
      <c r="E1966">
        <v>36581633</v>
      </c>
      <c r="F1966" t="s">
        <v>1376</v>
      </c>
      <c r="G1966" t="s">
        <v>1903</v>
      </c>
      <c r="H1966" t="s">
        <v>7869</v>
      </c>
      <c r="I1966">
        <v>52533</v>
      </c>
      <c r="J1966" t="s">
        <v>1942</v>
      </c>
      <c r="K1966" t="s">
        <v>7870</v>
      </c>
      <c r="L1966">
        <v>235</v>
      </c>
      <c r="M1966" t="s">
        <v>26</v>
      </c>
      <c r="N1966" t="s">
        <v>619</v>
      </c>
      <c r="O1966" t="s">
        <v>28</v>
      </c>
      <c r="P1966">
        <v>21000000</v>
      </c>
      <c r="Q1966">
        <v>2007</v>
      </c>
      <c r="R1966">
        <v>7.5</v>
      </c>
      <c r="S1966">
        <v>10000</v>
      </c>
      <c r="T1966">
        <f>Table_IMDB_Movies[[#This Row],[gross]]-Table_IMDB_Movies[[#This Row],[budget]]</f>
        <v>15581633</v>
      </c>
      <c r="V1966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1967" spans="1:22" x14ac:dyDescent="0.3">
      <c r="A1967" t="s">
        <v>905</v>
      </c>
      <c r="B1967">
        <v>171</v>
      </c>
      <c r="C1967">
        <v>92</v>
      </c>
      <c r="D1967" t="s">
        <v>7871</v>
      </c>
      <c r="E1967">
        <v>25296447</v>
      </c>
      <c r="F1967" t="s">
        <v>274</v>
      </c>
      <c r="G1967" t="s">
        <v>275</v>
      </c>
      <c r="H1967" t="s">
        <v>7872</v>
      </c>
      <c r="I1967">
        <v>237248</v>
      </c>
      <c r="J1967" t="s">
        <v>7873</v>
      </c>
      <c r="K1967" t="s">
        <v>7874</v>
      </c>
      <c r="L1967">
        <v>460</v>
      </c>
      <c r="M1967" t="s">
        <v>26</v>
      </c>
      <c r="N1967" t="s">
        <v>1175</v>
      </c>
      <c r="O1967" t="s">
        <v>28</v>
      </c>
      <c r="P1967">
        <v>21000000</v>
      </c>
      <c r="Q1967">
        <v>2002</v>
      </c>
      <c r="R1967">
        <v>6.8</v>
      </c>
      <c r="S1967">
        <v>0</v>
      </c>
      <c r="T1967">
        <f>Table_IMDB_Movies[[#This Row],[gross]]-Table_IMDB_Movies[[#This Row],[budget]]</f>
        <v>4296447</v>
      </c>
      <c r="V1967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968" spans="1:22" x14ac:dyDescent="0.3">
      <c r="A1968" t="s">
        <v>6819</v>
      </c>
      <c r="B1968">
        <v>140</v>
      </c>
      <c r="C1968">
        <v>110</v>
      </c>
      <c r="D1968" t="s">
        <v>6676</v>
      </c>
      <c r="E1968">
        <v>24848292</v>
      </c>
      <c r="F1968" t="s">
        <v>2572</v>
      </c>
      <c r="G1968" t="s">
        <v>537</v>
      </c>
      <c r="H1968" t="s">
        <v>7875</v>
      </c>
      <c r="I1968">
        <v>80556</v>
      </c>
      <c r="J1968" t="s">
        <v>7876</v>
      </c>
      <c r="K1968" t="s">
        <v>7877</v>
      </c>
      <c r="L1968">
        <v>184</v>
      </c>
      <c r="M1968" t="s">
        <v>26</v>
      </c>
      <c r="N1968" t="s">
        <v>27</v>
      </c>
      <c r="O1968" t="s">
        <v>28</v>
      </c>
      <c r="P1968">
        <v>20000000</v>
      </c>
      <c r="Q1968">
        <v>2008</v>
      </c>
      <c r="R1968">
        <v>6.6</v>
      </c>
      <c r="S1968">
        <v>0</v>
      </c>
      <c r="T1968">
        <f>Table_IMDB_Movies[[#This Row],[gross]]-Table_IMDB_Movies[[#This Row],[budget]]</f>
        <v>4848292</v>
      </c>
      <c r="V1968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969" spans="1:22" x14ac:dyDescent="0.3">
      <c r="A1969" t="s">
        <v>7878</v>
      </c>
      <c r="B1969">
        <v>85</v>
      </c>
      <c r="C1969">
        <v>104</v>
      </c>
      <c r="D1969" t="s">
        <v>5989</v>
      </c>
      <c r="E1969">
        <v>17757087</v>
      </c>
      <c r="F1969" t="s">
        <v>3393</v>
      </c>
      <c r="G1969" t="s">
        <v>7879</v>
      </c>
      <c r="H1969" t="s">
        <v>7880</v>
      </c>
      <c r="I1969">
        <v>13065</v>
      </c>
      <c r="J1969" t="s">
        <v>7881</v>
      </c>
      <c r="K1969" t="s">
        <v>7882</v>
      </c>
      <c r="L1969">
        <v>253</v>
      </c>
      <c r="M1969" t="s">
        <v>26</v>
      </c>
      <c r="N1969" t="s">
        <v>27</v>
      </c>
      <c r="O1969" t="s">
        <v>476</v>
      </c>
      <c r="P1969">
        <v>21000000</v>
      </c>
      <c r="Q1969">
        <v>1999</v>
      </c>
      <c r="R1969">
        <v>4.5999999999999996</v>
      </c>
      <c r="S1969">
        <v>897</v>
      </c>
      <c r="T1969">
        <f>Table_IMDB_Movies[[#This Row],[gross]]-Table_IMDB_Movies[[#This Row],[budget]]</f>
        <v>-3242913</v>
      </c>
      <c r="V1969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1970" spans="1:22" x14ac:dyDescent="0.3">
      <c r="A1970" t="s">
        <v>34</v>
      </c>
      <c r="B1970">
        <v>217</v>
      </c>
      <c r="C1970">
        <v>98</v>
      </c>
      <c r="D1970" t="s">
        <v>5817</v>
      </c>
      <c r="E1970">
        <v>9430988</v>
      </c>
      <c r="F1970" t="s">
        <v>1141</v>
      </c>
      <c r="G1970" t="s">
        <v>1440</v>
      </c>
      <c r="H1970" t="s">
        <v>7883</v>
      </c>
      <c r="I1970">
        <v>45992</v>
      </c>
      <c r="J1970" t="s">
        <v>5761</v>
      </c>
      <c r="K1970" t="s">
        <v>7884</v>
      </c>
      <c r="L1970">
        <v>115</v>
      </c>
      <c r="M1970" t="s">
        <v>26</v>
      </c>
      <c r="N1970" t="s">
        <v>27</v>
      </c>
      <c r="O1970" t="s">
        <v>476</v>
      </c>
      <c r="P1970">
        <v>17000000</v>
      </c>
      <c r="Q1970">
        <v>2009</v>
      </c>
      <c r="R1970">
        <v>7.1</v>
      </c>
      <c r="S1970">
        <v>7000</v>
      </c>
      <c r="T1970">
        <f>Table_IMDB_Movies[[#This Row],[gross]]-Table_IMDB_Movies[[#This Row],[budget]]</f>
        <v>-7569012</v>
      </c>
      <c r="V1970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971" spans="1:22" x14ac:dyDescent="0.3">
      <c r="A1971" t="s">
        <v>7885</v>
      </c>
      <c r="B1971">
        <v>131</v>
      </c>
      <c r="C1971">
        <v>120</v>
      </c>
      <c r="D1971" t="s">
        <v>2873</v>
      </c>
      <c r="E1971">
        <v>16284360</v>
      </c>
      <c r="F1971" t="s">
        <v>2021</v>
      </c>
      <c r="G1971" t="s">
        <v>3655</v>
      </c>
      <c r="H1971" t="s">
        <v>7886</v>
      </c>
      <c r="I1971">
        <v>15079</v>
      </c>
      <c r="J1971" t="s">
        <v>1115</v>
      </c>
      <c r="K1971" t="s">
        <v>7887</v>
      </c>
      <c r="L1971">
        <v>79</v>
      </c>
      <c r="M1971" t="s">
        <v>26</v>
      </c>
      <c r="N1971" t="s">
        <v>27</v>
      </c>
      <c r="O1971" t="s">
        <v>28</v>
      </c>
      <c r="P1971">
        <v>21000000</v>
      </c>
      <c r="Q1971">
        <v>2008</v>
      </c>
      <c r="R1971">
        <v>6.1</v>
      </c>
      <c r="S1971">
        <v>1000</v>
      </c>
      <c r="T1971">
        <f>Table_IMDB_Movies[[#This Row],[gross]]-Table_IMDB_Movies[[#This Row],[budget]]</f>
        <v>-4715640</v>
      </c>
      <c r="V1971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972" spans="1:22" x14ac:dyDescent="0.3">
      <c r="A1972" t="s">
        <v>1498</v>
      </c>
      <c r="B1972">
        <v>111</v>
      </c>
      <c r="C1972">
        <v>112</v>
      </c>
      <c r="D1972" t="s">
        <v>1653</v>
      </c>
      <c r="E1972">
        <v>6830957</v>
      </c>
      <c r="F1972" t="s">
        <v>173</v>
      </c>
      <c r="G1972" t="s">
        <v>307</v>
      </c>
      <c r="H1972" t="s">
        <v>7888</v>
      </c>
      <c r="I1972">
        <v>11983</v>
      </c>
      <c r="J1972" t="s">
        <v>6781</v>
      </c>
      <c r="K1972" t="s">
        <v>7889</v>
      </c>
      <c r="L1972">
        <v>147</v>
      </c>
      <c r="M1972" t="s">
        <v>26</v>
      </c>
      <c r="N1972" t="s">
        <v>27</v>
      </c>
      <c r="O1972" t="s">
        <v>28</v>
      </c>
      <c r="P1972">
        <v>21000000</v>
      </c>
      <c r="Q1972">
        <v>2002</v>
      </c>
      <c r="R1972">
        <v>6.7</v>
      </c>
      <c r="S1972">
        <v>365</v>
      </c>
      <c r="T1972">
        <f>Table_IMDB_Movies[[#This Row],[gross]]-Table_IMDB_Movies[[#This Row],[budget]]</f>
        <v>-14169043</v>
      </c>
      <c r="V1972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973" spans="1:22" x14ac:dyDescent="0.3">
      <c r="A1973" t="s">
        <v>7890</v>
      </c>
      <c r="B1973">
        <v>466</v>
      </c>
      <c r="C1973">
        <v>127</v>
      </c>
      <c r="D1973" t="s">
        <v>356</v>
      </c>
      <c r="E1973">
        <v>24104113</v>
      </c>
      <c r="F1973" t="s">
        <v>1541</v>
      </c>
      <c r="G1973" t="s">
        <v>290</v>
      </c>
      <c r="H1973" t="s">
        <v>7891</v>
      </c>
      <c r="I1973">
        <v>149066</v>
      </c>
      <c r="J1973" t="s">
        <v>360</v>
      </c>
      <c r="K1973" t="s">
        <v>7892</v>
      </c>
      <c r="L1973">
        <v>517</v>
      </c>
      <c r="M1973" t="s">
        <v>26</v>
      </c>
      <c r="N1973" t="s">
        <v>1175</v>
      </c>
      <c r="O1973" t="s">
        <v>476</v>
      </c>
      <c r="P1973">
        <v>20000000</v>
      </c>
      <c r="Q1973">
        <v>2011</v>
      </c>
      <c r="R1973">
        <v>7.1</v>
      </c>
      <c r="S1973">
        <v>24000</v>
      </c>
      <c r="T1973">
        <f>Table_IMDB_Movies[[#This Row],[gross]]-Table_IMDB_Movies[[#This Row],[budget]]</f>
        <v>4104113</v>
      </c>
      <c r="V1973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974" spans="1:22" x14ac:dyDescent="0.3">
      <c r="A1974" t="s">
        <v>7893</v>
      </c>
      <c r="B1974">
        <v>16</v>
      </c>
      <c r="C1974">
        <v>102</v>
      </c>
      <c r="D1974" t="s">
        <v>3096</v>
      </c>
      <c r="E1974">
        <v>15593</v>
      </c>
      <c r="F1974" t="s">
        <v>1141</v>
      </c>
      <c r="G1974" t="s">
        <v>7894</v>
      </c>
      <c r="H1974" t="s">
        <v>7895</v>
      </c>
      <c r="I1974">
        <v>2295</v>
      </c>
      <c r="J1974" t="s">
        <v>7896</v>
      </c>
      <c r="K1974" t="s">
        <v>7897</v>
      </c>
      <c r="L1974">
        <v>40</v>
      </c>
      <c r="M1974" t="s">
        <v>26</v>
      </c>
      <c r="N1974" t="s">
        <v>27</v>
      </c>
      <c r="O1974" t="s">
        <v>28</v>
      </c>
      <c r="P1974">
        <v>21000000</v>
      </c>
      <c r="Q1974">
        <v>1999</v>
      </c>
      <c r="R1974">
        <v>5.8</v>
      </c>
      <c r="S1974">
        <v>284</v>
      </c>
      <c r="T1974">
        <f>Table_IMDB_Movies[[#This Row],[gross]]-Table_IMDB_Movies[[#This Row],[budget]]</f>
        <v>-20984407</v>
      </c>
      <c r="V1974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975" spans="1:22" x14ac:dyDescent="0.3">
      <c r="A1975" t="s">
        <v>6913</v>
      </c>
      <c r="B1975">
        <v>276</v>
      </c>
      <c r="C1975">
        <v>91</v>
      </c>
      <c r="D1975" t="s">
        <v>2592</v>
      </c>
      <c r="E1975">
        <v>958319</v>
      </c>
      <c r="F1975" t="s">
        <v>2682</v>
      </c>
      <c r="G1975" t="s">
        <v>285</v>
      </c>
      <c r="H1975" t="s">
        <v>7898</v>
      </c>
      <c r="I1975">
        <v>39764</v>
      </c>
      <c r="J1975" t="s">
        <v>7134</v>
      </c>
      <c r="K1975" t="s">
        <v>7899</v>
      </c>
      <c r="L1975">
        <v>148</v>
      </c>
      <c r="M1975" t="s">
        <v>26</v>
      </c>
      <c r="N1975" t="s">
        <v>27</v>
      </c>
      <c r="O1975" t="s">
        <v>28</v>
      </c>
      <c r="P1975">
        <v>21000000</v>
      </c>
      <c r="Q1975">
        <v>2011</v>
      </c>
      <c r="R1975">
        <v>6.7</v>
      </c>
      <c r="S1975">
        <v>17000</v>
      </c>
      <c r="T1975">
        <f>Table_IMDB_Movies[[#This Row],[gross]]-Table_IMDB_Movies[[#This Row],[budget]]</f>
        <v>-20041681</v>
      </c>
      <c r="V1975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976" spans="1:22" x14ac:dyDescent="0.3">
      <c r="A1976" t="s">
        <v>7900</v>
      </c>
      <c r="B1976">
        <v>11</v>
      </c>
      <c r="C1976">
        <v>114</v>
      </c>
      <c r="D1976" t="s">
        <v>3553</v>
      </c>
      <c r="E1976">
        <v>69700000</v>
      </c>
      <c r="F1976" t="s">
        <v>4576</v>
      </c>
      <c r="G1976" t="s">
        <v>6871</v>
      </c>
      <c r="H1976" t="s">
        <v>7901</v>
      </c>
      <c r="I1976">
        <v>7748</v>
      </c>
      <c r="J1976" t="s">
        <v>7902</v>
      </c>
      <c r="K1976" t="s">
        <v>7903</v>
      </c>
      <c r="L1976">
        <v>48</v>
      </c>
      <c r="M1976" t="s">
        <v>26</v>
      </c>
      <c r="N1976" t="s">
        <v>27</v>
      </c>
      <c r="O1976" t="s">
        <v>476</v>
      </c>
      <c r="P1976">
        <v>35000000</v>
      </c>
      <c r="Q1976">
        <v>1982</v>
      </c>
      <c r="R1976">
        <v>5.8</v>
      </c>
      <c r="S1976">
        <v>0</v>
      </c>
      <c r="T1976">
        <f>Table_IMDB_Movies[[#This Row],[gross]]-Table_IMDB_Movies[[#This Row],[budget]]</f>
        <v>34700000</v>
      </c>
      <c r="V197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977" spans="1:22" x14ac:dyDescent="0.3">
      <c r="A1977" t="s">
        <v>4197</v>
      </c>
      <c r="B1977">
        <v>196</v>
      </c>
      <c r="C1977">
        <v>115</v>
      </c>
      <c r="D1977" t="s">
        <v>6511</v>
      </c>
      <c r="E1977">
        <v>2840417</v>
      </c>
      <c r="F1977" t="s">
        <v>3393</v>
      </c>
      <c r="G1977" t="s">
        <v>2090</v>
      </c>
      <c r="H1977" t="s">
        <v>7904</v>
      </c>
      <c r="I1977">
        <v>77493</v>
      </c>
      <c r="J1977" t="s">
        <v>588</v>
      </c>
      <c r="K1977" t="s">
        <v>7905</v>
      </c>
      <c r="L1977">
        <v>527</v>
      </c>
      <c r="M1977" t="s">
        <v>26</v>
      </c>
      <c r="N1977" t="s">
        <v>218</v>
      </c>
      <c r="O1977" t="s">
        <v>476</v>
      </c>
      <c r="P1977">
        <v>31000000</v>
      </c>
      <c r="Q1977">
        <v>1999</v>
      </c>
      <c r="R1977">
        <v>6.8</v>
      </c>
      <c r="S1977">
        <v>6000</v>
      </c>
      <c r="T1977">
        <f>Table_IMDB_Movies[[#This Row],[gross]]-Table_IMDB_Movies[[#This Row],[budget]]</f>
        <v>-28159583</v>
      </c>
      <c r="V1977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1978" spans="1:22" x14ac:dyDescent="0.3">
      <c r="A1978" t="s">
        <v>320</v>
      </c>
      <c r="B1978">
        <v>234</v>
      </c>
      <c r="C1978">
        <v>115</v>
      </c>
      <c r="D1978" t="s">
        <v>1084</v>
      </c>
      <c r="E1978">
        <v>242374454</v>
      </c>
      <c r="F1978" t="s">
        <v>100</v>
      </c>
      <c r="G1978" t="s">
        <v>322</v>
      </c>
      <c r="H1978" t="s">
        <v>7906</v>
      </c>
      <c r="I1978">
        <v>661017</v>
      </c>
      <c r="J1978" t="s">
        <v>5564</v>
      </c>
      <c r="K1978" t="s">
        <v>7907</v>
      </c>
      <c r="L1978">
        <v>771</v>
      </c>
      <c r="M1978" t="s">
        <v>26</v>
      </c>
      <c r="N1978" t="s">
        <v>27</v>
      </c>
      <c r="O1978" t="s">
        <v>72</v>
      </c>
      <c r="P1978">
        <v>18000000</v>
      </c>
      <c r="Q1978">
        <v>1981</v>
      </c>
      <c r="R1978">
        <v>8.5</v>
      </c>
      <c r="S1978">
        <v>16000</v>
      </c>
      <c r="T1978">
        <f>Table_IMDB_Movies[[#This Row],[gross]]-Table_IMDB_Movies[[#This Row],[budget]]</f>
        <v>224374454</v>
      </c>
      <c r="V1978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979" spans="1:22" x14ac:dyDescent="0.3">
      <c r="A1979" t="s">
        <v>1011</v>
      </c>
      <c r="B1979">
        <v>37</v>
      </c>
      <c r="C1979">
        <v>120</v>
      </c>
      <c r="D1979" t="s">
        <v>1962</v>
      </c>
      <c r="E1979">
        <v>173585516</v>
      </c>
      <c r="F1979" t="s">
        <v>1889</v>
      </c>
      <c r="G1979" t="s">
        <v>5039</v>
      </c>
      <c r="H1979" t="s">
        <v>7908</v>
      </c>
      <c r="I1979">
        <v>200077</v>
      </c>
      <c r="J1979" t="s">
        <v>2223</v>
      </c>
      <c r="K1979" t="s">
        <v>7909</v>
      </c>
      <c r="L1979">
        <v>189</v>
      </c>
      <c r="M1979" t="s">
        <v>26</v>
      </c>
      <c r="N1979" t="s">
        <v>27</v>
      </c>
      <c r="O1979" t="s">
        <v>72</v>
      </c>
      <c r="P1979">
        <v>18000000</v>
      </c>
      <c r="Q1979">
        <v>1992</v>
      </c>
      <c r="R1979">
        <v>6.6</v>
      </c>
      <c r="S1979">
        <v>0</v>
      </c>
      <c r="T1979">
        <f>Table_IMDB_Movies[[#This Row],[gross]]-Table_IMDB_Movies[[#This Row],[budget]]</f>
        <v>155585516</v>
      </c>
      <c r="V1979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980" spans="1:22" x14ac:dyDescent="0.3">
      <c r="A1980" t="s">
        <v>320</v>
      </c>
      <c r="B1980">
        <v>171</v>
      </c>
      <c r="C1980">
        <v>135</v>
      </c>
      <c r="D1980" t="s">
        <v>7910</v>
      </c>
      <c r="E1980">
        <v>128300000</v>
      </c>
      <c r="F1980" t="s">
        <v>1479</v>
      </c>
      <c r="G1980" t="s">
        <v>2640</v>
      </c>
      <c r="H1980" t="s">
        <v>7911</v>
      </c>
      <c r="I1980">
        <v>139288</v>
      </c>
      <c r="J1980" t="s">
        <v>6237</v>
      </c>
      <c r="K1980" t="s">
        <v>7912</v>
      </c>
      <c r="L1980">
        <v>339</v>
      </c>
      <c r="M1980" t="s">
        <v>26</v>
      </c>
      <c r="N1980" t="s">
        <v>27</v>
      </c>
      <c r="O1980" t="s">
        <v>72</v>
      </c>
      <c r="P1980">
        <v>19400870</v>
      </c>
      <c r="Q1980">
        <v>1977</v>
      </c>
      <c r="R1980">
        <v>7.7</v>
      </c>
      <c r="S1980">
        <v>0</v>
      </c>
      <c r="T1980">
        <f>Table_IMDB_Movies[[#This Row],[gross]]-Table_IMDB_Movies[[#This Row],[budget]]</f>
        <v>108899130</v>
      </c>
      <c r="V1980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981" spans="1:22" x14ac:dyDescent="0.3">
      <c r="A1981" t="s">
        <v>7913</v>
      </c>
      <c r="B1981">
        <v>148</v>
      </c>
      <c r="C1981">
        <v>90</v>
      </c>
      <c r="D1981" t="s">
        <v>2433</v>
      </c>
      <c r="E1981">
        <v>20259297</v>
      </c>
      <c r="F1981" t="s">
        <v>2498</v>
      </c>
      <c r="G1981" t="s">
        <v>7914</v>
      </c>
      <c r="H1981" t="s">
        <v>7915</v>
      </c>
      <c r="I1981">
        <v>24969</v>
      </c>
      <c r="J1981" t="s">
        <v>959</v>
      </c>
      <c r="K1981" t="s">
        <v>7916</v>
      </c>
      <c r="L1981">
        <v>258</v>
      </c>
      <c r="M1981" t="s">
        <v>26</v>
      </c>
      <c r="N1981" t="s">
        <v>27</v>
      </c>
      <c r="O1981" t="s">
        <v>28</v>
      </c>
      <c r="P1981">
        <v>20000000</v>
      </c>
      <c r="Q1981">
        <v>2006</v>
      </c>
      <c r="R1981">
        <v>4.7</v>
      </c>
      <c r="S1981">
        <v>0</v>
      </c>
      <c r="T1981">
        <f>Table_IMDB_Movies[[#This Row],[gross]]-Table_IMDB_Movies[[#This Row],[budget]]</f>
        <v>259297</v>
      </c>
      <c r="V1981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982" spans="1:22" x14ac:dyDescent="0.3">
      <c r="A1982" t="s">
        <v>1387</v>
      </c>
      <c r="B1982">
        <v>50</v>
      </c>
      <c r="C1982">
        <v>100</v>
      </c>
      <c r="D1982" t="s">
        <v>2873</v>
      </c>
      <c r="E1982">
        <v>153665036</v>
      </c>
      <c r="F1982" t="s">
        <v>344</v>
      </c>
      <c r="G1982" t="s">
        <v>1867</v>
      </c>
      <c r="H1982" t="s">
        <v>7917</v>
      </c>
      <c r="I1982">
        <v>84824</v>
      </c>
      <c r="J1982" t="s">
        <v>1051</v>
      </c>
      <c r="K1982" t="s">
        <v>7918</v>
      </c>
      <c r="L1982">
        <v>95</v>
      </c>
      <c r="M1982" t="s">
        <v>26</v>
      </c>
      <c r="N1982" t="s">
        <v>27</v>
      </c>
      <c r="O1982" t="s">
        <v>476</v>
      </c>
      <c r="P1982">
        <v>28000000</v>
      </c>
      <c r="Q1982">
        <v>1987</v>
      </c>
      <c r="R1982">
        <v>6.4</v>
      </c>
      <c r="S1982">
        <v>0</v>
      </c>
      <c r="T1982">
        <f>Table_IMDB_Movies[[#This Row],[gross]]-Table_IMDB_Movies[[#This Row],[budget]]</f>
        <v>125665036</v>
      </c>
      <c r="V1982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983" spans="1:22" x14ac:dyDescent="0.3">
      <c r="A1983" t="s">
        <v>2084</v>
      </c>
      <c r="B1983">
        <v>121</v>
      </c>
      <c r="C1983">
        <v>105</v>
      </c>
      <c r="D1983" t="s">
        <v>7919</v>
      </c>
      <c r="E1983">
        <v>132541238</v>
      </c>
      <c r="F1983" t="s">
        <v>1334</v>
      </c>
      <c r="G1983" t="s">
        <v>7711</v>
      </c>
      <c r="H1983" t="s">
        <v>7920</v>
      </c>
      <c r="I1983">
        <v>30058</v>
      </c>
      <c r="J1983" t="s">
        <v>7921</v>
      </c>
      <c r="K1983" t="s">
        <v>7922</v>
      </c>
      <c r="L1983">
        <v>236</v>
      </c>
      <c r="M1983" t="s">
        <v>26</v>
      </c>
      <c r="N1983" t="s">
        <v>27</v>
      </c>
      <c r="O1983" t="s">
        <v>28</v>
      </c>
      <c r="P1983">
        <v>33000000</v>
      </c>
      <c r="Q1983">
        <v>2003</v>
      </c>
      <c r="R1983">
        <v>5.5</v>
      </c>
      <c r="S1983">
        <v>800</v>
      </c>
      <c r="T1983">
        <f>Table_IMDB_Movies[[#This Row],[gross]]-Table_IMDB_Movies[[#This Row],[budget]]</f>
        <v>99541238</v>
      </c>
      <c r="V1983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984" spans="1:22" x14ac:dyDescent="0.3">
      <c r="A1984" t="s">
        <v>2174</v>
      </c>
      <c r="B1984">
        <v>185</v>
      </c>
      <c r="C1984">
        <v>138</v>
      </c>
      <c r="D1984" t="s">
        <v>1062</v>
      </c>
      <c r="E1984">
        <v>130727000</v>
      </c>
      <c r="F1984" t="s">
        <v>5119</v>
      </c>
      <c r="G1984" t="s">
        <v>615</v>
      </c>
      <c r="H1984" t="s">
        <v>7923</v>
      </c>
      <c r="I1984">
        <v>887467</v>
      </c>
      <c r="J1984" t="s">
        <v>5061</v>
      </c>
      <c r="K1984" t="s">
        <v>7924</v>
      </c>
      <c r="L1984">
        <v>916</v>
      </c>
      <c r="M1984" t="s">
        <v>26</v>
      </c>
      <c r="N1984" t="s">
        <v>27</v>
      </c>
      <c r="O1984" t="s">
        <v>476</v>
      </c>
      <c r="P1984">
        <v>19000000</v>
      </c>
      <c r="Q1984">
        <v>1991</v>
      </c>
      <c r="R1984">
        <v>8.6</v>
      </c>
      <c r="S1984">
        <v>40000</v>
      </c>
      <c r="T1984">
        <f>Table_IMDB_Movies[[#This Row],[gross]]-Table_IMDB_Movies[[#This Row],[budget]]</f>
        <v>111727000</v>
      </c>
      <c r="V1984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1985" spans="1:22" x14ac:dyDescent="0.3">
      <c r="A1985" t="s">
        <v>7925</v>
      </c>
      <c r="B1985">
        <v>61</v>
      </c>
      <c r="C1985">
        <v>94</v>
      </c>
      <c r="D1985" t="s">
        <v>4222</v>
      </c>
      <c r="E1985">
        <v>121697350</v>
      </c>
      <c r="F1985" t="s">
        <v>4950</v>
      </c>
      <c r="G1985" t="s">
        <v>1381</v>
      </c>
      <c r="H1985" t="s">
        <v>7926</v>
      </c>
      <c r="I1985">
        <v>114610</v>
      </c>
      <c r="J1985" t="s">
        <v>3616</v>
      </c>
      <c r="K1985" t="s">
        <v>7927</v>
      </c>
      <c r="L1985">
        <v>176</v>
      </c>
      <c r="M1985" t="s">
        <v>26</v>
      </c>
      <c r="N1985" t="s">
        <v>27</v>
      </c>
      <c r="O1985" t="s">
        <v>28</v>
      </c>
      <c r="P1985">
        <v>20000000</v>
      </c>
      <c r="Q1985">
        <v>1992</v>
      </c>
      <c r="R1985">
        <v>7</v>
      </c>
      <c r="S1985">
        <v>0</v>
      </c>
      <c r="T1985">
        <f>Table_IMDB_Movies[[#This Row],[gross]]-Table_IMDB_Movies[[#This Row],[budget]]</f>
        <v>101697350</v>
      </c>
      <c r="V1985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986" spans="1:22" x14ac:dyDescent="0.3">
      <c r="A1986" t="s">
        <v>7928</v>
      </c>
      <c r="B1986">
        <v>156</v>
      </c>
      <c r="C1986">
        <v>101</v>
      </c>
      <c r="D1986" t="s">
        <v>7929</v>
      </c>
      <c r="E1986">
        <v>117224271</v>
      </c>
      <c r="F1986" t="s">
        <v>7930</v>
      </c>
      <c r="G1986" t="s">
        <v>7931</v>
      </c>
      <c r="H1986" t="s">
        <v>7932</v>
      </c>
      <c r="I1986">
        <v>47794</v>
      </c>
      <c r="J1986" t="s">
        <v>7933</v>
      </c>
      <c r="K1986" t="s">
        <v>7934</v>
      </c>
      <c r="L1986">
        <v>81</v>
      </c>
      <c r="M1986" t="s">
        <v>26</v>
      </c>
      <c r="N1986" t="s">
        <v>27</v>
      </c>
      <c r="O1986" t="s">
        <v>476</v>
      </c>
      <c r="P1986">
        <v>20000000</v>
      </c>
      <c r="Q1986">
        <v>2010</v>
      </c>
      <c r="R1986">
        <v>7.1</v>
      </c>
      <c r="S1986">
        <v>0</v>
      </c>
      <c r="T1986">
        <f>Table_IMDB_Movies[[#This Row],[gross]]-Table_IMDB_Movies[[#This Row],[budget]]</f>
        <v>97224271</v>
      </c>
      <c r="V1986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987" spans="1:22" x14ac:dyDescent="0.3">
      <c r="A1987" t="s">
        <v>7935</v>
      </c>
      <c r="B1987">
        <v>75</v>
      </c>
      <c r="C1987">
        <v>131</v>
      </c>
      <c r="D1987" t="s">
        <v>7936</v>
      </c>
      <c r="E1987">
        <v>102922376</v>
      </c>
      <c r="F1987" t="s">
        <v>6523</v>
      </c>
      <c r="G1987" t="s">
        <v>1956</v>
      </c>
      <c r="H1987" t="s">
        <v>7937</v>
      </c>
      <c r="I1987">
        <v>51314</v>
      </c>
      <c r="J1987" t="s">
        <v>7938</v>
      </c>
      <c r="K1987" t="s">
        <v>7939</v>
      </c>
      <c r="L1987">
        <v>265</v>
      </c>
      <c r="M1987" t="s">
        <v>26</v>
      </c>
      <c r="N1987" t="s">
        <v>27</v>
      </c>
      <c r="O1987" t="s">
        <v>72</v>
      </c>
      <c r="P1987">
        <v>20000000</v>
      </c>
      <c r="Q1987">
        <v>1978</v>
      </c>
      <c r="R1987">
        <v>5.7</v>
      </c>
      <c r="S1987">
        <v>0</v>
      </c>
      <c r="T1987">
        <f>Table_IMDB_Movies[[#This Row],[gross]]-Table_IMDB_Movies[[#This Row],[budget]]</f>
        <v>82922376</v>
      </c>
      <c r="V1987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988" spans="1:22" x14ac:dyDescent="0.3">
      <c r="A1988" t="s">
        <v>1256</v>
      </c>
      <c r="B1988">
        <v>100</v>
      </c>
      <c r="C1988">
        <v>91</v>
      </c>
      <c r="D1988" t="s">
        <v>4499</v>
      </c>
      <c r="E1988">
        <v>94497271</v>
      </c>
      <c r="F1988" t="s">
        <v>7940</v>
      </c>
      <c r="G1988" t="s">
        <v>1383</v>
      </c>
      <c r="H1988" t="s">
        <v>7941</v>
      </c>
      <c r="I1988">
        <v>17829</v>
      </c>
      <c r="J1988" t="s">
        <v>7942</v>
      </c>
      <c r="K1988" t="s">
        <v>7943</v>
      </c>
      <c r="L1988">
        <v>99</v>
      </c>
      <c r="M1988" t="s">
        <v>26</v>
      </c>
      <c r="N1988" t="s">
        <v>27</v>
      </c>
      <c r="O1988" t="s">
        <v>72</v>
      </c>
      <c r="P1988">
        <v>20000000</v>
      </c>
      <c r="Q1988">
        <v>2008</v>
      </c>
      <c r="R1988">
        <v>3.7</v>
      </c>
      <c r="S1988">
        <v>0</v>
      </c>
      <c r="T1988">
        <f>Table_IMDB_Movies[[#This Row],[gross]]-Table_IMDB_Movies[[#This Row],[budget]]</f>
        <v>74497271</v>
      </c>
      <c r="V1988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989" spans="1:22" x14ac:dyDescent="0.3">
      <c r="A1989" t="s">
        <v>272</v>
      </c>
      <c r="B1989">
        <v>511</v>
      </c>
      <c r="C1989">
        <v>112</v>
      </c>
      <c r="D1989" t="s">
        <v>2120</v>
      </c>
      <c r="E1989">
        <v>137387272</v>
      </c>
      <c r="F1989" t="s">
        <v>2394</v>
      </c>
      <c r="G1989" t="s">
        <v>542</v>
      </c>
      <c r="H1989" t="s">
        <v>7944</v>
      </c>
      <c r="I1989">
        <v>300110</v>
      </c>
      <c r="J1989" t="s">
        <v>7945</v>
      </c>
      <c r="K1989" t="s">
        <v>7946</v>
      </c>
      <c r="L1989">
        <v>807</v>
      </c>
      <c r="M1989" t="s">
        <v>26</v>
      </c>
      <c r="N1989" t="s">
        <v>27</v>
      </c>
      <c r="O1989" t="s">
        <v>476</v>
      </c>
      <c r="P1989">
        <v>20000000</v>
      </c>
      <c r="Q1989">
        <v>2013</v>
      </c>
      <c r="R1989">
        <v>7.5</v>
      </c>
      <c r="S1989">
        <v>131000</v>
      </c>
      <c r="T1989">
        <f>Table_IMDB_Movies[[#This Row],[gross]]-Table_IMDB_Movies[[#This Row],[budget]]</f>
        <v>117387272</v>
      </c>
      <c r="V1989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1990" spans="1:22" x14ac:dyDescent="0.3">
      <c r="A1990" t="s">
        <v>3221</v>
      </c>
      <c r="B1990">
        <v>75</v>
      </c>
      <c r="C1990">
        <v>95</v>
      </c>
      <c r="D1990" t="s">
        <v>3287</v>
      </c>
      <c r="E1990">
        <v>82301521</v>
      </c>
      <c r="F1990" t="s">
        <v>7334</v>
      </c>
      <c r="G1990" t="s">
        <v>4921</v>
      </c>
      <c r="H1990" t="s">
        <v>7947</v>
      </c>
      <c r="I1990">
        <v>22679</v>
      </c>
      <c r="J1990" t="s">
        <v>4138</v>
      </c>
      <c r="K1990" t="s">
        <v>7948</v>
      </c>
      <c r="L1990">
        <v>149</v>
      </c>
      <c r="M1990" t="s">
        <v>26</v>
      </c>
      <c r="N1990" t="s">
        <v>27</v>
      </c>
      <c r="O1990" t="s">
        <v>72</v>
      </c>
      <c r="P1990">
        <v>32000000</v>
      </c>
      <c r="Q1990">
        <v>2005</v>
      </c>
      <c r="R1990">
        <v>4.5999999999999996</v>
      </c>
      <c r="S1990">
        <v>773</v>
      </c>
      <c r="T1990">
        <f>Table_IMDB_Movies[[#This Row],[gross]]-Table_IMDB_Movies[[#This Row],[budget]]</f>
        <v>50301521</v>
      </c>
      <c r="V1990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991" spans="1:22" x14ac:dyDescent="0.3">
      <c r="A1991" t="s">
        <v>3375</v>
      </c>
      <c r="B1991">
        <v>148</v>
      </c>
      <c r="C1991">
        <v>100</v>
      </c>
      <c r="D1991" t="s">
        <v>7949</v>
      </c>
      <c r="E1991">
        <v>84518155</v>
      </c>
      <c r="F1991" t="s">
        <v>1334</v>
      </c>
      <c r="G1991" t="s">
        <v>2543</v>
      </c>
      <c r="H1991" t="s">
        <v>7950</v>
      </c>
      <c r="I1991">
        <v>35965</v>
      </c>
      <c r="J1991" t="s">
        <v>3375</v>
      </c>
      <c r="K1991" t="s">
        <v>7951</v>
      </c>
      <c r="L1991">
        <v>144</v>
      </c>
      <c r="M1991" t="s">
        <v>26</v>
      </c>
      <c r="N1991" t="s">
        <v>27</v>
      </c>
      <c r="O1991" t="s">
        <v>476</v>
      </c>
      <c r="P1991">
        <v>20000000</v>
      </c>
      <c r="Q1991">
        <v>2014</v>
      </c>
      <c r="R1991">
        <v>4.9000000000000004</v>
      </c>
      <c r="S1991">
        <v>11000</v>
      </c>
      <c r="T1991">
        <f>Table_IMDB_Movies[[#This Row],[gross]]-Table_IMDB_Movies[[#This Row],[budget]]</f>
        <v>64518155</v>
      </c>
      <c r="V1991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992" spans="1:22" x14ac:dyDescent="0.3">
      <c r="A1992" t="s">
        <v>2102</v>
      </c>
      <c r="B1992">
        <v>253</v>
      </c>
      <c r="C1992">
        <v>105</v>
      </c>
      <c r="D1992" t="s">
        <v>5285</v>
      </c>
      <c r="E1992">
        <v>80050171</v>
      </c>
      <c r="F1992" t="s">
        <v>1541</v>
      </c>
      <c r="G1992" t="s">
        <v>5286</v>
      </c>
      <c r="H1992" t="s">
        <v>5287</v>
      </c>
      <c r="I1992">
        <v>186984</v>
      </c>
      <c r="J1992" t="s">
        <v>2177</v>
      </c>
      <c r="K1992" t="s">
        <v>5288</v>
      </c>
      <c r="L1992">
        <v>491</v>
      </c>
      <c r="M1992" t="s">
        <v>26</v>
      </c>
      <c r="N1992" t="s">
        <v>27</v>
      </c>
      <c r="O1992" t="s">
        <v>28</v>
      </c>
      <c r="P1992">
        <v>20000000</v>
      </c>
      <c r="Q1992">
        <v>2007</v>
      </c>
      <c r="R1992">
        <v>6.9</v>
      </c>
      <c r="S1992">
        <v>0</v>
      </c>
      <c r="T1992">
        <f>Table_IMDB_Movies[[#This Row],[gross]]-Table_IMDB_Movies[[#This Row],[budget]]</f>
        <v>60050171</v>
      </c>
      <c r="V1992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993" spans="1:22" x14ac:dyDescent="0.3">
      <c r="A1993" t="s">
        <v>6896</v>
      </c>
      <c r="B1993">
        <v>204</v>
      </c>
      <c r="C1993">
        <v>108</v>
      </c>
      <c r="D1993" t="s">
        <v>506</v>
      </c>
      <c r="E1993">
        <v>81257845</v>
      </c>
      <c r="F1993" t="s">
        <v>4950</v>
      </c>
      <c r="G1993" t="s">
        <v>2352</v>
      </c>
      <c r="H1993" t="s">
        <v>7952</v>
      </c>
      <c r="I1993">
        <v>210680</v>
      </c>
      <c r="J1993" t="s">
        <v>7953</v>
      </c>
      <c r="K1993" t="s">
        <v>7954</v>
      </c>
      <c r="L1993">
        <v>479</v>
      </c>
      <c r="M1993" t="s">
        <v>26</v>
      </c>
      <c r="N1993" t="s">
        <v>27</v>
      </c>
      <c r="O1993" t="s">
        <v>28</v>
      </c>
      <c r="P1993">
        <v>35000000</v>
      </c>
      <c r="Q1993">
        <v>2003</v>
      </c>
      <c r="R1993">
        <v>7.1</v>
      </c>
      <c r="S1993">
        <v>0</v>
      </c>
      <c r="T1993">
        <f>Table_IMDB_Movies[[#This Row],[gross]]-Table_IMDB_Movies[[#This Row],[budget]]</f>
        <v>46257845</v>
      </c>
      <c r="V1993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994" spans="1:22" x14ac:dyDescent="0.3">
      <c r="A1994" t="s">
        <v>1872</v>
      </c>
      <c r="B1994">
        <v>72</v>
      </c>
      <c r="C1994">
        <v>101</v>
      </c>
      <c r="D1994" t="s">
        <v>478</v>
      </c>
      <c r="E1994">
        <v>70360285</v>
      </c>
      <c r="F1994" t="s">
        <v>213</v>
      </c>
      <c r="G1994" t="s">
        <v>3544</v>
      </c>
      <c r="H1994" t="s">
        <v>7955</v>
      </c>
      <c r="I1994">
        <v>81783</v>
      </c>
      <c r="J1994" t="s">
        <v>5255</v>
      </c>
      <c r="K1994" t="s">
        <v>7956</v>
      </c>
      <c r="L1994">
        <v>283</v>
      </c>
      <c r="M1994" t="s">
        <v>26</v>
      </c>
      <c r="N1994" t="s">
        <v>27</v>
      </c>
      <c r="O1994" t="s">
        <v>28</v>
      </c>
      <c r="P1994">
        <v>18000000</v>
      </c>
      <c r="Q1994">
        <v>1995</v>
      </c>
      <c r="R1994">
        <v>5.8</v>
      </c>
      <c r="S1994">
        <v>0</v>
      </c>
      <c r="T1994">
        <f>Table_IMDB_Movies[[#This Row],[gross]]-Table_IMDB_Movies[[#This Row],[budget]]</f>
        <v>52360285</v>
      </c>
      <c r="V1994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1995" spans="1:22" x14ac:dyDescent="0.3">
      <c r="A1995" t="s">
        <v>3045</v>
      </c>
      <c r="B1995">
        <v>62</v>
      </c>
      <c r="C1995">
        <v>109</v>
      </c>
      <c r="D1995" t="s">
        <v>603</v>
      </c>
      <c r="E1995">
        <v>69148997</v>
      </c>
      <c r="F1995" t="s">
        <v>819</v>
      </c>
      <c r="G1995" t="s">
        <v>5011</v>
      </c>
      <c r="H1995" t="s">
        <v>7957</v>
      </c>
      <c r="I1995">
        <v>98794</v>
      </c>
      <c r="J1995" t="s">
        <v>3046</v>
      </c>
      <c r="K1995" t="s">
        <v>7958</v>
      </c>
      <c r="L1995">
        <v>251</v>
      </c>
      <c r="M1995" t="s">
        <v>26</v>
      </c>
      <c r="N1995" t="s">
        <v>27</v>
      </c>
      <c r="O1995" t="s">
        <v>28</v>
      </c>
      <c r="P1995">
        <v>37000000</v>
      </c>
      <c r="Q1995">
        <v>2004</v>
      </c>
      <c r="R1995">
        <v>5.4</v>
      </c>
      <c r="S1995">
        <v>0</v>
      </c>
      <c r="T1995">
        <f>Table_IMDB_Movies[[#This Row],[gross]]-Table_IMDB_Movies[[#This Row],[budget]]</f>
        <v>32148997</v>
      </c>
      <c r="V1995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996" spans="1:22" x14ac:dyDescent="0.3">
      <c r="A1996" t="s">
        <v>6245</v>
      </c>
      <c r="B1996">
        <v>549</v>
      </c>
      <c r="C1996">
        <v>115</v>
      </c>
      <c r="D1996" t="s">
        <v>7959</v>
      </c>
      <c r="E1996">
        <v>82624961</v>
      </c>
      <c r="F1996" t="s">
        <v>2021</v>
      </c>
      <c r="G1996" t="s">
        <v>7960</v>
      </c>
      <c r="H1996" t="s">
        <v>7961</v>
      </c>
      <c r="I1996">
        <v>205284</v>
      </c>
      <c r="J1996" t="s">
        <v>5691</v>
      </c>
      <c r="K1996" t="s">
        <v>7962</v>
      </c>
      <c r="L1996">
        <v>439</v>
      </c>
      <c r="M1996" t="s">
        <v>26</v>
      </c>
      <c r="N1996" t="s">
        <v>27</v>
      </c>
      <c r="O1996" t="s">
        <v>476</v>
      </c>
      <c r="P1996">
        <v>20000000</v>
      </c>
      <c r="Q1996">
        <v>2011</v>
      </c>
      <c r="R1996">
        <v>7.3</v>
      </c>
      <c r="S1996">
        <v>22000</v>
      </c>
      <c r="T1996">
        <f>Table_IMDB_Movies[[#This Row],[gross]]-Table_IMDB_Movies[[#This Row],[budget]]</f>
        <v>62624961</v>
      </c>
      <c r="V199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1997" spans="1:22" x14ac:dyDescent="0.3">
      <c r="A1997" t="s">
        <v>1949</v>
      </c>
      <c r="B1997">
        <v>106</v>
      </c>
      <c r="C1997">
        <v>117</v>
      </c>
      <c r="D1997" t="s">
        <v>7963</v>
      </c>
      <c r="E1997">
        <v>67325559</v>
      </c>
      <c r="F1997" t="s">
        <v>7964</v>
      </c>
      <c r="G1997" t="s">
        <v>1203</v>
      </c>
      <c r="H1997" t="s">
        <v>7965</v>
      </c>
      <c r="I1997">
        <v>58222</v>
      </c>
      <c r="J1997" t="s">
        <v>7966</v>
      </c>
      <c r="K1997" t="s">
        <v>7967</v>
      </c>
      <c r="L1997">
        <v>331</v>
      </c>
      <c r="M1997" t="s">
        <v>26</v>
      </c>
      <c r="N1997" t="s">
        <v>27</v>
      </c>
      <c r="O1997" t="s">
        <v>72</v>
      </c>
      <c r="P1997">
        <v>20000000</v>
      </c>
      <c r="Q1997">
        <v>2003</v>
      </c>
      <c r="R1997">
        <v>7.1</v>
      </c>
      <c r="S1997">
        <v>0</v>
      </c>
      <c r="T1997">
        <f>Table_IMDB_Movies[[#This Row],[gross]]-Table_IMDB_Movies[[#This Row],[budget]]</f>
        <v>47325559</v>
      </c>
      <c r="V1997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1998" spans="1:22" x14ac:dyDescent="0.3">
      <c r="A1998" t="s">
        <v>4763</v>
      </c>
      <c r="B1998">
        <v>123</v>
      </c>
      <c r="C1998">
        <v>107</v>
      </c>
      <c r="D1998" t="s">
        <v>7968</v>
      </c>
      <c r="E1998">
        <v>62933793</v>
      </c>
      <c r="F1998" t="s">
        <v>7969</v>
      </c>
      <c r="G1998" t="s">
        <v>1309</v>
      </c>
      <c r="H1998" t="s">
        <v>7970</v>
      </c>
      <c r="I1998">
        <v>62421</v>
      </c>
      <c r="J1998" t="s">
        <v>7971</v>
      </c>
      <c r="K1998" t="s">
        <v>7972</v>
      </c>
      <c r="L1998">
        <v>185</v>
      </c>
      <c r="M1998" t="s">
        <v>26</v>
      </c>
      <c r="N1998" t="s">
        <v>27</v>
      </c>
      <c r="O1998" t="s">
        <v>72</v>
      </c>
      <c r="P1998">
        <v>20000000</v>
      </c>
      <c r="Q1998">
        <v>2010</v>
      </c>
      <c r="R1998">
        <v>5.8</v>
      </c>
      <c r="S1998">
        <v>10000</v>
      </c>
      <c r="T1998">
        <f>Table_IMDB_Movies[[#This Row],[gross]]-Table_IMDB_Movies[[#This Row],[budget]]</f>
        <v>42933793</v>
      </c>
      <c r="V1998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1999" spans="1:22" x14ac:dyDescent="0.3">
      <c r="A1999" t="s">
        <v>7973</v>
      </c>
      <c r="B1999">
        <v>597</v>
      </c>
      <c r="C1999">
        <v>134</v>
      </c>
      <c r="D1999" t="s">
        <v>3992</v>
      </c>
      <c r="E1999">
        <v>56667870</v>
      </c>
      <c r="F1999" t="s">
        <v>4587</v>
      </c>
      <c r="G1999" t="s">
        <v>2933</v>
      </c>
      <c r="H1999" t="s">
        <v>7974</v>
      </c>
      <c r="I1999">
        <v>439176</v>
      </c>
      <c r="J1999" t="s">
        <v>7975</v>
      </c>
      <c r="K1999" t="s">
        <v>7976</v>
      </c>
      <c r="L1999">
        <v>695</v>
      </c>
      <c r="M1999" t="s">
        <v>26</v>
      </c>
      <c r="N1999" t="s">
        <v>27</v>
      </c>
      <c r="O1999" t="s">
        <v>476</v>
      </c>
      <c r="P1999">
        <v>20000000</v>
      </c>
      <c r="Q1999">
        <v>2013</v>
      </c>
      <c r="R1999">
        <v>8.1</v>
      </c>
      <c r="S1999">
        <v>83000</v>
      </c>
      <c r="T1999">
        <f>Table_IMDB_Movies[[#This Row],[gross]]-Table_IMDB_Movies[[#This Row],[budget]]</f>
        <v>36667870</v>
      </c>
      <c r="V1999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2000" spans="1:22" x14ac:dyDescent="0.3">
      <c r="A2000" t="s">
        <v>6471</v>
      </c>
      <c r="B2000">
        <v>64</v>
      </c>
      <c r="C2000">
        <v>118</v>
      </c>
      <c r="D2000" t="s">
        <v>4951</v>
      </c>
      <c r="E2000">
        <v>56398162</v>
      </c>
      <c r="F2000" t="s">
        <v>4470</v>
      </c>
      <c r="G2000" t="s">
        <v>3479</v>
      </c>
      <c r="H2000" t="s">
        <v>7977</v>
      </c>
      <c r="I2000">
        <v>28649</v>
      </c>
      <c r="J2000" t="s">
        <v>7978</v>
      </c>
      <c r="K2000" t="s">
        <v>7979</v>
      </c>
      <c r="L2000">
        <v>185</v>
      </c>
      <c r="M2000" t="s">
        <v>26</v>
      </c>
      <c r="N2000" t="s">
        <v>27</v>
      </c>
      <c r="O2000" t="s">
        <v>28</v>
      </c>
      <c r="P2000">
        <v>20000000</v>
      </c>
      <c r="Q2000">
        <v>2002</v>
      </c>
      <c r="R2000">
        <v>5.7</v>
      </c>
      <c r="S2000">
        <v>2000</v>
      </c>
      <c r="T2000">
        <f>Table_IMDB_Movies[[#This Row],[gross]]-Table_IMDB_Movies[[#This Row],[budget]]</f>
        <v>36398162</v>
      </c>
      <c r="V2000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001" spans="1:22" x14ac:dyDescent="0.3">
      <c r="A2001" t="s">
        <v>7144</v>
      </c>
      <c r="B2001">
        <v>40</v>
      </c>
      <c r="C2001">
        <v>121</v>
      </c>
      <c r="D2001" t="s">
        <v>5759</v>
      </c>
      <c r="E2001">
        <v>60072596</v>
      </c>
      <c r="F2001" t="s">
        <v>1141</v>
      </c>
      <c r="G2001" t="s">
        <v>4957</v>
      </c>
      <c r="H2001" t="s">
        <v>7980</v>
      </c>
      <c r="I2001">
        <v>7664</v>
      </c>
      <c r="J2001" t="s">
        <v>3146</v>
      </c>
      <c r="K2001" t="s">
        <v>7981</v>
      </c>
      <c r="L2001">
        <v>68</v>
      </c>
      <c r="M2001" t="s">
        <v>26</v>
      </c>
      <c r="N2001" t="s">
        <v>27</v>
      </c>
      <c r="O2001" t="s">
        <v>28</v>
      </c>
      <c r="P2001">
        <v>20000000</v>
      </c>
      <c r="Q2001">
        <v>2010</v>
      </c>
      <c r="R2001">
        <v>4.4000000000000004</v>
      </c>
      <c r="S2001">
        <v>0</v>
      </c>
      <c r="T2001">
        <f>Table_IMDB_Movies[[#This Row],[gross]]-Table_IMDB_Movies[[#This Row],[budget]]</f>
        <v>40072596</v>
      </c>
      <c r="V2001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002" spans="1:22" x14ac:dyDescent="0.3">
      <c r="A2002" t="s">
        <v>207</v>
      </c>
      <c r="B2002">
        <v>111</v>
      </c>
      <c r="C2002">
        <v>105</v>
      </c>
      <c r="D2002" t="s">
        <v>3290</v>
      </c>
      <c r="E2002">
        <v>56362352</v>
      </c>
      <c r="F2002" t="s">
        <v>7982</v>
      </c>
      <c r="G2002" t="s">
        <v>32</v>
      </c>
      <c r="H2002" t="s">
        <v>7983</v>
      </c>
      <c r="I2002">
        <v>357581</v>
      </c>
      <c r="J2002" t="s">
        <v>3927</v>
      </c>
      <c r="K2002" t="s">
        <v>7984</v>
      </c>
      <c r="L2002">
        <v>588</v>
      </c>
      <c r="M2002" t="s">
        <v>26</v>
      </c>
      <c r="N2002" t="s">
        <v>27</v>
      </c>
      <c r="O2002" t="s">
        <v>28</v>
      </c>
      <c r="P2002">
        <v>20000000</v>
      </c>
      <c r="Q2002">
        <v>1990</v>
      </c>
      <c r="R2002">
        <v>7.9</v>
      </c>
      <c r="S2002">
        <v>16000</v>
      </c>
      <c r="T2002">
        <f>Table_IMDB_Movies[[#This Row],[gross]]-Table_IMDB_Movies[[#This Row],[budget]]</f>
        <v>36362352</v>
      </c>
      <c r="V2002" t="str">
        <f>IF(ISNUMBER(SEARCH("|",Table_IMDB_Movies[[#This Row],[genres]])),LEFT(Table_IMDB_Movies[[#This Row],[genres]],SEARCH("|",Table_IMDB_Movies[[#This Row],[genres]])-1),Table_IMDB_Movies[[#This Row],[genres]])</f>
        <v>Fantasy</v>
      </c>
    </row>
    <row r="2003" spans="1:22" x14ac:dyDescent="0.3">
      <c r="A2003" t="s">
        <v>7985</v>
      </c>
      <c r="B2003">
        <v>151</v>
      </c>
      <c r="C2003">
        <v>110</v>
      </c>
      <c r="D2003" t="s">
        <v>594</v>
      </c>
      <c r="E2003">
        <v>56154094</v>
      </c>
      <c r="F2003" t="s">
        <v>173</v>
      </c>
      <c r="G2003" t="s">
        <v>125</v>
      </c>
      <c r="H2003" t="s">
        <v>7986</v>
      </c>
      <c r="I2003">
        <v>44723</v>
      </c>
      <c r="J2003" t="s">
        <v>7987</v>
      </c>
      <c r="K2003" t="s">
        <v>7988</v>
      </c>
      <c r="L2003">
        <v>130</v>
      </c>
      <c r="M2003" t="s">
        <v>26</v>
      </c>
      <c r="N2003" t="s">
        <v>41</v>
      </c>
      <c r="O2003" t="s">
        <v>28</v>
      </c>
      <c r="P2003">
        <v>20000000</v>
      </c>
      <c r="Q2003">
        <v>2016</v>
      </c>
      <c r="R2003">
        <v>7.6</v>
      </c>
      <c r="S2003">
        <v>51000</v>
      </c>
      <c r="T2003">
        <f>Table_IMDB_Movies[[#This Row],[gross]]-Table_IMDB_Movies[[#This Row],[budget]]</f>
        <v>36154094</v>
      </c>
      <c r="V2003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004" spans="1:22" x14ac:dyDescent="0.3">
      <c r="A2004" t="s">
        <v>7144</v>
      </c>
      <c r="B2004">
        <v>31</v>
      </c>
      <c r="C2004">
        <v>114</v>
      </c>
      <c r="D2004" t="s">
        <v>1385</v>
      </c>
      <c r="E2004">
        <v>65623128</v>
      </c>
      <c r="F2004" t="s">
        <v>6920</v>
      </c>
      <c r="G2004" t="s">
        <v>2623</v>
      </c>
      <c r="H2004" t="s">
        <v>7989</v>
      </c>
      <c r="I2004">
        <v>7354</v>
      </c>
      <c r="J2004" t="s">
        <v>7990</v>
      </c>
      <c r="K2004" t="s">
        <v>7991</v>
      </c>
      <c r="L2004">
        <v>50</v>
      </c>
      <c r="M2004" t="s">
        <v>26</v>
      </c>
      <c r="N2004" t="s">
        <v>27</v>
      </c>
      <c r="O2004" t="s">
        <v>28</v>
      </c>
      <c r="P2004">
        <v>20000000</v>
      </c>
      <c r="Q2004">
        <v>2012</v>
      </c>
      <c r="R2004">
        <v>4.8</v>
      </c>
      <c r="S2004">
        <v>0</v>
      </c>
      <c r="T2004">
        <f>Table_IMDB_Movies[[#This Row],[gross]]-Table_IMDB_Movies[[#This Row],[budget]]</f>
        <v>45623128</v>
      </c>
      <c r="V2004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005" spans="1:22" x14ac:dyDescent="0.3">
      <c r="A2005" t="s">
        <v>7993</v>
      </c>
      <c r="B2005">
        <v>99</v>
      </c>
      <c r="C2005">
        <v>85</v>
      </c>
      <c r="D2005" t="s">
        <v>2085</v>
      </c>
      <c r="E2005">
        <v>48546578</v>
      </c>
      <c r="F2005" t="s">
        <v>1340</v>
      </c>
      <c r="G2005" t="s">
        <v>3593</v>
      </c>
      <c r="H2005" t="s">
        <v>7994</v>
      </c>
      <c r="I2005">
        <v>50415</v>
      </c>
      <c r="J2005" t="s">
        <v>338</v>
      </c>
      <c r="K2005" t="s">
        <v>7995</v>
      </c>
      <c r="L2005">
        <v>613</v>
      </c>
      <c r="M2005" t="s">
        <v>26</v>
      </c>
      <c r="N2005" t="s">
        <v>27</v>
      </c>
      <c r="O2005" t="s">
        <v>28</v>
      </c>
      <c r="P2005">
        <v>20000000</v>
      </c>
      <c r="Q2005">
        <v>2006</v>
      </c>
      <c r="R2005">
        <v>2.7</v>
      </c>
      <c r="S2005">
        <v>806</v>
      </c>
      <c r="T2005">
        <f>Table_IMDB_Movies[[#This Row],[gross]]-Table_IMDB_Movies[[#This Row],[budget]]</f>
        <v>28546578</v>
      </c>
      <c r="V2005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006" spans="1:22" x14ac:dyDescent="0.3">
      <c r="A2006" t="s">
        <v>7996</v>
      </c>
      <c r="B2006">
        <v>80</v>
      </c>
      <c r="C2006">
        <v>72</v>
      </c>
      <c r="D2006" t="s">
        <v>3887</v>
      </c>
      <c r="E2006">
        <v>48423368</v>
      </c>
      <c r="F2006" t="s">
        <v>513</v>
      </c>
      <c r="G2006" t="s">
        <v>2132</v>
      </c>
      <c r="H2006" t="s">
        <v>7997</v>
      </c>
      <c r="I2006">
        <v>13324</v>
      </c>
      <c r="J2006" t="s">
        <v>1311</v>
      </c>
      <c r="K2006" t="s">
        <v>7998</v>
      </c>
      <c r="L2006">
        <v>79</v>
      </c>
      <c r="M2006" t="s">
        <v>26</v>
      </c>
      <c r="N2006" t="s">
        <v>27</v>
      </c>
      <c r="O2006" t="s">
        <v>226</v>
      </c>
      <c r="P2006">
        <v>20000000</v>
      </c>
      <c r="Q2006">
        <v>2002</v>
      </c>
      <c r="R2006">
        <v>5.8</v>
      </c>
      <c r="S2006">
        <v>302</v>
      </c>
      <c r="T2006">
        <f>Table_IMDB_Movies[[#This Row],[gross]]-Table_IMDB_Movies[[#This Row],[budget]]</f>
        <v>28423368</v>
      </c>
      <c r="V2006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2007" spans="1:22" x14ac:dyDescent="0.3">
      <c r="A2007" t="s">
        <v>7999</v>
      </c>
      <c r="B2007">
        <v>364</v>
      </c>
      <c r="C2007">
        <v>128</v>
      </c>
      <c r="D2007" t="s">
        <v>109</v>
      </c>
      <c r="E2007">
        <v>52066000</v>
      </c>
      <c r="F2007" t="s">
        <v>4587</v>
      </c>
      <c r="G2007" t="s">
        <v>1634</v>
      </c>
      <c r="H2007" t="s">
        <v>8000</v>
      </c>
      <c r="I2007">
        <v>61114</v>
      </c>
      <c r="J2007" t="s">
        <v>730</v>
      </c>
      <c r="K2007" t="s">
        <v>8001</v>
      </c>
      <c r="L2007">
        <v>212</v>
      </c>
      <c r="M2007" t="s">
        <v>26</v>
      </c>
      <c r="N2007" t="s">
        <v>41</v>
      </c>
      <c r="O2007" t="s">
        <v>28</v>
      </c>
      <c r="P2007">
        <v>20000000</v>
      </c>
      <c r="Q2007">
        <v>2014</v>
      </c>
      <c r="R2007">
        <v>7.5</v>
      </c>
      <c r="S2007">
        <v>22000</v>
      </c>
      <c r="T2007">
        <f>Table_IMDB_Movies[[#This Row],[gross]]-Table_IMDB_Movies[[#This Row],[budget]]</f>
        <v>32066000</v>
      </c>
      <c r="V2007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2008" spans="1:22" x14ac:dyDescent="0.3">
      <c r="A2008" t="s">
        <v>8002</v>
      </c>
      <c r="B2008">
        <v>85</v>
      </c>
      <c r="C2008">
        <v>72</v>
      </c>
      <c r="D2008" t="s">
        <v>8003</v>
      </c>
      <c r="E2008">
        <v>47887943</v>
      </c>
      <c r="F2008" t="s">
        <v>8004</v>
      </c>
      <c r="G2008" t="s">
        <v>1756</v>
      </c>
      <c r="H2008" t="s">
        <v>8005</v>
      </c>
      <c r="I2008">
        <v>11634</v>
      </c>
      <c r="J2008" t="s">
        <v>8006</v>
      </c>
      <c r="K2008" t="s">
        <v>8007</v>
      </c>
      <c r="L2008">
        <v>58</v>
      </c>
      <c r="M2008" t="s">
        <v>26</v>
      </c>
      <c r="N2008" t="s">
        <v>27</v>
      </c>
      <c r="O2008" t="s">
        <v>226</v>
      </c>
      <c r="P2008">
        <v>20000000</v>
      </c>
      <c r="Q2008">
        <v>2003</v>
      </c>
      <c r="R2008">
        <v>5.4</v>
      </c>
      <c r="S2008">
        <v>227</v>
      </c>
      <c r="T2008">
        <f>Table_IMDB_Movies[[#This Row],[gross]]-Table_IMDB_Movies[[#This Row],[budget]]</f>
        <v>27887943</v>
      </c>
      <c r="V2008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2009" spans="1:22" x14ac:dyDescent="0.3">
      <c r="A2009" t="s">
        <v>5184</v>
      </c>
      <c r="B2009">
        <v>140</v>
      </c>
      <c r="C2009">
        <v>89</v>
      </c>
      <c r="D2009" t="s">
        <v>8008</v>
      </c>
      <c r="E2009">
        <v>46363118</v>
      </c>
      <c r="F2009" t="s">
        <v>4732</v>
      </c>
      <c r="G2009" t="s">
        <v>8009</v>
      </c>
      <c r="H2009" t="s">
        <v>8010</v>
      </c>
      <c r="I2009">
        <v>25960</v>
      </c>
      <c r="J2009" t="s">
        <v>8011</v>
      </c>
      <c r="K2009" t="s">
        <v>8012</v>
      </c>
      <c r="L2009">
        <v>389</v>
      </c>
      <c r="M2009" t="s">
        <v>26</v>
      </c>
      <c r="N2009" t="s">
        <v>27</v>
      </c>
      <c r="O2009" t="s">
        <v>28</v>
      </c>
      <c r="P2009">
        <v>20000000</v>
      </c>
      <c r="Q2009">
        <v>2005</v>
      </c>
      <c r="R2009">
        <v>4.0999999999999996</v>
      </c>
      <c r="S2009">
        <v>1000</v>
      </c>
      <c r="T2009">
        <f>Table_IMDB_Movies[[#This Row],[gross]]-Table_IMDB_Movies[[#This Row],[budget]]</f>
        <v>26363118</v>
      </c>
      <c r="V2009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010" spans="1:22" x14ac:dyDescent="0.3">
      <c r="A2010" t="s">
        <v>8013</v>
      </c>
      <c r="B2010">
        <v>184</v>
      </c>
      <c r="C2010">
        <v>96</v>
      </c>
      <c r="D2010" t="s">
        <v>1678</v>
      </c>
      <c r="E2010">
        <v>47852604</v>
      </c>
      <c r="F2010" t="s">
        <v>1541</v>
      </c>
      <c r="G2010" t="s">
        <v>4921</v>
      </c>
      <c r="H2010" t="s">
        <v>8014</v>
      </c>
      <c r="I2010">
        <v>62364</v>
      </c>
      <c r="J2010" t="s">
        <v>8015</v>
      </c>
      <c r="K2010" t="s">
        <v>8016</v>
      </c>
      <c r="L2010">
        <v>337</v>
      </c>
      <c r="M2010" t="s">
        <v>26</v>
      </c>
      <c r="N2010" t="s">
        <v>27</v>
      </c>
      <c r="O2010" t="s">
        <v>28</v>
      </c>
      <c r="P2010">
        <v>20000000</v>
      </c>
      <c r="Q2010">
        <v>2007</v>
      </c>
      <c r="R2010">
        <v>5.9</v>
      </c>
      <c r="S2010">
        <v>0</v>
      </c>
      <c r="T2010">
        <f>Table_IMDB_Movies[[#This Row],[gross]]-Table_IMDB_Movies[[#This Row],[budget]]</f>
        <v>27852604</v>
      </c>
      <c r="V2010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011" spans="1:22" x14ac:dyDescent="0.3">
      <c r="A2011" t="s">
        <v>8017</v>
      </c>
      <c r="B2011">
        <v>89</v>
      </c>
      <c r="C2011">
        <v>77</v>
      </c>
      <c r="D2011" t="s">
        <v>1422</v>
      </c>
      <c r="E2011">
        <v>45542421</v>
      </c>
      <c r="F2011" t="s">
        <v>8018</v>
      </c>
      <c r="G2011" t="s">
        <v>8019</v>
      </c>
      <c r="H2011" t="s">
        <v>8020</v>
      </c>
      <c r="I2011">
        <v>13319</v>
      </c>
      <c r="J2011" t="s">
        <v>8021</v>
      </c>
      <c r="K2011" t="s">
        <v>8022</v>
      </c>
      <c r="L2011">
        <v>53</v>
      </c>
      <c r="M2011" t="s">
        <v>26</v>
      </c>
      <c r="N2011" t="s">
        <v>27</v>
      </c>
      <c r="O2011" t="s">
        <v>226</v>
      </c>
      <c r="P2011">
        <v>30000000</v>
      </c>
      <c r="Q2011">
        <v>2000</v>
      </c>
      <c r="R2011">
        <v>6.3</v>
      </c>
      <c r="S2011">
        <v>347</v>
      </c>
      <c r="T2011">
        <f>Table_IMDB_Movies[[#This Row],[gross]]-Table_IMDB_Movies[[#This Row],[budget]]</f>
        <v>15542421</v>
      </c>
      <c r="V2011" t="str">
        <f>IF(ISNUMBER(SEARCH("|",Table_IMDB_Movies[[#This Row],[genres]])),LEFT(Table_IMDB_Movies[[#This Row],[genres]],SEARCH("|",Table_IMDB_Movies[[#This Row],[genres]])-1),Table_IMDB_Movies[[#This Row],[genres]])</f>
        <v>Animation</v>
      </c>
    </row>
    <row r="2012" spans="1:22" x14ac:dyDescent="0.3">
      <c r="A2012" t="s">
        <v>6003</v>
      </c>
      <c r="B2012">
        <v>61</v>
      </c>
      <c r="C2012">
        <v>111</v>
      </c>
      <c r="D2012" t="s">
        <v>8023</v>
      </c>
      <c r="E2012">
        <v>42652003</v>
      </c>
      <c r="F2012" t="s">
        <v>7029</v>
      </c>
      <c r="G2012" t="s">
        <v>2917</v>
      </c>
      <c r="H2012" t="s">
        <v>8024</v>
      </c>
      <c r="I2012">
        <v>18915</v>
      </c>
      <c r="J2012" t="s">
        <v>6352</v>
      </c>
      <c r="K2012" t="s">
        <v>8025</v>
      </c>
      <c r="L2012">
        <v>87</v>
      </c>
      <c r="M2012" t="s">
        <v>26</v>
      </c>
      <c r="N2012" t="s">
        <v>27</v>
      </c>
      <c r="O2012" t="s">
        <v>72</v>
      </c>
      <c r="P2012">
        <v>20000000</v>
      </c>
      <c r="Q2012">
        <v>2015</v>
      </c>
      <c r="R2012">
        <v>6.8</v>
      </c>
      <c r="S2012">
        <v>33000</v>
      </c>
      <c r="T2012">
        <f>Table_IMDB_Movies[[#This Row],[gross]]-Table_IMDB_Movies[[#This Row],[budget]]</f>
        <v>22652003</v>
      </c>
      <c r="V2012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2013" spans="1:22" x14ac:dyDescent="0.3">
      <c r="A2013" t="s">
        <v>6384</v>
      </c>
      <c r="B2013">
        <v>112</v>
      </c>
      <c r="C2013">
        <v>93</v>
      </c>
      <c r="D2013" t="s">
        <v>2085</v>
      </c>
      <c r="E2013">
        <v>39737645</v>
      </c>
      <c r="F2013" t="s">
        <v>3309</v>
      </c>
      <c r="G2013" t="s">
        <v>3629</v>
      </c>
      <c r="H2013" t="s">
        <v>8027</v>
      </c>
      <c r="I2013">
        <v>89687</v>
      </c>
      <c r="J2013" t="s">
        <v>338</v>
      </c>
      <c r="K2013" t="s">
        <v>8028</v>
      </c>
      <c r="L2013">
        <v>666</v>
      </c>
      <c r="M2013" t="s">
        <v>26</v>
      </c>
      <c r="N2013" t="s">
        <v>27</v>
      </c>
      <c r="O2013" t="s">
        <v>28</v>
      </c>
      <c r="P2013">
        <v>20000000</v>
      </c>
      <c r="Q2013">
        <v>2007</v>
      </c>
      <c r="R2013">
        <v>2.2999999999999998</v>
      </c>
      <c r="S2013">
        <v>0</v>
      </c>
      <c r="T2013">
        <f>Table_IMDB_Movies[[#This Row],[gross]]-Table_IMDB_Movies[[#This Row],[budget]]</f>
        <v>19737645</v>
      </c>
      <c r="V2013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2014" spans="1:22" x14ac:dyDescent="0.3">
      <c r="A2014" t="s">
        <v>1828</v>
      </c>
      <c r="B2014">
        <v>166</v>
      </c>
      <c r="C2014">
        <v>129</v>
      </c>
      <c r="D2014" t="s">
        <v>607</v>
      </c>
      <c r="E2014">
        <v>37567440</v>
      </c>
      <c r="F2014" t="s">
        <v>138</v>
      </c>
      <c r="G2014" t="s">
        <v>1829</v>
      </c>
      <c r="H2014" t="s">
        <v>1830</v>
      </c>
      <c r="I2014">
        <v>113068</v>
      </c>
      <c r="J2014" t="s">
        <v>1831</v>
      </c>
      <c r="K2014" t="s">
        <v>1832</v>
      </c>
      <c r="L2014">
        <v>337</v>
      </c>
      <c r="M2014" t="s">
        <v>26</v>
      </c>
      <c r="N2014" t="s">
        <v>27</v>
      </c>
      <c r="O2014" t="s">
        <v>476</v>
      </c>
      <c r="P2014">
        <v>20000000</v>
      </c>
      <c r="Q2014">
        <v>1982</v>
      </c>
      <c r="R2014">
        <v>6.9</v>
      </c>
      <c r="S2014">
        <v>0</v>
      </c>
      <c r="T2014">
        <f>Table_IMDB_Movies[[#This Row],[gross]]-Table_IMDB_Movies[[#This Row],[budget]]</f>
        <v>17567440</v>
      </c>
      <c r="V2014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2015" spans="1:22" x14ac:dyDescent="0.3">
      <c r="A2015" t="s">
        <v>353</v>
      </c>
      <c r="B2015">
        <v>474</v>
      </c>
      <c r="C2015">
        <v>128</v>
      </c>
      <c r="D2015" t="s">
        <v>8029</v>
      </c>
      <c r="E2015">
        <v>44988180</v>
      </c>
      <c r="F2015" t="s">
        <v>8030</v>
      </c>
      <c r="G2015" t="s">
        <v>853</v>
      </c>
      <c r="H2015" t="s">
        <v>8031</v>
      </c>
      <c r="I2015">
        <v>195333</v>
      </c>
      <c r="J2015" t="s">
        <v>8032</v>
      </c>
      <c r="K2015" t="s">
        <v>8033</v>
      </c>
      <c r="L2015">
        <v>409</v>
      </c>
      <c r="M2015" t="s">
        <v>26</v>
      </c>
      <c r="N2015" t="s">
        <v>27</v>
      </c>
      <c r="O2015" t="s">
        <v>476</v>
      </c>
      <c r="P2015">
        <v>20000000</v>
      </c>
      <c r="Q2015">
        <v>2015</v>
      </c>
      <c r="R2015">
        <v>8.1</v>
      </c>
      <c r="S2015">
        <v>80000</v>
      </c>
      <c r="T2015">
        <f>Table_IMDB_Movies[[#This Row],[gross]]-Table_IMDB_Movies[[#This Row],[budget]]</f>
        <v>24988180</v>
      </c>
      <c r="V2015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2016" spans="1:22" x14ac:dyDescent="0.3">
      <c r="A2016" t="s">
        <v>7548</v>
      </c>
      <c r="B2016">
        <v>165</v>
      </c>
      <c r="C2016">
        <v>110</v>
      </c>
      <c r="D2016" t="s">
        <v>5130</v>
      </c>
      <c r="E2016">
        <v>39263506</v>
      </c>
      <c r="F2016" t="s">
        <v>1705</v>
      </c>
      <c r="G2016" t="s">
        <v>2917</v>
      </c>
      <c r="H2016" t="s">
        <v>8034</v>
      </c>
      <c r="I2016">
        <v>40469</v>
      </c>
      <c r="J2016" t="s">
        <v>6967</v>
      </c>
      <c r="K2016" t="s">
        <v>8035</v>
      </c>
      <c r="L2016">
        <v>135</v>
      </c>
      <c r="M2016" t="s">
        <v>26</v>
      </c>
      <c r="N2016" t="s">
        <v>27</v>
      </c>
      <c r="O2016" t="s">
        <v>28</v>
      </c>
      <c r="P2016">
        <v>22000000</v>
      </c>
      <c r="Q2016">
        <v>2008</v>
      </c>
      <c r="R2016">
        <v>6.1</v>
      </c>
      <c r="S2016">
        <v>0</v>
      </c>
      <c r="T2016">
        <f>Table_IMDB_Movies[[#This Row],[gross]]-Table_IMDB_Movies[[#This Row],[budget]]</f>
        <v>17263506</v>
      </c>
      <c r="V2016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2017" spans="1:22" x14ac:dyDescent="0.3">
      <c r="A2017" t="s">
        <v>8036</v>
      </c>
      <c r="B2017">
        <v>131</v>
      </c>
      <c r="C2017">
        <v>137</v>
      </c>
      <c r="D2017" t="s">
        <v>5286</v>
      </c>
      <c r="E2017">
        <v>39143839</v>
      </c>
      <c r="F2017" t="s">
        <v>4295</v>
      </c>
      <c r="G2017" t="s">
        <v>1982</v>
      </c>
      <c r="H2017" t="s">
        <v>8037</v>
      </c>
      <c r="I2017">
        <v>38658</v>
      </c>
      <c r="J2017" t="s">
        <v>7348</v>
      </c>
      <c r="K2017" t="s">
        <v>8038</v>
      </c>
      <c r="L2017">
        <v>284</v>
      </c>
      <c r="M2017" t="s">
        <v>26</v>
      </c>
      <c r="N2017" t="s">
        <v>27</v>
      </c>
      <c r="O2017" t="s">
        <v>28</v>
      </c>
      <c r="P2017">
        <v>20000000</v>
      </c>
      <c r="Q2017">
        <v>2006</v>
      </c>
      <c r="R2017">
        <v>5</v>
      </c>
      <c r="S2017">
        <v>930</v>
      </c>
      <c r="T2017">
        <f>Table_IMDB_Movies[[#This Row],[gross]]-Table_IMDB_Movies[[#This Row],[budget]]</f>
        <v>19143839</v>
      </c>
      <c r="V2017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2018" spans="1:22" x14ac:dyDescent="0.3">
      <c r="A2018" t="s">
        <v>5605</v>
      </c>
      <c r="B2018">
        <v>29</v>
      </c>
      <c r="C2018">
        <v>124</v>
      </c>
      <c r="D2018" t="s">
        <v>2519</v>
      </c>
      <c r="E2018">
        <v>37672350</v>
      </c>
      <c r="F2018" t="s">
        <v>1141</v>
      </c>
      <c r="G2018" t="s">
        <v>8039</v>
      </c>
      <c r="H2018" t="s">
        <v>8040</v>
      </c>
      <c r="I2018">
        <v>5427</v>
      </c>
      <c r="J2018" t="s">
        <v>2408</v>
      </c>
      <c r="K2018" t="s">
        <v>8041</v>
      </c>
      <c r="L2018">
        <v>51</v>
      </c>
      <c r="M2018" t="s">
        <v>26</v>
      </c>
      <c r="N2018" t="s">
        <v>27</v>
      </c>
      <c r="O2018" t="s">
        <v>476</v>
      </c>
      <c r="P2018">
        <v>20000000</v>
      </c>
      <c r="Q2018">
        <v>1998</v>
      </c>
      <c r="R2018">
        <v>5.5</v>
      </c>
      <c r="S2018">
        <v>0</v>
      </c>
      <c r="T2018">
        <f>Table_IMDB_Movies[[#This Row],[gross]]-Table_IMDB_Movies[[#This Row],[budget]]</f>
        <v>17672350</v>
      </c>
      <c r="V2018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019" spans="1:22" x14ac:dyDescent="0.3">
      <c r="A2019" t="s">
        <v>3977</v>
      </c>
      <c r="B2019">
        <v>43</v>
      </c>
      <c r="C2019">
        <v>93</v>
      </c>
      <c r="D2019" t="s">
        <v>2601</v>
      </c>
      <c r="E2019">
        <v>38037513</v>
      </c>
      <c r="F2019" t="s">
        <v>8042</v>
      </c>
      <c r="G2019" t="s">
        <v>479</v>
      </c>
      <c r="H2019" t="s">
        <v>8043</v>
      </c>
      <c r="I2019">
        <v>49680</v>
      </c>
      <c r="J2019" t="s">
        <v>8044</v>
      </c>
      <c r="K2019" t="s">
        <v>8045</v>
      </c>
      <c r="L2019">
        <v>117</v>
      </c>
      <c r="M2019" t="s">
        <v>26</v>
      </c>
      <c r="N2019" t="s">
        <v>27</v>
      </c>
      <c r="O2019" t="s">
        <v>72</v>
      </c>
      <c r="P2019">
        <v>20000000</v>
      </c>
      <c r="Q2019">
        <v>1991</v>
      </c>
      <c r="R2019">
        <v>6.2</v>
      </c>
      <c r="S2019">
        <v>0</v>
      </c>
      <c r="T2019">
        <f>Table_IMDB_Movies[[#This Row],[gross]]-Table_IMDB_Movies[[#This Row],[budget]]</f>
        <v>18037513</v>
      </c>
      <c r="V2019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2020" spans="1:22" x14ac:dyDescent="0.3">
      <c r="A2020" t="s">
        <v>2459</v>
      </c>
      <c r="B2020">
        <v>111</v>
      </c>
      <c r="C2020">
        <v>115</v>
      </c>
      <c r="D2020" t="s">
        <v>3746</v>
      </c>
      <c r="E2020">
        <v>37442180</v>
      </c>
      <c r="F2020" t="s">
        <v>7319</v>
      </c>
      <c r="G2020" t="s">
        <v>655</v>
      </c>
      <c r="H2020" t="s">
        <v>8046</v>
      </c>
      <c r="I2020">
        <v>28005</v>
      </c>
      <c r="J2020" t="s">
        <v>392</v>
      </c>
      <c r="K2020" t="s">
        <v>8047</v>
      </c>
      <c r="L2020">
        <v>236</v>
      </c>
      <c r="M2020" t="s">
        <v>26</v>
      </c>
      <c r="N2020" t="s">
        <v>27</v>
      </c>
      <c r="O2020" t="s">
        <v>28</v>
      </c>
      <c r="P2020">
        <v>20000000</v>
      </c>
      <c r="Q2020">
        <v>2006</v>
      </c>
      <c r="R2020">
        <v>6.2</v>
      </c>
      <c r="S2020">
        <v>0</v>
      </c>
      <c r="T2020">
        <f>Table_IMDB_Movies[[#This Row],[gross]]-Table_IMDB_Movies[[#This Row],[budget]]</f>
        <v>17442180</v>
      </c>
      <c r="V2020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021" spans="1:22" x14ac:dyDescent="0.3">
      <c r="A2021" t="s">
        <v>8049</v>
      </c>
      <c r="B2021">
        <v>333</v>
      </c>
      <c r="C2021">
        <v>105</v>
      </c>
      <c r="D2021" t="s">
        <v>8050</v>
      </c>
      <c r="E2021">
        <v>35596227</v>
      </c>
      <c r="F2021" t="s">
        <v>1705</v>
      </c>
      <c r="G2021" t="s">
        <v>8051</v>
      </c>
      <c r="H2021" t="s">
        <v>8052</v>
      </c>
      <c r="I2021">
        <v>79461</v>
      </c>
      <c r="J2021" t="s">
        <v>8053</v>
      </c>
      <c r="K2021" t="s">
        <v>8054</v>
      </c>
      <c r="L2021">
        <v>463</v>
      </c>
      <c r="M2021" t="s">
        <v>26</v>
      </c>
      <c r="N2021" t="s">
        <v>27</v>
      </c>
      <c r="O2021" t="s">
        <v>476</v>
      </c>
      <c r="P2021">
        <v>20000000</v>
      </c>
      <c r="Q2021">
        <v>2010</v>
      </c>
      <c r="R2021">
        <v>6.3</v>
      </c>
      <c r="S2021">
        <v>10000</v>
      </c>
      <c r="T2021">
        <f>Table_IMDB_Movies[[#This Row],[gross]]-Table_IMDB_Movies[[#This Row],[budget]]</f>
        <v>15596227</v>
      </c>
      <c r="V2021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2022" spans="1:22" x14ac:dyDescent="0.3">
      <c r="A2022" t="s">
        <v>8055</v>
      </c>
      <c r="B2022">
        <v>37</v>
      </c>
      <c r="C2022">
        <v>127</v>
      </c>
      <c r="D2022" t="s">
        <v>965</v>
      </c>
      <c r="E2022">
        <v>35422828</v>
      </c>
      <c r="F2022" t="s">
        <v>3366</v>
      </c>
      <c r="G2022" t="s">
        <v>3781</v>
      </c>
      <c r="H2022" t="s">
        <v>8056</v>
      </c>
      <c r="I2022">
        <v>19126</v>
      </c>
      <c r="J2022" t="s">
        <v>4277</v>
      </c>
      <c r="K2022" t="s">
        <v>8057</v>
      </c>
      <c r="L2022">
        <v>155</v>
      </c>
      <c r="M2022" t="s">
        <v>26</v>
      </c>
      <c r="N2022" t="s">
        <v>27</v>
      </c>
      <c r="O2022" t="s">
        <v>72</v>
      </c>
      <c r="P2022">
        <v>20000000</v>
      </c>
      <c r="Q2022">
        <v>1997</v>
      </c>
      <c r="R2022">
        <v>6.7</v>
      </c>
      <c r="S2022">
        <v>0</v>
      </c>
      <c r="T2022">
        <f>Table_IMDB_Movies[[#This Row],[gross]]-Table_IMDB_Movies[[#This Row],[budget]]</f>
        <v>15422828</v>
      </c>
      <c r="V2022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2023" spans="1:22" x14ac:dyDescent="0.3">
      <c r="A2023" t="s">
        <v>6384</v>
      </c>
      <c r="B2023">
        <v>122</v>
      </c>
      <c r="C2023">
        <v>82</v>
      </c>
      <c r="D2023" t="s">
        <v>8058</v>
      </c>
      <c r="E2023">
        <v>36658108</v>
      </c>
      <c r="F2023" t="s">
        <v>1334</v>
      </c>
      <c r="G2023" t="s">
        <v>697</v>
      </c>
      <c r="H2023" t="s">
        <v>8059</v>
      </c>
      <c r="I2023">
        <v>39095</v>
      </c>
      <c r="J2023" t="s">
        <v>8060</v>
      </c>
      <c r="K2023" t="s">
        <v>8061</v>
      </c>
      <c r="L2023">
        <v>187</v>
      </c>
      <c r="M2023" t="s">
        <v>26</v>
      </c>
      <c r="N2023" t="s">
        <v>27</v>
      </c>
      <c r="O2023" t="s">
        <v>28</v>
      </c>
      <c r="P2023">
        <v>20000000</v>
      </c>
      <c r="Q2023">
        <v>2010</v>
      </c>
      <c r="R2023">
        <v>3.5</v>
      </c>
      <c r="S2023">
        <v>16000</v>
      </c>
      <c r="T2023">
        <f>Table_IMDB_Movies[[#This Row],[gross]]-Table_IMDB_Movies[[#This Row],[budget]]</f>
        <v>16658108</v>
      </c>
      <c r="V2023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024" spans="1:22" x14ac:dyDescent="0.3">
      <c r="A2024" t="s">
        <v>916</v>
      </c>
      <c r="B2024">
        <v>285</v>
      </c>
      <c r="C2024">
        <v>143</v>
      </c>
      <c r="D2024" t="s">
        <v>8062</v>
      </c>
      <c r="E2024">
        <v>34300771</v>
      </c>
      <c r="F2024" t="s">
        <v>2682</v>
      </c>
      <c r="G2024" t="s">
        <v>279</v>
      </c>
      <c r="H2024" t="s">
        <v>8063</v>
      </c>
      <c r="I2024">
        <v>243799</v>
      </c>
      <c r="J2024" t="s">
        <v>8064</v>
      </c>
      <c r="K2024" t="s">
        <v>8065</v>
      </c>
      <c r="L2024">
        <v>908</v>
      </c>
      <c r="M2024" t="s">
        <v>26</v>
      </c>
      <c r="N2024" t="s">
        <v>1175</v>
      </c>
      <c r="O2024" t="s">
        <v>476</v>
      </c>
      <c r="P2024">
        <v>25000000</v>
      </c>
      <c r="Q2024">
        <v>2006</v>
      </c>
      <c r="R2024">
        <v>7.5</v>
      </c>
      <c r="S2024">
        <v>0</v>
      </c>
      <c r="T2024">
        <f>Table_IMDB_Movies[[#This Row],[gross]]-Table_IMDB_Movies[[#This Row],[budget]]</f>
        <v>9300771</v>
      </c>
      <c r="V2024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025" spans="1:22" x14ac:dyDescent="0.3">
      <c r="A2025" t="s">
        <v>653</v>
      </c>
      <c r="B2025">
        <v>156</v>
      </c>
      <c r="C2025">
        <v>103</v>
      </c>
      <c r="D2025" t="s">
        <v>2941</v>
      </c>
      <c r="E2025">
        <v>34290142</v>
      </c>
      <c r="F2025" t="s">
        <v>2021</v>
      </c>
      <c r="G2025" t="s">
        <v>3746</v>
      </c>
      <c r="H2025" t="s">
        <v>8066</v>
      </c>
      <c r="I2025">
        <v>54242</v>
      </c>
      <c r="J2025" t="s">
        <v>4431</v>
      </c>
      <c r="K2025" t="s">
        <v>8067</v>
      </c>
      <c r="L2025">
        <v>145</v>
      </c>
      <c r="M2025" t="s">
        <v>26</v>
      </c>
      <c r="N2025" t="s">
        <v>27</v>
      </c>
      <c r="O2025" t="s">
        <v>476</v>
      </c>
      <c r="P2025">
        <v>19800000</v>
      </c>
      <c r="Q2025">
        <v>2014</v>
      </c>
      <c r="R2025">
        <v>6.6</v>
      </c>
      <c r="S2025">
        <v>14000</v>
      </c>
      <c r="T2025">
        <f>Table_IMDB_Movies[[#This Row],[gross]]-Table_IMDB_Movies[[#This Row],[budget]]</f>
        <v>14490142</v>
      </c>
      <c r="V2025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026" spans="1:22" x14ac:dyDescent="0.3">
      <c r="A2026" t="s">
        <v>8068</v>
      </c>
      <c r="B2026">
        <v>293</v>
      </c>
      <c r="C2026">
        <v>104</v>
      </c>
      <c r="D2026" t="s">
        <v>1904</v>
      </c>
      <c r="E2026">
        <v>33422556</v>
      </c>
      <c r="F2026" t="s">
        <v>6147</v>
      </c>
      <c r="G2026" t="s">
        <v>561</v>
      </c>
      <c r="H2026" t="s">
        <v>8069</v>
      </c>
      <c r="I2026">
        <v>99236</v>
      </c>
      <c r="J2026" t="s">
        <v>3364</v>
      </c>
      <c r="K2026" t="s">
        <v>8070</v>
      </c>
      <c r="L2026">
        <v>321</v>
      </c>
      <c r="M2026" t="s">
        <v>26</v>
      </c>
      <c r="N2026" t="s">
        <v>27</v>
      </c>
      <c r="O2026" t="s">
        <v>28</v>
      </c>
      <c r="P2026">
        <v>20000000</v>
      </c>
      <c r="Q2026">
        <v>2008</v>
      </c>
      <c r="R2026">
        <v>7.5</v>
      </c>
      <c r="S2026">
        <v>0</v>
      </c>
      <c r="T2026">
        <f>Table_IMDB_Movies[[#This Row],[gross]]-Table_IMDB_Movies[[#This Row],[budget]]</f>
        <v>13422556</v>
      </c>
      <c r="V2026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027" spans="1:22" x14ac:dyDescent="0.3">
      <c r="A2027" t="s">
        <v>7854</v>
      </c>
      <c r="B2027">
        <v>233</v>
      </c>
      <c r="C2027">
        <v>98</v>
      </c>
      <c r="D2027" t="s">
        <v>669</v>
      </c>
      <c r="E2027">
        <v>32774834</v>
      </c>
      <c r="F2027" t="s">
        <v>1714</v>
      </c>
      <c r="G2027" t="s">
        <v>8071</v>
      </c>
      <c r="H2027" t="s">
        <v>8072</v>
      </c>
      <c r="I2027">
        <v>136048</v>
      </c>
      <c r="J2027" t="s">
        <v>7854</v>
      </c>
      <c r="K2027" t="s">
        <v>8073</v>
      </c>
      <c r="L2027">
        <v>700</v>
      </c>
      <c r="M2027" t="s">
        <v>26</v>
      </c>
      <c r="N2027" t="s">
        <v>27</v>
      </c>
      <c r="O2027" t="s">
        <v>476</v>
      </c>
      <c r="P2027">
        <v>30000000</v>
      </c>
      <c r="Q2027">
        <v>2004</v>
      </c>
      <c r="R2027">
        <v>7.2</v>
      </c>
      <c r="S2027">
        <v>0</v>
      </c>
      <c r="T2027">
        <f>Table_IMDB_Movies[[#This Row],[gross]]-Table_IMDB_Movies[[#This Row],[budget]]</f>
        <v>2774834</v>
      </c>
      <c r="V2027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028" spans="1:22" x14ac:dyDescent="0.3">
      <c r="A2028" t="s">
        <v>6050</v>
      </c>
      <c r="B2028">
        <v>282</v>
      </c>
      <c r="C2028">
        <v>92</v>
      </c>
      <c r="D2028" t="s">
        <v>8074</v>
      </c>
      <c r="E2028">
        <v>34334256</v>
      </c>
      <c r="F2028" t="s">
        <v>4295</v>
      </c>
      <c r="G2028" t="s">
        <v>8075</v>
      </c>
      <c r="H2028" t="s">
        <v>8076</v>
      </c>
      <c r="I2028">
        <v>35131</v>
      </c>
      <c r="J2028" t="s">
        <v>8077</v>
      </c>
      <c r="K2028" t="s">
        <v>8078</v>
      </c>
      <c r="L2028">
        <v>255</v>
      </c>
      <c r="M2028" t="s">
        <v>26</v>
      </c>
      <c r="N2028" t="s">
        <v>27</v>
      </c>
      <c r="O2028" t="s">
        <v>476</v>
      </c>
      <c r="P2028">
        <v>11000000</v>
      </c>
      <c r="Q2028">
        <v>2013</v>
      </c>
      <c r="R2028">
        <v>4.8</v>
      </c>
      <c r="S2028">
        <v>16000</v>
      </c>
      <c r="T2028">
        <f>Table_IMDB_Movies[[#This Row],[gross]]-Table_IMDB_Movies[[#This Row],[budget]]</f>
        <v>23334256</v>
      </c>
      <c r="V2028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2029" spans="1:22" x14ac:dyDescent="0.3">
      <c r="A2029" t="s">
        <v>1968</v>
      </c>
      <c r="B2029">
        <v>57</v>
      </c>
      <c r="C2029">
        <v>123</v>
      </c>
      <c r="D2029" t="s">
        <v>1653</v>
      </c>
      <c r="E2029">
        <v>32051917</v>
      </c>
      <c r="F2029" t="s">
        <v>1719</v>
      </c>
      <c r="G2029" t="s">
        <v>8079</v>
      </c>
      <c r="H2029" t="s">
        <v>8080</v>
      </c>
      <c r="I2029">
        <v>42315</v>
      </c>
      <c r="J2029" t="s">
        <v>4164</v>
      </c>
      <c r="K2029" t="s">
        <v>8081</v>
      </c>
      <c r="L2029">
        <v>140</v>
      </c>
      <c r="M2029" t="s">
        <v>26</v>
      </c>
      <c r="N2029" t="s">
        <v>27</v>
      </c>
      <c r="O2029" t="s">
        <v>476</v>
      </c>
      <c r="P2029">
        <v>20000000</v>
      </c>
      <c r="Q2029">
        <v>1995</v>
      </c>
      <c r="R2029">
        <v>6.6</v>
      </c>
      <c r="S2029">
        <v>0</v>
      </c>
      <c r="T2029">
        <f>Table_IMDB_Movies[[#This Row],[gross]]-Table_IMDB_Movies[[#This Row],[budget]]</f>
        <v>12051917</v>
      </c>
      <c r="V2029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2030" spans="1:22" x14ac:dyDescent="0.3">
      <c r="A2030" t="s">
        <v>5239</v>
      </c>
      <c r="B2030">
        <v>153</v>
      </c>
      <c r="C2030">
        <v>88</v>
      </c>
      <c r="D2030" t="s">
        <v>922</v>
      </c>
      <c r="E2030">
        <v>32014289</v>
      </c>
      <c r="F2030" t="s">
        <v>1334</v>
      </c>
      <c r="G2030" t="s">
        <v>8082</v>
      </c>
      <c r="H2030" t="s">
        <v>8083</v>
      </c>
      <c r="I2030">
        <v>50337</v>
      </c>
      <c r="J2030" t="s">
        <v>1075</v>
      </c>
      <c r="K2030" t="s">
        <v>8084</v>
      </c>
      <c r="L2030">
        <v>177</v>
      </c>
      <c r="M2030" t="s">
        <v>26</v>
      </c>
      <c r="N2030" t="s">
        <v>27</v>
      </c>
      <c r="O2030" t="s">
        <v>28</v>
      </c>
      <c r="P2030">
        <v>20000000</v>
      </c>
      <c r="Q2030">
        <v>2013</v>
      </c>
      <c r="R2030">
        <v>3.5</v>
      </c>
      <c r="S2030">
        <v>13000</v>
      </c>
      <c r="T2030">
        <f>Table_IMDB_Movies[[#This Row],[gross]]-Table_IMDB_Movies[[#This Row],[budget]]</f>
        <v>12014289</v>
      </c>
      <c r="V2030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031" spans="1:22" x14ac:dyDescent="0.3">
      <c r="A2031" t="s">
        <v>4668</v>
      </c>
      <c r="B2031">
        <v>324</v>
      </c>
      <c r="C2031">
        <v>128</v>
      </c>
      <c r="D2031" t="s">
        <v>3321</v>
      </c>
      <c r="E2031">
        <v>31838002</v>
      </c>
      <c r="F2031" t="s">
        <v>4587</v>
      </c>
      <c r="G2031" t="s">
        <v>59</v>
      </c>
      <c r="H2031" t="s">
        <v>8085</v>
      </c>
      <c r="I2031">
        <v>136673</v>
      </c>
      <c r="J2031" t="s">
        <v>8086</v>
      </c>
      <c r="K2031" t="s">
        <v>8087</v>
      </c>
      <c r="L2031">
        <v>281</v>
      </c>
      <c r="M2031" t="s">
        <v>26</v>
      </c>
      <c r="N2031" t="s">
        <v>27</v>
      </c>
      <c r="O2031" t="s">
        <v>476</v>
      </c>
      <c r="P2031">
        <v>20000000</v>
      </c>
      <c r="Q2031">
        <v>2008</v>
      </c>
      <c r="R2031">
        <v>7.6</v>
      </c>
      <c r="S2031">
        <v>10000</v>
      </c>
      <c r="T2031">
        <f>Table_IMDB_Movies[[#This Row],[gross]]-Table_IMDB_Movies[[#This Row],[budget]]</f>
        <v>11838002</v>
      </c>
      <c r="V2031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2032" spans="1:22" x14ac:dyDescent="0.3">
      <c r="A2032" t="s">
        <v>433</v>
      </c>
      <c r="B2032">
        <v>122</v>
      </c>
      <c r="C2032">
        <v>107</v>
      </c>
      <c r="D2032" t="s">
        <v>8088</v>
      </c>
      <c r="E2032">
        <v>36874745</v>
      </c>
      <c r="F2032" t="s">
        <v>8089</v>
      </c>
      <c r="G2032" t="s">
        <v>7392</v>
      </c>
      <c r="H2032" t="s">
        <v>8090</v>
      </c>
      <c r="I2032">
        <v>12276</v>
      </c>
      <c r="J2032" t="s">
        <v>8091</v>
      </c>
      <c r="K2032" t="s">
        <v>8092</v>
      </c>
      <c r="L2032">
        <v>117</v>
      </c>
      <c r="M2032" t="s">
        <v>26</v>
      </c>
      <c r="N2032" t="s">
        <v>27</v>
      </c>
      <c r="O2032" t="s">
        <v>28</v>
      </c>
      <c r="P2032">
        <v>20000000</v>
      </c>
      <c r="Q2032">
        <v>2016</v>
      </c>
      <c r="R2032">
        <v>6.3</v>
      </c>
      <c r="S2032">
        <v>21000</v>
      </c>
      <c r="T2032">
        <f>Table_IMDB_Movies[[#This Row],[gross]]-Table_IMDB_Movies[[#This Row],[budget]]</f>
        <v>16874745</v>
      </c>
      <c r="V2032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033" spans="1:22" x14ac:dyDescent="0.3">
      <c r="A2033" t="s">
        <v>8093</v>
      </c>
      <c r="B2033">
        <v>156</v>
      </c>
      <c r="C2033">
        <v>91</v>
      </c>
      <c r="D2033" t="s">
        <v>6790</v>
      </c>
      <c r="E2033">
        <v>30079316</v>
      </c>
      <c r="F2033" t="s">
        <v>4938</v>
      </c>
      <c r="G2033" t="s">
        <v>8094</v>
      </c>
      <c r="H2033" t="s">
        <v>8095</v>
      </c>
      <c r="I2033">
        <v>75920</v>
      </c>
      <c r="J2033" t="s">
        <v>8096</v>
      </c>
      <c r="K2033" t="s">
        <v>8097</v>
      </c>
      <c r="L2033">
        <v>474</v>
      </c>
      <c r="M2033" t="s">
        <v>26</v>
      </c>
      <c r="N2033" t="s">
        <v>27</v>
      </c>
      <c r="O2033" t="s">
        <v>476</v>
      </c>
      <c r="P2033">
        <v>35000000</v>
      </c>
      <c r="Q2033">
        <v>2002</v>
      </c>
      <c r="R2033">
        <v>5.5</v>
      </c>
      <c r="S2033">
        <v>0</v>
      </c>
      <c r="T2033">
        <f>Table_IMDB_Movies[[#This Row],[gross]]-Table_IMDB_Movies[[#This Row],[budget]]</f>
        <v>-4920684</v>
      </c>
      <c r="V2033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2034" spans="1:22" x14ac:dyDescent="0.3">
      <c r="A2034" t="s">
        <v>8098</v>
      </c>
      <c r="B2034">
        <v>161</v>
      </c>
      <c r="C2034">
        <v>90</v>
      </c>
      <c r="D2034" t="s">
        <v>3930</v>
      </c>
      <c r="E2034">
        <v>35033759</v>
      </c>
      <c r="F2034" t="s">
        <v>3309</v>
      </c>
      <c r="G2034" t="s">
        <v>5478</v>
      </c>
      <c r="H2034" t="s">
        <v>8099</v>
      </c>
      <c r="I2034">
        <v>55008</v>
      </c>
      <c r="J2034" t="s">
        <v>6986</v>
      </c>
      <c r="K2034" t="s">
        <v>8100</v>
      </c>
      <c r="L2034">
        <v>93</v>
      </c>
      <c r="M2034" t="s">
        <v>26</v>
      </c>
      <c r="N2034" t="s">
        <v>27</v>
      </c>
      <c r="O2034" t="s">
        <v>476</v>
      </c>
      <c r="P2034">
        <v>19000000</v>
      </c>
      <c r="Q2034">
        <v>2011</v>
      </c>
      <c r="R2034">
        <v>6.3</v>
      </c>
      <c r="S2034">
        <v>21000</v>
      </c>
      <c r="T2034">
        <f>Table_IMDB_Movies[[#This Row],[gross]]-Table_IMDB_Movies[[#This Row],[budget]]</f>
        <v>16033759</v>
      </c>
      <c r="V2034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2035" spans="1:22" x14ac:dyDescent="0.3">
      <c r="A2035" t="s">
        <v>8101</v>
      </c>
      <c r="B2035">
        <v>69</v>
      </c>
      <c r="C2035">
        <v>115</v>
      </c>
      <c r="D2035" t="s">
        <v>3023</v>
      </c>
      <c r="E2035">
        <v>29753944</v>
      </c>
      <c r="F2035" t="s">
        <v>1719</v>
      </c>
      <c r="G2035" t="s">
        <v>449</v>
      </c>
      <c r="H2035" t="s">
        <v>8102</v>
      </c>
      <c r="I2035">
        <v>90677</v>
      </c>
      <c r="J2035" t="s">
        <v>8103</v>
      </c>
      <c r="K2035" t="s">
        <v>8104</v>
      </c>
      <c r="L2035">
        <v>389</v>
      </c>
      <c r="M2035" t="s">
        <v>26</v>
      </c>
      <c r="N2035" t="s">
        <v>27</v>
      </c>
      <c r="O2035" t="s">
        <v>476</v>
      </c>
      <c r="P2035">
        <v>20000000</v>
      </c>
      <c r="Q2035">
        <v>1998</v>
      </c>
      <c r="R2035">
        <v>6.5</v>
      </c>
      <c r="S2035">
        <v>0</v>
      </c>
      <c r="T2035">
        <f>Table_IMDB_Movies[[#This Row],[gross]]-Table_IMDB_Movies[[#This Row],[budget]]</f>
        <v>9753944</v>
      </c>
      <c r="V2035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2036" spans="1:22" x14ac:dyDescent="0.3">
      <c r="A2036" t="s">
        <v>3546</v>
      </c>
      <c r="B2036">
        <v>258</v>
      </c>
      <c r="C2036">
        <v>113</v>
      </c>
      <c r="D2036" t="s">
        <v>8107</v>
      </c>
      <c r="E2036">
        <v>31146570</v>
      </c>
      <c r="F2036" t="s">
        <v>3196</v>
      </c>
      <c r="G2036" t="s">
        <v>109</v>
      </c>
      <c r="H2036" t="s">
        <v>8108</v>
      </c>
      <c r="I2036">
        <v>55441</v>
      </c>
      <c r="J2036" t="s">
        <v>8109</v>
      </c>
      <c r="K2036" t="s">
        <v>8110</v>
      </c>
      <c r="L2036">
        <v>165</v>
      </c>
      <c r="M2036" t="s">
        <v>26</v>
      </c>
      <c r="N2036" t="s">
        <v>27</v>
      </c>
      <c r="O2036" t="s">
        <v>476</v>
      </c>
      <c r="P2036">
        <v>20000000</v>
      </c>
      <c r="Q2036">
        <v>2010</v>
      </c>
      <c r="R2036">
        <v>6.9</v>
      </c>
      <c r="S2036">
        <v>0</v>
      </c>
      <c r="T2036">
        <f>Table_IMDB_Movies[[#This Row],[gross]]-Table_IMDB_Movies[[#This Row],[budget]]</f>
        <v>11146570</v>
      </c>
      <c r="V2036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037" spans="1:22" x14ac:dyDescent="0.3">
      <c r="A2037" t="s">
        <v>4360</v>
      </c>
      <c r="B2037">
        <v>174</v>
      </c>
      <c r="C2037">
        <v>113</v>
      </c>
      <c r="D2037" t="s">
        <v>2120</v>
      </c>
      <c r="E2037">
        <v>27277055</v>
      </c>
      <c r="F2037" t="s">
        <v>4470</v>
      </c>
      <c r="G2037" t="s">
        <v>5800</v>
      </c>
      <c r="H2037" t="s">
        <v>8111</v>
      </c>
      <c r="I2037">
        <v>143137</v>
      </c>
      <c r="J2037" t="s">
        <v>1901</v>
      </c>
      <c r="K2037" t="s">
        <v>8112</v>
      </c>
      <c r="L2037">
        <v>602</v>
      </c>
      <c r="M2037" t="s">
        <v>26</v>
      </c>
      <c r="N2037" t="s">
        <v>41</v>
      </c>
      <c r="O2037" t="s">
        <v>476</v>
      </c>
      <c r="P2037">
        <v>20000000</v>
      </c>
      <c r="Q2037">
        <v>2000</v>
      </c>
      <c r="R2037">
        <v>7.6</v>
      </c>
      <c r="S2037">
        <v>10000</v>
      </c>
      <c r="T2037">
        <f>Table_IMDB_Movies[[#This Row],[gross]]-Table_IMDB_Movies[[#This Row],[budget]]</f>
        <v>7277055</v>
      </c>
      <c r="V2037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038" spans="1:22" x14ac:dyDescent="0.3">
      <c r="A2038" t="s">
        <v>8113</v>
      </c>
      <c r="B2038">
        <v>141</v>
      </c>
      <c r="C2038">
        <v>87</v>
      </c>
      <c r="D2038" t="s">
        <v>8114</v>
      </c>
      <c r="E2038">
        <v>26876529</v>
      </c>
      <c r="F2038" t="s">
        <v>3973</v>
      </c>
      <c r="G2038" t="s">
        <v>5033</v>
      </c>
      <c r="H2038" t="s">
        <v>8115</v>
      </c>
      <c r="I2038">
        <v>26624</v>
      </c>
      <c r="J2038" t="s">
        <v>8116</v>
      </c>
      <c r="K2038" t="s">
        <v>8117</v>
      </c>
      <c r="L2038">
        <v>189</v>
      </c>
      <c r="M2038" t="s">
        <v>26</v>
      </c>
      <c r="N2038" t="s">
        <v>547</v>
      </c>
      <c r="O2038" t="s">
        <v>28</v>
      </c>
      <c r="P2038">
        <v>27000000</v>
      </c>
      <c r="Q2038">
        <v>2008</v>
      </c>
      <c r="R2038">
        <v>3.9</v>
      </c>
      <c r="S2038">
        <v>0</v>
      </c>
      <c r="T2038">
        <f>Table_IMDB_Movies[[#This Row],[gross]]-Table_IMDB_Movies[[#This Row],[budget]]</f>
        <v>-123471</v>
      </c>
      <c r="V2038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2039" spans="1:22" x14ac:dyDescent="0.3">
      <c r="A2039" t="s">
        <v>7358</v>
      </c>
      <c r="B2039">
        <v>31</v>
      </c>
      <c r="C2039">
        <v>101</v>
      </c>
      <c r="D2039" t="s">
        <v>5913</v>
      </c>
      <c r="E2039">
        <v>53146000</v>
      </c>
      <c r="F2039" t="s">
        <v>1705</v>
      </c>
      <c r="G2039" t="s">
        <v>252</v>
      </c>
      <c r="H2039" t="s">
        <v>8118</v>
      </c>
      <c r="I2039">
        <v>9845</v>
      </c>
      <c r="J2039" t="s">
        <v>2785</v>
      </c>
      <c r="K2039" t="s">
        <v>8119</v>
      </c>
      <c r="L2039">
        <v>77</v>
      </c>
      <c r="M2039" t="s">
        <v>26</v>
      </c>
      <c r="N2039" t="s">
        <v>27</v>
      </c>
      <c r="O2039" t="s">
        <v>476</v>
      </c>
      <c r="P2039">
        <v>20000000</v>
      </c>
      <c r="Q2039">
        <v>1996</v>
      </c>
      <c r="R2039">
        <v>6.1</v>
      </c>
      <c r="S2039">
        <v>613</v>
      </c>
      <c r="T2039">
        <f>Table_IMDB_Movies[[#This Row],[gross]]-Table_IMDB_Movies[[#This Row],[budget]]</f>
        <v>33146000</v>
      </c>
      <c r="V2039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2040" spans="1:22" x14ac:dyDescent="0.3">
      <c r="A2040" t="s">
        <v>1195</v>
      </c>
      <c r="B2040">
        <v>222</v>
      </c>
      <c r="C2040">
        <v>111</v>
      </c>
      <c r="D2040" t="s">
        <v>3186</v>
      </c>
      <c r="E2040">
        <v>30028592</v>
      </c>
      <c r="F2040" t="s">
        <v>4104</v>
      </c>
      <c r="G2040" t="s">
        <v>275</v>
      </c>
      <c r="H2040" t="s">
        <v>8120</v>
      </c>
      <c r="I2040">
        <v>152247</v>
      </c>
      <c r="J2040" t="s">
        <v>4666</v>
      </c>
      <c r="K2040" t="s">
        <v>8121</v>
      </c>
      <c r="L2040">
        <v>189</v>
      </c>
      <c r="M2040" t="s">
        <v>26</v>
      </c>
      <c r="N2040" t="s">
        <v>41</v>
      </c>
      <c r="O2040" t="s">
        <v>476</v>
      </c>
      <c r="P2040">
        <v>20000000</v>
      </c>
      <c r="Q2040">
        <v>2008</v>
      </c>
      <c r="R2040">
        <v>7.3</v>
      </c>
      <c r="S2040">
        <v>0</v>
      </c>
      <c r="T2040">
        <f>Table_IMDB_Movies[[#This Row],[gross]]-Table_IMDB_Movies[[#This Row],[budget]]</f>
        <v>10028592</v>
      </c>
      <c r="V2040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2041" spans="1:22" x14ac:dyDescent="0.3">
      <c r="A2041" t="s">
        <v>1246</v>
      </c>
      <c r="B2041">
        <v>273</v>
      </c>
      <c r="C2041">
        <v>108</v>
      </c>
      <c r="D2041" t="s">
        <v>63</v>
      </c>
      <c r="E2041">
        <v>34126138</v>
      </c>
      <c r="F2041" t="s">
        <v>5327</v>
      </c>
      <c r="G2041" t="s">
        <v>172</v>
      </c>
      <c r="H2041" t="s">
        <v>8122</v>
      </c>
      <c r="I2041">
        <v>666937</v>
      </c>
      <c r="J2041" t="s">
        <v>109</v>
      </c>
      <c r="K2041" t="s">
        <v>8123</v>
      </c>
      <c r="L2041">
        <v>1514</v>
      </c>
      <c r="M2041" t="s">
        <v>26</v>
      </c>
      <c r="N2041" t="s">
        <v>27</v>
      </c>
      <c r="O2041" t="s">
        <v>476</v>
      </c>
      <c r="P2041">
        <v>20000000</v>
      </c>
      <c r="Q2041">
        <v>2004</v>
      </c>
      <c r="R2041">
        <v>8.3000000000000007</v>
      </c>
      <c r="S2041">
        <v>52000</v>
      </c>
      <c r="T2041">
        <f>Table_IMDB_Movies[[#This Row],[gross]]-Table_IMDB_Movies[[#This Row],[budget]]</f>
        <v>14126138</v>
      </c>
      <c r="V2041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042" spans="1:22" x14ac:dyDescent="0.3">
      <c r="A2042" t="s">
        <v>3994</v>
      </c>
      <c r="B2042">
        <v>91</v>
      </c>
      <c r="C2042">
        <v>105</v>
      </c>
      <c r="D2042" t="s">
        <v>8124</v>
      </c>
      <c r="E2042">
        <v>25677801</v>
      </c>
      <c r="F2042" t="s">
        <v>2165</v>
      </c>
      <c r="G2042" t="s">
        <v>1383</v>
      </c>
      <c r="H2042" t="s">
        <v>8125</v>
      </c>
      <c r="I2042">
        <v>41273</v>
      </c>
      <c r="J2042" t="s">
        <v>8126</v>
      </c>
      <c r="K2042" t="s">
        <v>8127</v>
      </c>
      <c r="L2042">
        <v>136</v>
      </c>
      <c r="M2042" t="s">
        <v>26</v>
      </c>
      <c r="N2042" t="s">
        <v>27</v>
      </c>
      <c r="O2042" t="s">
        <v>72</v>
      </c>
      <c r="P2042">
        <v>20000000</v>
      </c>
      <c r="Q2042">
        <v>2010</v>
      </c>
      <c r="R2042">
        <v>5.8</v>
      </c>
      <c r="S2042">
        <v>0</v>
      </c>
      <c r="T2042">
        <f>Table_IMDB_Movies[[#This Row],[gross]]-Table_IMDB_Movies[[#This Row],[budget]]</f>
        <v>5677801</v>
      </c>
      <c r="V2042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043" spans="1:22" x14ac:dyDescent="0.3">
      <c r="A2043" t="s">
        <v>415</v>
      </c>
      <c r="B2043">
        <v>190</v>
      </c>
      <c r="C2043">
        <v>109</v>
      </c>
      <c r="D2043" t="s">
        <v>180</v>
      </c>
      <c r="E2043">
        <v>26415649</v>
      </c>
      <c r="F2043" t="s">
        <v>379</v>
      </c>
      <c r="G2043" t="s">
        <v>479</v>
      </c>
      <c r="H2043" t="s">
        <v>8128</v>
      </c>
      <c r="I2043">
        <v>94892</v>
      </c>
      <c r="J2043" t="s">
        <v>4425</v>
      </c>
      <c r="K2043" t="s">
        <v>8129</v>
      </c>
      <c r="L2043">
        <v>189</v>
      </c>
      <c r="M2043" t="s">
        <v>26</v>
      </c>
      <c r="N2043" t="s">
        <v>27</v>
      </c>
      <c r="O2043" t="s">
        <v>476</v>
      </c>
      <c r="P2043">
        <v>20000000</v>
      </c>
      <c r="Q2043">
        <v>2008</v>
      </c>
      <c r="R2043">
        <v>6.8</v>
      </c>
      <c r="S2043">
        <v>0</v>
      </c>
      <c r="T2043">
        <f>Table_IMDB_Movies[[#This Row],[gross]]-Table_IMDB_Movies[[#This Row],[budget]]</f>
        <v>6415649</v>
      </c>
      <c r="V2043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044" spans="1:22" x14ac:dyDescent="0.3">
      <c r="A2044" t="s">
        <v>1961</v>
      </c>
      <c r="B2044">
        <v>427</v>
      </c>
      <c r="C2044">
        <v>109</v>
      </c>
      <c r="D2044" t="s">
        <v>8130</v>
      </c>
      <c r="E2044">
        <v>26003149</v>
      </c>
      <c r="F2044" t="s">
        <v>1524</v>
      </c>
      <c r="G2044" t="s">
        <v>3017</v>
      </c>
      <c r="H2044" t="s">
        <v>8131</v>
      </c>
      <c r="I2044">
        <v>185587</v>
      </c>
      <c r="J2044" t="s">
        <v>8132</v>
      </c>
      <c r="K2044" t="s">
        <v>8133</v>
      </c>
      <c r="L2044">
        <v>401</v>
      </c>
      <c r="M2044" t="s">
        <v>26</v>
      </c>
      <c r="N2044" t="s">
        <v>41</v>
      </c>
      <c r="O2044" t="s">
        <v>476</v>
      </c>
      <c r="P2044">
        <v>20000000</v>
      </c>
      <c r="Q2044">
        <v>2013</v>
      </c>
      <c r="R2044">
        <v>7</v>
      </c>
      <c r="S2044">
        <v>49000</v>
      </c>
      <c r="T2044">
        <f>Table_IMDB_Movies[[#This Row],[gross]]-Table_IMDB_Movies[[#This Row],[budget]]</f>
        <v>6003149</v>
      </c>
      <c r="V2044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045" spans="1:22" x14ac:dyDescent="0.3">
      <c r="A2045" t="s">
        <v>8134</v>
      </c>
      <c r="B2045">
        <v>93</v>
      </c>
      <c r="C2045">
        <v>99</v>
      </c>
      <c r="D2045" t="s">
        <v>5495</v>
      </c>
      <c r="E2045">
        <v>25584685</v>
      </c>
      <c r="F2045" t="s">
        <v>8135</v>
      </c>
      <c r="G2045" t="s">
        <v>8136</v>
      </c>
      <c r="H2045" t="s">
        <v>8137</v>
      </c>
      <c r="I2045">
        <v>15877</v>
      </c>
      <c r="J2045" t="s">
        <v>3280</v>
      </c>
      <c r="K2045" t="s">
        <v>8138</v>
      </c>
      <c r="L2045">
        <v>102</v>
      </c>
      <c r="M2045" t="s">
        <v>26</v>
      </c>
      <c r="N2045" t="s">
        <v>27</v>
      </c>
      <c r="O2045" t="s">
        <v>72</v>
      </c>
      <c r="P2045">
        <v>20000000</v>
      </c>
      <c r="Q2045">
        <v>2007</v>
      </c>
      <c r="R2045">
        <v>5.9</v>
      </c>
      <c r="S2045">
        <v>590</v>
      </c>
      <c r="T2045">
        <f>Table_IMDB_Movies[[#This Row],[gross]]-Table_IMDB_Movies[[#This Row],[budget]]</f>
        <v>5584685</v>
      </c>
      <c r="V2045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046" spans="1:22" x14ac:dyDescent="0.3">
      <c r="A2046" t="s">
        <v>8139</v>
      </c>
      <c r="B2046">
        <v>292</v>
      </c>
      <c r="C2046">
        <v>98</v>
      </c>
      <c r="D2046" t="s">
        <v>8140</v>
      </c>
      <c r="E2046">
        <v>29975979</v>
      </c>
      <c r="F2046" t="s">
        <v>1772</v>
      </c>
      <c r="G2046" t="s">
        <v>8141</v>
      </c>
      <c r="H2046" t="s">
        <v>8142</v>
      </c>
      <c r="I2046">
        <v>105797</v>
      </c>
      <c r="J2046" t="s">
        <v>8143</v>
      </c>
      <c r="K2046" t="s">
        <v>8144</v>
      </c>
      <c r="L2046">
        <v>281</v>
      </c>
      <c r="M2046" t="s">
        <v>26</v>
      </c>
      <c r="N2046" t="s">
        <v>304</v>
      </c>
      <c r="O2046" t="s">
        <v>476</v>
      </c>
      <c r="P2046">
        <v>20000000</v>
      </c>
      <c r="Q2046">
        <v>2009</v>
      </c>
      <c r="R2046">
        <v>6.5</v>
      </c>
      <c r="S2046">
        <v>0</v>
      </c>
      <c r="T2046">
        <f>Table_IMDB_Movies[[#This Row],[gross]]-Table_IMDB_Movies[[#This Row],[budget]]</f>
        <v>9975979</v>
      </c>
      <c r="V2046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047" spans="1:22" x14ac:dyDescent="0.3">
      <c r="A2047" t="s">
        <v>8145</v>
      </c>
      <c r="B2047">
        <v>180</v>
      </c>
      <c r="C2047">
        <v>104</v>
      </c>
      <c r="D2047" t="s">
        <v>3510</v>
      </c>
      <c r="E2047">
        <v>31584722</v>
      </c>
      <c r="F2047" t="s">
        <v>1340</v>
      </c>
      <c r="G2047" t="s">
        <v>573</v>
      </c>
      <c r="H2047" t="s">
        <v>8146</v>
      </c>
      <c r="I2047">
        <v>101730</v>
      </c>
      <c r="J2047" t="s">
        <v>8147</v>
      </c>
      <c r="K2047" t="s">
        <v>8148</v>
      </c>
      <c r="L2047">
        <v>131</v>
      </c>
      <c r="M2047" t="s">
        <v>26</v>
      </c>
      <c r="N2047" t="s">
        <v>27</v>
      </c>
      <c r="O2047" t="s">
        <v>476</v>
      </c>
      <c r="P2047">
        <v>20000000</v>
      </c>
      <c r="Q2047">
        <v>2010</v>
      </c>
      <c r="R2047">
        <v>6.4</v>
      </c>
      <c r="S2047">
        <v>0</v>
      </c>
      <c r="T2047">
        <f>Table_IMDB_Movies[[#This Row],[gross]]-Table_IMDB_Movies[[#This Row],[budget]]</f>
        <v>11584722</v>
      </c>
      <c r="V2047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048" spans="1:22" x14ac:dyDescent="0.3">
      <c r="A2048" t="s">
        <v>8149</v>
      </c>
      <c r="B2048">
        <v>94</v>
      </c>
      <c r="C2048">
        <v>109</v>
      </c>
      <c r="D2048" t="s">
        <v>7060</v>
      </c>
      <c r="E2048">
        <v>23179303</v>
      </c>
      <c r="F2048" t="s">
        <v>7334</v>
      </c>
      <c r="G2048" t="s">
        <v>3530</v>
      </c>
      <c r="H2048" t="s">
        <v>8150</v>
      </c>
      <c r="I2048">
        <v>32951</v>
      </c>
      <c r="J2048" t="s">
        <v>8151</v>
      </c>
      <c r="K2048" t="s">
        <v>8152</v>
      </c>
      <c r="L2048">
        <v>44</v>
      </c>
      <c r="M2048" t="s">
        <v>26</v>
      </c>
      <c r="N2048" t="s">
        <v>8153</v>
      </c>
      <c r="O2048" t="s">
        <v>72</v>
      </c>
      <c r="P2048">
        <v>20000000</v>
      </c>
      <c r="Q2048">
        <v>2011</v>
      </c>
      <c r="R2048">
        <v>5.8</v>
      </c>
      <c r="S2048">
        <v>6000</v>
      </c>
      <c r="T2048">
        <f>Table_IMDB_Movies[[#This Row],[gross]]-Table_IMDB_Movies[[#This Row],[budget]]</f>
        <v>3179303</v>
      </c>
      <c r="V2048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2049" spans="1:22" x14ac:dyDescent="0.3">
      <c r="A2049" t="s">
        <v>8154</v>
      </c>
      <c r="B2049">
        <v>112</v>
      </c>
      <c r="C2049">
        <v>75</v>
      </c>
      <c r="D2049" t="s">
        <v>6333</v>
      </c>
      <c r="E2049">
        <v>23078294</v>
      </c>
      <c r="F2049" t="s">
        <v>4295</v>
      </c>
      <c r="G2049" t="s">
        <v>2267</v>
      </c>
      <c r="H2049" t="s">
        <v>8155</v>
      </c>
      <c r="I2049">
        <v>25870</v>
      </c>
      <c r="J2049" t="s">
        <v>6785</v>
      </c>
      <c r="K2049" t="s">
        <v>8156</v>
      </c>
      <c r="L2049">
        <v>281</v>
      </c>
      <c r="M2049" t="s">
        <v>26</v>
      </c>
      <c r="N2049" t="s">
        <v>27</v>
      </c>
      <c r="O2049" t="s">
        <v>28</v>
      </c>
      <c r="P2049">
        <v>9000000</v>
      </c>
      <c r="Q2049">
        <v>2006</v>
      </c>
      <c r="R2049">
        <v>5.0999999999999996</v>
      </c>
      <c r="S2049">
        <v>0</v>
      </c>
      <c r="T2049">
        <f>Table_IMDB_Movies[[#This Row],[gross]]-Table_IMDB_Movies[[#This Row],[budget]]</f>
        <v>14078294</v>
      </c>
      <c r="V2049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2050" spans="1:22" x14ac:dyDescent="0.3">
      <c r="A2050" t="s">
        <v>4579</v>
      </c>
      <c r="B2050">
        <v>20</v>
      </c>
      <c r="C2050">
        <v>119</v>
      </c>
      <c r="D2050" t="s">
        <v>2445</v>
      </c>
      <c r="E2050">
        <v>21413105</v>
      </c>
      <c r="F2050" t="s">
        <v>8157</v>
      </c>
      <c r="G2050" t="s">
        <v>82</v>
      </c>
      <c r="H2050" t="s">
        <v>8158</v>
      </c>
      <c r="I2050">
        <v>15230</v>
      </c>
      <c r="J2050" t="s">
        <v>833</v>
      </c>
      <c r="K2050" t="s">
        <v>8159</v>
      </c>
      <c r="L2050">
        <v>97</v>
      </c>
      <c r="M2050" t="s">
        <v>26</v>
      </c>
      <c r="N2050" t="s">
        <v>304</v>
      </c>
      <c r="O2050" t="s">
        <v>28</v>
      </c>
      <c r="P2050">
        <v>20000000</v>
      </c>
      <c r="Q2050">
        <v>1990</v>
      </c>
      <c r="R2050">
        <v>6.8</v>
      </c>
      <c r="S2050">
        <v>0</v>
      </c>
      <c r="T2050">
        <f>Table_IMDB_Movies[[#This Row],[gross]]-Table_IMDB_Movies[[#This Row],[budget]]</f>
        <v>1413105</v>
      </c>
      <c r="V205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051" spans="1:22" x14ac:dyDescent="0.3">
      <c r="A2051" t="s">
        <v>8160</v>
      </c>
      <c r="B2051">
        <v>84</v>
      </c>
      <c r="C2051">
        <v>90</v>
      </c>
      <c r="D2051" t="s">
        <v>1976</v>
      </c>
      <c r="E2051">
        <v>25077977</v>
      </c>
      <c r="F2051" t="s">
        <v>1592</v>
      </c>
      <c r="G2051" t="s">
        <v>1758</v>
      </c>
      <c r="H2051" t="s">
        <v>8161</v>
      </c>
      <c r="I2051">
        <v>10986</v>
      </c>
      <c r="J2051" t="s">
        <v>8126</v>
      </c>
      <c r="K2051" t="s">
        <v>8162</v>
      </c>
      <c r="L2051">
        <v>84</v>
      </c>
      <c r="M2051" t="s">
        <v>26</v>
      </c>
      <c r="N2051" t="s">
        <v>27</v>
      </c>
      <c r="O2051" t="s">
        <v>72</v>
      </c>
      <c r="P2051">
        <v>20000000</v>
      </c>
      <c r="Q2051">
        <v>2010</v>
      </c>
      <c r="R2051">
        <v>5.3</v>
      </c>
      <c r="S2051">
        <v>0</v>
      </c>
      <c r="T2051">
        <f>Table_IMDB_Movies[[#This Row],[gross]]-Table_IMDB_Movies[[#This Row],[budget]]</f>
        <v>5077977</v>
      </c>
      <c r="V2051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2052" spans="1:22" x14ac:dyDescent="0.3">
      <c r="A2052" t="s">
        <v>1657</v>
      </c>
      <c r="B2052">
        <v>120</v>
      </c>
      <c r="C2052">
        <v>97</v>
      </c>
      <c r="D2052" t="s">
        <v>6082</v>
      </c>
      <c r="E2052">
        <v>23292105</v>
      </c>
      <c r="F2052" t="s">
        <v>6754</v>
      </c>
      <c r="G2052" t="s">
        <v>7228</v>
      </c>
      <c r="H2052" t="s">
        <v>8163</v>
      </c>
      <c r="I2052">
        <v>39541</v>
      </c>
      <c r="J2052" t="s">
        <v>8164</v>
      </c>
      <c r="K2052" t="s">
        <v>8165</v>
      </c>
      <c r="L2052">
        <v>334</v>
      </c>
      <c r="M2052" t="s">
        <v>26</v>
      </c>
      <c r="N2052" t="s">
        <v>27</v>
      </c>
      <c r="O2052" t="s">
        <v>28</v>
      </c>
      <c r="P2052">
        <v>20000000</v>
      </c>
      <c r="Q2052">
        <v>2006</v>
      </c>
      <c r="R2052">
        <v>5.3</v>
      </c>
      <c r="S2052">
        <v>3000</v>
      </c>
      <c r="T2052">
        <f>Table_IMDB_Movies[[#This Row],[gross]]-Table_IMDB_Movies[[#This Row],[budget]]</f>
        <v>3292105</v>
      </c>
      <c r="V2052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053" spans="1:22" x14ac:dyDescent="0.3">
      <c r="A2053" t="s">
        <v>3823</v>
      </c>
      <c r="B2053">
        <v>103</v>
      </c>
      <c r="C2053">
        <v>89</v>
      </c>
      <c r="D2053" t="s">
        <v>442</v>
      </c>
      <c r="E2053">
        <v>20916309</v>
      </c>
      <c r="F2053" t="s">
        <v>422</v>
      </c>
      <c r="G2053" t="s">
        <v>423</v>
      </c>
      <c r="H2053" t="s">
        <v>8167</v>
      </c>
      <c r="I2053">
        <v>5332</v>
      </c>
      <c r="J2053" t="s">
        <v>8168</v>
      </c>
      <c r="K2053" t="s">
        <v>8169</v>
      </c>
      <c r="L2053">
        <v>37</v>
      </c>
      <c r="M2053" t="s">
        <v>26</v>
      </c>
      <c r="N2053" t="s">
        <v>27</v>
      </c>
      <c r="O2053" t="s">
        <v>72</v>
      </c>
      <c r="P2053">
        <v>40000000</v>
      </c>
      <c r="Q2053">
        <v>2009</v>
      </c>
      <c r="R2053">
        <v>4.9000000000000004</v>
      </c>
      <c r="S2053">
        <v>431</v>
      </c>
      <c r="T2053">
        <f>Table_IMDB_Movies[[#This Row],[gross]]-Table_IMDB_Movies[[#This Row],[budget]]</f>
        <v>-19083691</v>
      </c>
      <c r="V2053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054" spans="1:22" x14ac:dyDescent="0.3">
      <c r="A2054" t="s">
        <v>4668</v>
      </c>
      <c r="B2054">
        <v>59</v>
      </c>
      <c r="C2054">
        <v>106</v>
      </c>
      <c r="D2054" t="s">
        <v>807</v>
      </c>
      <c r="E2054">
        <v>21200000</v>
      </c>
      <c r="F2054" t="s">
        <v>6920</v>
      </c>
      <c r="G2054" t="s">
        <v>3498</v>
      </c>
      <c r="H2054" t="s">
        <v>8170</v>
      </c>
      <c r="I2054">
        <v>34774</v>
      </c>
      <c r="J2054" t="s">
        <v>3589</v>
      </c>
      <c r="K2054" t="s">
        <v>8171</v>
      </c>
      <c r="L2054">
        <v>162</v>
      </c>
      <c r="M2054" t="s">
        <v>26</v>
      </c>
      <c r="N2054" t="s">
        <v>27</v>
      </c>
      <c r="O2054" t="s">
        <v>476</v>
      </c>
      <c r="P2054">
        <v>20000000</v>
      </c>
      <c r="Q2054">
        <v>1995</v>
      </c>
      <c r="R2054">
        <v>6.8</v>
      </c>
      <c r="S2054">
        <v>1000</v>
      </c>
      <c r="T2054">
        <f>Table_IMDB_Movies[[#This Row],[gross]]-Table_IMDB_Movies[[#This Row],[budget]]</f>
        <v>1200000</v>
      </c>
      <c r="V2054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055" spans="1:22" x14ac:dyDescent="0.3">
      <c r="A2055" t="s">
        <v>4173</v>
      </c>
      <c r="B2055">
        <v>114</v>
      </c>
      <c r="C2055">
        <v>104</v>
      </c>
      <c r="D2055" t="s">
        <v>478</v>
      </c>
      <c r="E2055">
        <v>20241395</v>
      </c>
      <c r="F2055" t="s">
        <v>3824</v>
      </c>
      <c r="G2055" t="s">
        <v>8176</v>
      </c>
      <c r="H2055" t="s">
        <v>8177</v>
      </c>
      <c r="I2055">
        <v>42664</v>
      </c>
      <c r="J2055" t="s">
        <v>8048</v>
      </c>
      <c r="K2055" t="s">
        <v>8178</v>
      </c>
      <c r="L2055">
        <v>403</v>
      </c>
      <c r="M2055" t="s">
        <v>26</v>
      </c>
      <c r="N2055" t="s">
        <v>27</v>
      </c>
      <c r="O2055" t="s">
        <v>476</v>
      </c>
      <c r="P2055">
        <v>20000000</v>
      </c>
      <c r="Q2055">
        <v>1998</v>
      </c>
      <c r="R2055">
        <v>6.1</v>
      </c>
      <c r="S2055">
        <v>0</v>
      </c>
      <c r="T2055">
        <f>Table_IMDB_Movies[[#This Row],[gross]]-Table_IMDB_Movies[[#This Row],[budget]]</f>
        <v>241395</v>
      </c>
      <c r="V2055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056" spans="1:22" x14ac:dyDescent="0.3">
      <c r="A2056" t="s">
        <v>8179</v>
      </c>
      <c r="B2056">
        <v>290</v>
      </c>
      <c r="C2056">
        <v>108</v>
      </c>
      <c r="D2056" t="s">
        <v>8180</v>
      </c>
      <c r="E2056">
        <v>32000000</v>
      </c>
      <c r="F2056" t="s">
        <v>2394</v>
      </c>
      <c r="G2056" t="s">
        <v>8181</v>
      </c>
      <c r="H2056" t="s">
        <v>8182</v>
      </c>
      <c r="I2056">
        <v>422432</v>
      </c>
      <c r="J2056" t="s">
        <v>8183</v>
      </c>
      <c r="K2056" t="s">
        <v>8184</v>
      </c>
      <c r="L2056">
        <v>1040</v>
      </c>
      <c r="M2056" t="s">
        <v>26</v>
      </c>
      <c r="N2056" t="s">
        <v>27</v>
      </c>
      <c r="O2056" t="s">
        <v>476</v>
      </c>
      <c r="P2056">
        <v>806947</v>
      </c>
      <c r="Q2056">
        <v>1960</v>
      </c>
      <c r="R2056">
        <v>8.5</v>
      </c>
      <c r="S2056">
        <v>18000</v>
      </c>
      <c r="T2056">
        <f>Table_IMDB_Movies[[#This Row],[gross]]-Table_IMDB_Movies[[#This Row],[budget]]</f>
        <v>31193053</v>
      </c>
      <c r="V2056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2057" spans="1:22" x14ac:dyDescent="0.3">
      <c r="A2057" t="s">
        <v>4065</v>
      </c>
      <c r="B2057">
        <v>80</v>
      </c>
      <c r="C2057">
        <v>112</v>
      </c>
      <c r="D2057" t="s">
        <v>7975</v>
      </c>
      <c r="E2057">
        <v>19151864</v>
      </c>
      <c r="F2057" t="s">
        <v>1340</v>
      </c>
      <c r="G2057" t="s">
        <v>5169</v>
      </c>
      <c r="H2057" t="s">
        <v>8185</v>
      </c>
      <c r="I2057">
        <v>36983</v>
      </c>
      <c r="J2057" t="s">
        <v>8186</v>
      </c>
      <c r="K2057" t="s">
        <v>8187</v>
      </c>
      <c r="L2057">
        <v>100</v>
      </c>
      <c r="M2057" t="s">
        <v>26</v>
      </c>
      <c r="N2057" t="s">
        <v>27</v>
      </c>
      <c r="O2057" t="s">
        <v>476</v>
      </c>
      <c r="P2057">
        <v>40000000</v>
      </c>
      <c r="Q2057">
        <v>2008</v>
      </c>
      <c r="R2057">
        <v>5.9</v>
      </c>
      <c r="S2057">
        <v>0</v>
      </c>
      <c r="T2057">
        <f>Table_IMDB_Movies[[#This Row],[gross]]-Table_IMDB_Movies[[#This Row],[budget]]</f>
        <v>-20848136</v>
      </c>
      <c r="V2057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058" spans="1:22" x14ac:dyDescent="0.3">
      <c r="A2058" t="s">
        <v>8188</v>
      </c>
      <c r="B2058">
        <v>98</v>
      </c>
      <c r="C2058">
        <v>104</v>
      </c>
      <c r="D2058" t="s">
        <v>289</v>
      </c>
      <c r="E2058">
        <v>23393765</v>
      </c>
      <c r="F2058" t="s">
        <v>173</v>
      </c>
      <c r="G2058" t="s">
        <v>4032</v>
      </c>
      <c r="H2058" t="s">
        <v>8189</v>
      </c>
      <c r="I2058">
        <v>31323</v>
      </c>
      <c r="J2058" t="s">
        <v>6461</v>
      </c>
      <c r="K2058" t="s">
        <v>8190</v>
      </c>
      <c r="L2058">
        <v>76</v>
      </c>
      <c r="M2058" t="s">
        <v>26</v>
      </c>
      <c r="N2058" t="s">
        <v>27</v>
      </c>
      <c r="O2058" t="s">
        <v>28</v>
      </c>
      <c r="P2058">
        <v>20000000</v>
      </c>
      <c r="Q2058">
        <v>2014</v>
      </c>
      <c r="R2058">
        <v>6.3</v>
      </c>
      <c r="S2058">
        <v>0</v>
      </c>
      <c r="T2058">
        <f>Table_IMDB_Movies[[#This Row],[gross]]-Table_IMDB_Movies[[#This Row],[budget]]</f>
        <v>3393765</v>
      </c>
      <c r="V2058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059" spans="1:22" x14ac:dyDescent="0.3">
      <c r="A2059" t="s">
        <v>2603</v>
      </c>
      <c r="B2059">
        <v>88</v>
      </c>
      <c r="C2059">
        <v>113</v>
      </c>
      <c r="D2059" t="s">
        <v>7763</v>
      </c>
      <c r="E2059">
        <v>18882880</v>
      </c>
      <c r="F2059" t="s">
        <v>2021</v>
      </c>
      <c r="G2059" t="s">
        <v>2605</v>
      </c>
      <c r="H2059" t="s">
        <v>8191</v>
      </c>
      <c r="I2059">
        <v>20539</v>
      </c>
      <c r="J2059" t="s">
        <v>4431</v>
      </c>
      <c r="K2059" t="s">
        <v>8192</v>
      </c>
      <c r="L2059">
        <v>125</v>
      </c>
      <c r="M2059" t="s">
        <v>26</v>
      </c>
      <c r="N2059" t="s">
        <v>27</v>
      </c>
      <c r="O2059" t="s">
        <v>476</v>
      </c>
      <c r="P2059">
        <v>20000000</v>
      </c>
      <c r="Q2059">
        <v>2007</v>
      </c>
      <c r="R2059">
        <v>5.9</v>
      </c>
      <c r="S2059">
        <v>681</v>
      </c>
      <c r="T2059">
        <f>Table_IMDB_Movies[[#This Row],[gross]]-Table_IMDB_Movies[[#This Row],[budget]]</f>
        <v>-1117120</v>
      </c>
      <c r="V2059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060" spans="1:22" x14ac:dyDescent="0.3">
      <c r="A2060" t="s">
        <v>8193</v>
      </c>
      <c r="B2060">
        <v>13</v>
      </c>
      <c r="C2060">
        <v>98</v>
      </c>
      <c r="D2060" t="s">
        <v>2431</v>
      </c>
      <c r="E2060">
        <v>8500000</v>
      </c>
      <c r="F2060" t="s">
        <v>1334</v>
      </c>
      <c r="G2060" t="s">
        <v>607</v>
      </c>
      <c r="H2060" t="s">
        <v>8194</v>
      </c>
      <c r="I2060">
        <v>2061</v>
      </c>
      <c r="J2060" t="s">
        <v>8195</v>
      </c>
      <c r="K2060" t="s">
        <v>8196</v>
      </c>
      <c r="L2060">
        <v>34</v>
      </c>
      <c r="M2060" t="s">
        <v>26</v>
      </c>
      <c r="N2060" t="s">
        <v>27</v>
      </c>
      <c r="O2060" t="s">
        <v>72</v>
      </c>
      <c r="P2060">
        <v>20000000</v>
      </c>
      <c r="Q2060">
        <v>1981</v>
      </c>
      <c r="R2060">
        <v>5.4</v>
      </c>
      <c r="S2060">
        <v>501</v>
      </c>
      <c r="T2060">
        <f>Table_IMDB_Movies[[#This Row],[gross]]-Table_IMDB_Movies[[#This Row],[budget]]</f>
        <v>-11500000</v>
      </c>
      <c r="V2060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061" spans="1:22" x14ac:dyDescent="0.3">
      <c r="A2061" t="s">
        <v>1097</v>
      </c>
      <c r="B2061">
        <v>60</v>
      </c>
      <c r="C2061">
        <v>114</v>
      </c>
      <c r="D2061" t="s">
        <v>8198</v>
      </c>
      <c r="E2061">
        <v>18252684</v>
      </c>
      <c r="F2061" t="s">
        <v>3087</v>
      </c>
      <c r="G2061" t="s">
        <v>351</v>
      </c>
      <c r="H2061" t="s">
        <v>8199</v>
      </c>
      <c r="I2061">
        <v>18366</v>
      </c>
      <c r="J2061" t="s">
        <v>343</v>
      </c>
      <c r="K2061" t="s">
        <v>8200</v>
      </c>
      <c r="L2061">
        <v>219</v>
      </c>
      <c r="M2061" t="s">
        <v>26</v>
      </c>
      <c r="N2061" t="s">
        <v>27</v>
      </c>
      <c r="O2061" t="s">
        <v>72</v>
      </c>
      <c r="P2061">
        <v>30000000</v>
      </c>
      <c r="Q2061">
        <v>1998</v>
      </c>
      <c r="R2061">
        <v>6.9</v>
      </c>
      <c r="S2061">
        <v>0</v>
      </c>
      <c r="T2061">
        <f>Table_IMDB_Movies[[#This Row],[gross]]-Table_IMDB_Movies[[#This Row],[budget]]</f>
        <v>-11747316</v>
      </c>
      <c r="V2061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062" spans="1:22" x14ac:dyDescent="0.3">
      <c r="A2062" t="s">
        <v>8201</v>
      </c>
      <c r="B2062">
        <v>154</v>
      </c>
      <c r="C2062">
        <v>124</v>
      </c>
      <c r="D2062" t="s">
        <v>205</v>
      </c>
      <c r="E2062">
        <v>19661987</v>
      </c>
      <c r="F2062" t="s">
        <v>2682</v>
      </c>
      <c r="G2062" t="s">
        <v>1749</v>
      </c>
      <c r="H2062" t="s">
        <v>8202</v>
      </c>
      <c r="I2062">
        <v>83786</v>
      </c>
      <c r="J2062" t="s">
        <v>4559</v>
      </c>
      <c r="K2062" t="s">
        <v>8203</v>
      </c>
      <c r="L2062">
        <v>231</v>
      </c>
      <c r="M2062" t="s">
        <v>26</v>
      </c>
      <c r="N2062" t="s">
        <v>27</v>
      </c>
      <c r="O2062" t="s">
        <v>476</v>
      </c>
      <c r="P2062">
        <v>20000000</v>
      </c>
      <c r="Q2062">
        <v>2007</v>
      </c>
      <c r="R2062">
        <v>7.5</v>
      </c>
      <c r="S2062">
        <v>0</v>
      </c>
      <c r="T2062">
        <f>Table_IMDB_Movies[[#This Row],[gross]]-Table_IMDB_Movies[[#This Row],[budget]]</f>
        <v>-338013</v>
      </c>
      <c r="V2062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063" spans="1:22" x14ac:dyDescent="0.3">
      <c r="A2063" t="s">
        <v>4569</v>
      </c>
      <c r="B2063">
        <v>274</v>
      </c>
      <c r="C2063">
        <v>148</v>
      </c>
      <c r="D2063" t="s">
        <v>151</v>
      </c>
      <c r="E2063">
        <v>18352454</v>
      </c>
      <c r="F2063" t="s">
        <v>8204</v>
      </c>
      <c r="G2063" t="s">
        <v>457</v>
      </c>
      <c r="H2063" t="s">
        <v>8205</v>
      </c>
      <c r="I2063">
        <v>426359</v>
      </c>
      <c r="J2063" t="s">
        <v>1998</v>
      </c>
      <c r="K2063" t="s">
        <v>8206</v>
      </c>
      <c r="L2063">
        <v>760</v>
      </c>
      <c r="M2063" t="s">
        <v>26</v>
      </c>
      <c r="N2063" t="s">
        <v>27</v>
      </c>
      <c r="O2063" t="s">
        <v>476</v>
      </c>
      <c r="P2063">
        <v>15000000</v>
      </c>
      <c r="Q2063">
        <v>2007</v>
      </c>
      <c r="R2063">
        <v>8.1999999999999993</v>
      </c>
      <c r="S2063">
        <v>76000</v>
      </c>
      <c r="T2063">
        <f>Table_IMDB_Movies[[#This Row],[gross]]-Table_IMDB_Movies[[#This Row],[budget]]</f>
        <v>3352454</v>
      </c>
      <c r="V2063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2064" spans="1:22" x14ac:dyDescent="0.3">
      <c r="A2064" t="s">
        <v>2032</v>
      </c>
      <c r="B2064">
        <v>110</v>
      </c>
      <c r="C2064">
        <v>108</v>
      </c>
      <c r="D2064" t="s">
        <v>506</v>
      </c>
      <c r="E2064">
        <v>17803796</v>
      </c>
      <c r="F2064" t="s">
        <v>1334</v>
      </c>
      <c r="G2064" t="s">
        <v>1564</v>
      </c>
      <c r="H2064" t="s">
        <v>8207</v>
      </c>
      <c r="I2064">
        <v>26100</v>
      </c>
      <c r="J2064" t="s">
        <v>3181</v>
      </c>
      <c r="K2064" t="s">
        <v>8208</v>
      </c>
      <c r="L2064">
        <v>97</v>
      </c>
      <c r="M2064" t="s">
        <v>26</v>
      </c>
      <c r="N2064" t="s">
        <v>27</v>
      </c>
      <c r="O2064" t="s">
        <v>28</v>
      </c>
      <c r="P2064">
        <v>20000000</v>
      </c>
      <c r="Q2064">
        <v>2006</v>
      </c>
      <c r="R2064">
        <v>5.9</v>
      </c>
      <c r="S2064">
        <v>484</v>
      </c>
      <c r="T2064">
        <f>Table_IMDB_Movies[[#This Row],[gross]]-Table_IMDB_Movies[[#This Row],[budget]]</f>
        <v>-2196204</v>
      </c>
      <c r="V2064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065" spans="1:22" x14ac:dyDescent="0.3">
      <c r="A2065" t="s">
        <v>8209</v>
      </c>
      <c r="B2065">
        <v>173</v>
      </c>
      <c r="C2065">
        <v>95</v>
      </c>
      <c r="D2065" t="s">
        <v>3960</v>
      </c>
      <c r="E2065">
        <v>17529157</v>
      </c>
      <c r="F2065" t="s">
        <v>8210</v>
      </c>
      <c r="G2065" t="s">
        <v>2654</v>
      </c>
      <c r="H2065" t="s">
        <v>8211</v>
      </c>
      <c r="I2065">
        <v>49888</v>
      </c>
      <c r="J2065" t="s">
        <v>3332</v>
      </c>
      <c r="K2065" t="s">
        <v>8212</v>
      </c>
      <c r="L2065">
        <v>220</v>
      </c>
      <c r="M2065" t="s">
        <v>26</v>
      </c>
      <c r="N2065" t="s">
        <v>1175</v>
      </c>
      <c r="O2065" t="s">
        <v>476</v>
      </c>
      <c r="P2065">
        <v>20000000</v>
      </c>
      <c r="Q2065">
        <v>2012</v>
      </c>
      <c r="R2065">
        <v>5</v>
      </c>
      <c r="S2065">
        <v>25000</v>
      </c>
      <c r="T2065">
        <f>Table_IMDB_Movies[[#This Row],[gross]]-Table_IMDB_Movies[[#This Row],[budget]]</f>
        <v>-2470843</v>
      </c>
      <c r="V2065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2066" spans="1:22" x14ac:dyDescent="0.3">
      <c r="A2066" t="s">
        <v>3823</v>
      </c>
      <c r="B2066">
        <v>165</v>
      </c>
      <c r="C2066">
        <v>108</v>
      </c>
      <c r="D2066" t="s">
        <v>403</v>
      </c>
      <c r="E2066">
        <v>25753840</v>
      </c>
      <c r="F2066" t="s">
        <v>8213</v>
      </c>
      <c r="G2066" t="s">
        <v>1408</v>
      </c>
      <c r="H2066" t="s">
        <v>8214</v>
      </c>
      <c r="I2066">
        <v>219091</v>
      </c>
      <c r="J2066" t="s">
        <v>2599</v>
      </c>
      <c r="K2066" t="s">
        <v>8215</v>
      </c>
      <c r="L2066">
        <v>592</v>
      </c>
      <c r="M2066" t="s">
        <v>26</v>
      </c>
      <c r="N2066" t="s">
        <v>27</v>
      </c>
      <c r="O2066" t="s">
        <v>476</v>
      </c>
      <c r="P2066">
        <v>19000000</v>
      </c>
      <c r="Q2066">
        <v>1996</v>
      </c>
      <c r="R2066">
        <v>7.3</v>
      </c>
      <c r="S2066">
        <v>12000</v>
      </c>
      <c r="T2066">
        <f>Table_IMDB_Movies[[#This Row],[gross]]-Table_IMDB_Movies[[#This Row],[budget]]</f>
        <v>6753840</v>
      </c>
      <c r="V2066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2067" spans="1:22" x14ac:dyDescent="0.3">
      <c r="A2067" t="s">
        <v>8216</v>
      </c>
      <c r="B2067">
        <v>45</v>
      </c>
      <c r="C2067">
        <v>68</v>
      </c>
      <c r="D2067" t="s">
        <v>6336</v>
      </c>
      <c r="E2067">
        <v>18081626</v>
      </c>
      <c r="F2067" t="s">
        <v>8217</v>
      </c>
      <c r="G2067" t="s">
        <v>8019</v>
      </c>
      <c r="H2067" t="s">
        <v>8218</v>
      </c>
      <c r="I2067">
        <v>4180</v>
      </c>
      <c r="J2067" t="s">
        <v>1422</v>
      </c>
      <c r="K2067" t="s">
        <v>8219</v>
      </c>
      <c r="L2067">
        <v>32</v>
      </c>
      <c r="M2067" t="s">
        <v>26</v>
      </c>
      <c r="N2067" t="s">
        <v>27</v>
      </c>
      <c r="O2067" t="s">
        <v>226</v>
      </c>
      <c r="P2067">
        <v>20000000</v>
      </c>
      <c r="Q2067">
        <v>2005</v>
      </c>
      <c r="R2067">
        <v>6.4</v>
      </c>
      <c r="S2067">
        <v>264</v>
      </c>
      <c r="T2067">
        <f>Table_IMDB_Movies[[#This Row],[gross]]-Table_IMDB_Movies[[#This Row],[budget]]</f>
        <v>-1918374</v>
      </c>
      <c r="V2067" t="str">
        <f>IF(ISNUMBER(SEARCH("|",Table_IMDB_Movies[[#This Row],[genres]])),LEFT(Table_IMDB_Movies[[#This Row],[genres]],SEARCH("|",Table_IMDB_Movies[[#This Row],[genres]])-1),Table_IMDB_Movies[[#This Row],[genres]])</f>
        <v>Animation</v>
      </c>
    </row>
    <row r="2068" spans="1:22" x14ac:dyDescent="0.3">
      <c r="A2068" t="s">
        <v>6913</v>
      </c>
      <c r="B2068">
        <v>45</v>
      </c>
      <c r="C2068">
        <v>103</v>
      </c>
      <c r="D2068" t="s">
        <v>1653</v>
      </c>
      <c r="E2068">
        <v>17518220</v>
      </c>
      <c r="F2068" t="s">
        <v>1141</v>
      </c>
      <c r="G2068" t="s">
        <v>74</v>
      </c>
      <c r="H2068" t="s">
        <v>8220</v>
      </c>
      <c r="I2068">
        <v>9105</v>
      </c>
      <c r="J2068" t="s">
        <v>8221</v>
      </c>
      <c r="K2068" t="s">
        <v>8222</v>
      </c>
      <c r="L2068">
        <v>76</v>
      </c>
      <c r="M2068" t="s">
        <v>26</v>
      </c>
      <c r="N2068" t="s">
        <v>27</v>
      </c>
      <c r="O2068" t="s">
        <v>28</v>
      </c>
      <c r="P2068">
        <v>20000000</v>
      </c>
      <c r="Q2068">
        <v>1995</v>
      </c>
      <c r="R2068">
        <v>6.6</v>
      </c>
      <c r="S2068">
        <v>0</v>
      </c>
      <c r="T2068">
        <f>Table_IMDB_Movies[[#This Row],[gross]]-Table_IMDB_Movies[[#This Row],[budget]]</f>
        <v>-2481780</v>
      </c>
      <c r="V2068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069" spans="1:22" x14ac:dyDescent="0.3">
      <c r="A2069" t="s">
        <v>8223</v>
      </c>
      <c r="B2069">
        <v>377</v>
      </c>
      <c r="C2069">
        <v>99</v>
      </c>
      <c r="D2069" t="s">
        <v>8224</v>
      </c>
      <c r="E2069">
        <v>17104669</v>
      </c>
      <c r="F2069" t="s">
        <v>8225</v>
      </c>
      <c r="G2069" t="s">
        <v>8226</v>
      </c>
      <c r="H2069" t="s">
        <v>8227</v>
      </c>
      <c r="I2069">
        <v>99353</v>
      </c>
      <c r="J2069" t="s">
        <v>8228</v>
      </c>
      <c r="K2069" t="s">
        <v>8229</v>
      </c>
      <c r="L2069">
        <v>354</v>
      </c>
      <c r="M2069" t="s">
        <v>5560</v>
      </c>
      <c r="N2069" t="s">
        <v>3028</v>
      </c>
      <c r="O2069" t="s">
        <v>476</v>
      </c>
      <c r="P2069">
        <v>20000000</v>
      </c>
      <c r="Q2069">
        <v>2004</v>
      </c>
      <c r="R2069">
        <v>7.8</v>
      </c>
      <c r="S2069">
        <v>0</v>
      </c>
      <c r="T2069">
        <f>Table_IMDB_Movies[[#This Row],[gross]]-Table_IMDB_Movies[[#This Row],[budget]]</f>
        <v>-2895331</v>
      </c>
      <c r="V2069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070" spans="1:22" x14ac:dyDescent="0.3">
      <c r="A2070" t="s">
        <v>8232</v>
      </c>
      <c r="B2070">
        <v>43</v>
      </c>
      <c r="C2070">
        <v>88</v>
      </c>
      <c r="D2070" t="s">
        <v>6711</v>
      </c>
      <c r="E2070">
        <v>16988996</v>
      </c>
      <c r="F2070" t="s">
        <v>8233</v>
      </c>
      <c r="G2070" t="s">
        <v>1756</v>
      </c>
      <c r="H2070" t="s">
        <v>8234</v>
      </c>
      <c r="I2070">
        <v>3875</v>
      </c>
      <c r="J2070" t="s">
        <v>928</v>
      </c>
      <c r="K2070" t="s">
        <v>8235</v>
      </c>
      <c r="L2070">
        <v>75</v>
      </c>
      <c r="M2070" t="s">
        <v>26</v>
      </c>
      <c r="N2070" t="s">
        <v>27</v>
      </c>
      <c r="O2070" t="s">
        <v>226</v>
      </c>
      <c r="P2070">
        <v>35000000</v>
      </c>
      <c r="Q2070">
        <v>2002</v>
      </c>
      <c r="R2070">
        <v>4</v>
      </c>
      <c r="S2070">
        <v>422</v>
      </c>
      <c r="T2070">
        <f>Table_IMDB_Movies[[#This Row],[gross]]-Table_IMDB_Movies[[#This Row],[budget]]</f>
        <v>-18011004</v>
      </c>
      <c r="V2070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071" spans="1:22" x14ac:dyDescent="0.3">
      <c r="A2071" t="s">
        <v>98</v>
      </c>
      <c r="B2071">
        <v>201</v>
      </c>
      <c r="C2071">
        <v>128</v>
      </c>
      <c r="D2071" t="s">
        <v>5727</v>
      </c>
      <c r="E2071">
        <v>15797907</v>
      </c>
      <c r="F2071" t="s">
        <v>2682</v>
      </c>
      <c r="G2071" t="s">
        <v>8236</v>
      </c>
      <c r="H2071" t="s">
        <v>8237</v>
      </c>
      <c r="I2071">
        <v>68119</v>
      </c>
      <c r="J2071" t="s">
        <v>8238</v>
      </c>
      <c r="K2071" t="s">
        <v>8239</v>
      </c>
      <c r="L2071">
        <v>230</v>
      </c>
      <c r="M2071" t="s">
        <v>8240</v>
      </c>
      <c r="N2071" t="s">
        <v>27</v>
      </c>
      <c r="O2071" t="s">
        <v>28</v>
      </c>
      <c r="P2071">
        <v>20000000</v>
      </c>
      <c r="Q2071">
        <v>2007</v>
      </c>
      <c r="R2071">
        <v>7.6</v>
      </c>
      <c r="S2071">
        <v>0</v>
      </c>
      <c r="T2071">
        <f>Table_IMDB_Movies[[#This Row],[gross]]-Table_IMDB_Movies[[#This Row],[budget]]</f>
        <v>-4202093</v>
      </c>
      <c r="V2071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072" spans="1:22" x14ac:dyDescent="0.3">
      <c r="A2072" t="s">
        <v>916</v>
      </c>
      <c r="B2072">
        <v>192</v>
      </c>
      <c r="C2072">
        <v>124</v>
      </c>
      <c r="D2072" t="s">
        <v>295</v>
      </c>
      <c r="E2072">
        <v>16248701</v>
      </c>
      <c r="F2072" t="s">
        <v>2682</v>
      </c>
      <c r="G2072" t="s">
        <v>168</v>
      </c>
      <c r="H2072" t="s">
        <v>8241</v>
      </c>
      <c r="I2072">
        <v>189683</v>
      </c>
      <c r="J2072" t="s">
        <v>2365</v>
      </c>
      <c r="K2072" t="s">
        <v>8242</v>
      </c>
      <c r="L2072">
        <v>559</v>
      </c>
      <c r="M2072" t="s">
        <v>26</v>
      </c>
      <c r="N2072" t="s">
        <v>27</v>
      </c>
      <c r="O2072" t="s">
        <v>476</v>
      </c>
      <c r="P2072">
        <v>20000000</v>
      </c>
      <c r="Q2072">
        <v>2003</v>
      </c>
      <c r="R2072">
        <v>7.7</v>
      </c>
      <c r="S2072">
        <v>0</v>
      </c>
      <c r="T2072">
        <f>Table_IMDB_Movies[[#This Row],[gross]]-Table_IMDB_Movies[[#This Row],[budget]]</f>
        <v>-3751299</v>
      </c>
      <c r="V2072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073" spans="1:22" x14ac:dyDescent="0.3">
      <c r="A2073" t="s">
        <v>8243</v>
      </c>
      <c r="B2073">
        <v>77</v>
      </c>
      <c r="C2073">
        <v>84</v>
      </c>
      <c r="D2073" t="s">
        <v>8244</v>
      </c>
      <c r="E2073">
        <v>15712072</v>
      </c>
      <c r="F2073" t="s">
        <v>379</v>
      </c>
      <c r="G2073" t="s">
        <v>1643</v>
      </c>
      <c r="H2073" t="s">
        <v>8245</v>
      </c>
      <c r="I2073">
        <v>13210</v>
      </c>
      <c r="J2073" t="s">
        <v>8246</v>
      </c>
      <c r="K2073" t="s">
        <v>8247</v>
      </c>
      <c r="L2073">
        <v>138</v>
      </c>
      <c r="M2073" t="s">
        <v>26</v>
      </c>
      <c r="N2073" t="s">
        <v>27</v>
      </c>
      <c r="O2073" t="s">
        <v>28</v>
      </c>
      <c r="P2073">
        <v>20000000</v>
      </c>
      <c r="Q2073">
        <v>2004</v>
      </c>
      <c r="R2073">
        <v>5.8</v>
      </c>
      <c r="S2073">
        <v>269</v>
      </c>
      <c r="T2073">
        <f>Table_IMDB_Movies[[#This Row],[gross]]-Table_IMDB_Movies[[#This Row],[budget]]</f>
        <v>-4287928</v>
      </c>
      <c r="V2073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074" spans="1:22" x14ac:dyDescent="0.3">
      <c r="A2074" t="s">
        <v>4745</v>
      </c>
      <c r="B2074">
        <v>350</v>
      </c>
      <c r="C2074">
        <v>122</v>
      </c>
      <c r="D2074" t="s">
        <v>900</v>
      </c>
      <c r="E2074">
        <v>191449475</v>
      </c>
      <c r="F2074" t="s">
        <v>553</v>
      </c>
      <c r="G2074" t="s">
        <v>457</v>
      </c>
      <c r="H2074" t="s">
        <v>5493</v>
      </c>
      <c r="I2074">
        <v>348010</v>
      </c>
      <c r="J2074" t="s">
        <v>1964</v>
      </c>
      <c r="K2074" t="s">
        <v>5494</v>
      </c>
      <c r="L2074">
        <v>1535</v>
      </c>
      <c r="M2074" t="s">
        <v>26</v>
      </c>
      <c r="N2074" t="s">
        <v>27</v>
      </c>
      <c r="O2074" t="s">
        <v>28</v>
      </c>
      <c r="P2074">
        <v>37000000</v>
      </c>
      <c r="Q2074">
        <v>2008</v>
      </c>
      <c r="R2074">
        <v>5.2</v>
      </c>
      <c r="S2074">
        <v>19000</v>
      </c>
      <c r="T2074">
        <f>Table_IMDB_Movies[[#This Row],[gross]]-Table_IMDB_Movies[[#This Row],[budget]]</f>
        <v>154449475</v>
      </c>
      <c r="V2074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075" spans="1:22" x14ac:dyDescent="0.3">
      <c r="A2075" t="s">
        <v>8248</v>
      </c>
      <c r="B2075">
        <v>81</v>
      </c>
      <c r="C2075">
        <v>101</v>
      </c>
      <c r="D2075" t="s">
        <v>4294</v>
      </c>
      <c r="E2075">
        <v>15408822</v>
      </c>
      <c r="F2075" t="s">
        <v>1340</v>
      </c>
      <c r="G2075" t="s">
        <v>3930</v>
      </c>
      <c r="H2075" t="s">
        <v>8249</v>
      </c>
      <c r="I2075">
        <v>14147</v>
      </c>
      <c r="J2075" t="s">
        <v>5294</v>
      </c>
      <c r="K2075" t="s">
        <v>8250</v>
      </c>
      <c r="L2075">
        <v>92</v>
      </c>
      <c r="M2075" t="s">
        <v>26</v>
      </c>
      <c r="N2075" t="s">
        <v>27</v>
      </c>
      <c r="O2075" t="s">
        <v>28</v>
      </c>
      <c r="P2075">
        <v>20000000</v>
      </c>
      <c r="Q2075">
        <v>2003</v>
      </c>
      <c r="R2075">
        <v>5.6</v>
      </c>
      <c r="S2075">
        <v>401</v>
      </c>
      <c r="T2075">
        <f>Table_IMDB_Movies[[#This Row],[gross]]-Table_IMDB_Movies[[#This Row],[budget]]</f>
        <v>-4591178</v>
      </c>
      <c r="V2075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076" spans="1:22" x14ac:dyDescent="0.3">
      <c r="A2076" t="s">
        <v>8251</v>
      </c>
      <c r="B2076">
        <v>81</v>
      </c>
      <c r="C2076">
        <v>98</v>
      </c>
      <c r="D2076" t="s">
        <v>8252</v>
      </c>
      <c r="E2076">
        <v>15464026</v>
      </c>
      <c r="F2076" t="s">
        <v>1340</v>
      </c>
      <c r="G2076" t="s">
        <v>4337</v>
      </c>
      <c r="H2076" t="s">
        <v>8253</v>
      </c>
      <c r="I2076">
        <v>23076</v>
      </c>
      <c r="J2076" t="s">
        <v>8254</v>
      </c>
      <c r="K2076" t="s">
        <v>8255</v>
      </c>
      <c r="L2076">
        <v>158</v>
      </c>
      <c r="M2076" t="s">
        <v>26</v>
      </c>
      <c r="N2076" t="s">
        <v>27</v>
      </c>
      <c r="O2076" t="s">
        <v>28</v>
      </c>
      <c r="P2076">
        <v>20000000</v>
      </c>
      <c r="Q2076">
        <v>2000</v>
      </c>
      <c r="R2076">
        <v>5.3</v>
      </c>
      <c r="S2076">
        <v>1000</v>
      </c>
      <c r="T2076">
        <f>Table_IMDB_Movies[[#This Row],[gross]]-Table_IMDB_Movies[[#This Row],[budget]]</f>
        <v>-4535974</v>
      </c>
      <c r="V207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077" spans="1:22" x14ac:dyDescent="0.3">
      <c r="A2077" t="s">
        <v>8256</v>
      </c>
      <c r="B2077">
        <v>27</v>
      </c>
      <c r="C2077">
        <v>225</v>
      </c>
      <c r="D2077" t="s">
        <v>8257</v>
      </c>
      <c r="E2077">
        <v>8000000</v>
      </c>
      <c r="F2077" t="s">
        <v>4587</v>
      </c>
      <c r="G2077" t="s">
        <v>2568</v>
      </c>
      <c r="H2077" t="s">
        <v>8258</v>
      </c>
      <c r="I2077">
        <v>6484</v>
      </c>
      <c r="J2077" t="s">
        <v>4538</v>
      </c>
      <c r="K2077" t="s">
        <v>8259</v>
      </c>
      <c r="L2077">
        <v>100</v>
      </c>
      <c r="M2077" t="s">
        <v>26</v>
      </c>
      <c r="N2077" t="s">
        <v>27</v>
      </c>
      <c r="O2077" t="s">
        <v>226</v>
      </c>
      <c r="P2077">
        <v>20000000</v>
      </c>
      <c r="Q2077">
        <v>1965</v>
      </c>
      <c r="R2077">
        <v>6.6</v>
      </c>
      <c r="S2077">
        <v>1000</v>
      </c>
      <c r="T2077">
        <f>Table_IMDB_Movies[[#This Row],[gross]]-Table_IMDB_Movies[[#This Row],[budget]]</f>
        <v>-12000000</v>
      </c>
      <c r="V2077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2078" spans="1:22" x14ac:dyDescent="0.3">
      <c r="A2078" t="s">
        <v>6384</v>
      </c>
      <c r="B2078">
        <v>111</v>
      </c>
      <c r="C2078">
        <v>88</v>
      </c>
      <c r="D2078" t="s">
        <v>3882</v>
      </c>
      <c r="E2078">
        <v>14174654</v>
      </c>
      <c r="F2078" t="s">
        <v>1334</v>
      </c>
      <c r="G2078" t="s">
        <v>2085</v>
      </c>
      <c r="H2078" t="s">
        <v>8262</v>
      </c>
      <c r="I2078">
        <v>74945</v>
      </c>
      <c r="J2078" t="s">
        <v>419</v>
      </c>
      <c r="K2078" t="s">
        <v>8263</v>
      </c>
      <c r="L2078">
        <v>359</v>
      </c>
      <c r="M2078" t="s">
        <v>26</v>
      </c>
      <c r="N2078" t="s">
        <v>27</v>
      </c>
      <c r="O2078" t="s">
        <v>28</v>
      </c>
      <c r="P2078">
        <v>25000000</v>
      </c>
      <c r="Q2078">
        <v>2008</v>
      </c>
      <c r="R2078">
        <v>1.9</v>
      </c>
      <c r="S2078">
        <v>0</v>
      </c>
      <c r="T2078">
        <f>Table_IMDB_Movies[[#This Row],[gross]]-Table_IMDB_Movies[[#This Row],[budget]]</f>
        <v>-10825346</v>
      </c>
      <c r="V2078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079" spans="1:22" x14ac:dyDescent="0.3">
      <c r="A2079" t="s">
        <v>4987</v>
      </c>
      <c r="B2079">
        <v>107</v>
      </c>
      <c r="C2079">
        <v>88</v>
      </c>
      <c r="D2079" t="s">
        <v>3127</v>
      </c>
      <c r="E2079">
        <v>15988876</v>
      </c>
      <c r="F2079" t="s">
        <v>274</v>
      </c>
      <c r="G2079" t="s">
        <v>4937</v>
      </c>
      <c r="H2079" t="s">
        <v>8264</v>
      </c>
      <c r="I2079">
        <v>26236</v>
      </c>
      <c r="J2079" t="s">
        <v>8265</v>
      </c>
      <c r="K2079" t="s">
        <v>8266</v>
      </c>
      <c r="L2079">
        <v>110</v>
      </c>
      <c r="M2079" t="s">
        <v>26</v>
      </c>
      <c r="N2079" t="s">
        <v>27</v>
      </c>
      <c r="O2079" t="s">
        <v>28</v>
      </c>
      <c r="P2079">
        <v>27000000</v>
      </c>
      <c r="Q2079">
        <v>2009</v>
      </c>
      <c r="R2079">
        <v>5.7</v>
      </c>
      <c r="S2079">
        <v>0</v>
      </c>
      <c r="T2079">
        <f>Table_IMDB_Movies[[#This Row],[gross]]-Table_IMDB_Movies[[#This Row],[budget]]</f>
        <v>-11011124</v>
      </c>
      <c r="V2079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080" spans="1:22" x14ac:dyDescent="0.3">
      <c r="A2080" t="s">
        <v>1968</v>
      </c>
      <c r="B2080">
        <v>34</v>
      </c>
      <c r="C2080">
        <v>94</v>
      </c>
      <c r="D2080" t="s">
        <v>3755</v>
      </c>
      <c r="E2080">
        <v>13801755</v>
      </c>
      <c r="F2080" t="s">
        <v>344</v>
      </c>
      <c r="G2080" t="s">
        <v>449</v>
      </c>
      <c r="H2080" t="s">
        <v>8267</v>
      </c>
      <c r="I2080">
        <v>23928</v>
      </c>
      <c r="J2080" t="s">
        <v>8268</v>
      </c>
      <c r="K2080" t="s">
        <v>8269</v>
      </c>
      <c r="L2080">
        <v>100</v>
      </c>
      <c r="M2080" t="s">
        <v>26</v>
      </c>
      <c r="N2080" t="s">
        <v>27</v>
      </c>
      <c r="O2080" t="s">
        <v>72</v>
      </c>
      <c r="P2080">
        <v>20000000</v>
      </c>
      <c r="Q2080">
        <v>1997</v>
      </c>
      <c r="R2080">
        <v>6.6</v>
      </c>
      <c r="S2080">
        <v>0</v>
      </c>
      <c r="T2080">
        <f>Table_IMDB_Movies[[#This Row],[gross]]-Table_IMDB_Movies[[#This Row],[budget]]</f>
        <v>-6198245</v>
      </c>
      <c r="V208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081" spans="1:22" x14ac:dyDescent="0.3">
      <c r="A2081" t="s">
        <v>8270</v>
      </c>
      <c r="B2081">
        <v>151</v>
      </c>
      <c r="C2081">
        <v>117</v>
      </c>
      <c r="D2081" t="s">
        <v>7272</v>
      </c>
      <c r="E2081">
        <v>13987482</v>
      </c>
      <c r="F2081" t="s">
        <v>1340</v>
      </c>
      <c r="G2081" t="s">
        <v>180</v>
      </c>
      <c r="H2081" t="s">
        <v>8271</v>
      </c>
      <c r="I2081">
        <v>58957</v>
      </c>
      <c r="J2081" t="s">
        <v>789</v>
      </c>
      <c r="K2081" t="s">
        <v>8272</v>
      </c>
      <c r="L2081">
        <v>91</v>
      </c>
      <c r="M2081" t="s">
        <v>26</v>
      </c>
      <c r="N2081" t="s">
        <v>27</v>
      </c>
      <c r="O2081" t="s">
        <v>476</v>
      </c>
      <c r="P2081">
        <v>20000000</v>
      </c>
      <c r="Q2081">
        <v>2011</v>
      </c>
      <c r="R2081">
        <v>6</v>
      </c>
      <c r="S2081">
        <v>0</v>
      </c>
      <c r="T2081">
        <f>Table_IMDB_Movies[[#This Row],[gross]]-Table_IMDB_Movies[[#This Row],[budget]]</f>
        <v>-6012518</v>
      </c>
      <c r="V2081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082" spans="1:22" x14ac:dyDescent="0.3">
      <c r="A2082" t="s">
        <v>8273</v>
      </c>
      <c r="B2082">
        <v>289</v>
      </c>
      <c r="C2082">
        <v>95</v>
      </c>
      <c r="D2082" t="s">
        <v>3081</v>
      </c>
      <c r="E2082">
        <v>14291570</v>
      </c>
      <c r="F2082" t="s">
        <v>184</v>
      </c>
      <c r="G2082" t="s">
        <v>2271</v>
      </c>
      <c r="H2082" t="s">
        <v>8274</v>
      </c>
      <c r="I2082">
        <v>82082</v>
      </c>
      <c r="J2082" t="s">
        <v>8275</v>
      </c>
      <c r="K2082" t="s">
        <v>8276</v>
      </c>
      <c r="L2082">
        <v>236</v>
      </c>
      <c r="M2082" t="s">
        <v>26</v>
      </c>
      <c r="N2082" t="s">
        <v>1175</v>
      </c>
      <c r="O2082" t="s">
        <v>28</v>
      </c>
      <c r="P2082">
        <v>20000000</v>
      </c>
      <c r="Q2082">
        <v>2012</v>
      </c>
      <c r="R2082">
        <v>6.1</v>
      </c>
      <c r="S2082">
        <v>10000</v>
      </c>
      <c r="T2082">
        <f>Table_IMDB_Movies[[#This Row],[gross]]-Table_IMDB_Movies[[#This Row],[budget]]</f>
        <v>-5708430</v>
      </c>
      <c r="V2082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083" spans="1:22" x14ac:dyDescent="0.3">
      <c r="A2083" t="s">
        <v>2459</v>
      </c>
      <c r="B2083">
        <v>76</v>
      </c>
      <c r="C2083">
        <v>99</v>
      </c>
      <c r="D2083" t="s">
        <v>3438</v>
      </c>
      <c r="E2083">
        <v>12181484</v>
      </c>
      <c r="F2083" t="s">
        <v>1334</v>
      </c>
      <c r="G2083" t="s">
        <v>392</v>
      </c>
      <c r="H2083" t="s">
        <v>8277</v>
      </c>
      <c r="I2083">
        <v>26390</v>
      </c>
      <c r="J2083" t="s">
        <v>8278</v>
      </c>
      <c r="K2083" t="s">
        <v>8279</v>
      </c>
      <c r="L2083">
        <v>176</v>
      </c>
      <c r="M2083" t="s">
        <v>26</v>
      </c>
      <c r="N2083" t="s">
        <v>27</v>
      </c>
      <c r="O2083" t="s">
        <v>28</v>
      </c>
      <c r="P2083">
        <v>40000000</v>
      </c>
      <c r="Q2083">
        <v>2004</v>
      </c>
      <c r="R2083">
        <v>4.8</v>
      </c>
      <c r="S2083">
        <v>713</v>
      </c>
      <c r="T2083">
        <f>Table_IMDB_Movies[[#This Row],[gross]]-Table_IMDB_Movies[[#This Row],[budget]]</f>
        <v>-27818516</v>
      </c>
      <c r="V2083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084" spans="1:22" x14ac:dyDescent="0.3">
      <c r="A2084" t="s">
        <v>3541</v>
      </c>
      <c r="B2084">
        <v>150</v>
      </c>
      <c r="C2084">
        <v>96</v>
      </c>
      <c r="D2084" t="s">
        <v>312</v>
      </c>
      <c r="E2084">
        <v>13630226</v>
      </c>
      <c r="F2084" t="s">
        <v>1129</v>
      </c>
      <c r="G2084" t="s">
        <v>275</v>
      </c>
      <c r="H2084" t="s">
        <v>8280</v>
      </c>
      <c r="I2084">
        <v>112516</v>
      </c>
      <c r="J2084" t="s">
        <v>3629</v>
      </c>
      <c r="K2084" t="s">
        <v>8281</v>
      </c>
      <c r="L2084">
        <v>223</v>
      </c>
      <c r="M2084" t="s">
        <v>26</v>
      </c>
      <c r="N2084" t="s">
        <v>27</v>
      </c>
      <c r="O2084" t="s">
        <v>476</v>
      </c>
      <c r="P2084">
        <v>20000000</v>
      </c>
      <c r="Q2084">
        <v>2009</v>
      </c>
      <c r="R2084">
        <v>6.2</v>
      </c>
      <c r="S2084">
        <v>0</v>
      </c>
      <c r="T2084">
        <f>Table_IMDB_Movies[[#This Row],[gross]]-Table_IMDB_Movies[[#This Row],[budget]]</f>
        <v>-6369774</v>
      </c>
      <c r="V2084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085" spans="1:22" x14ac:dyDescent="0.3">
      <c r="A2085" t="s">
        <v>3140</v>
      </c>
      <c r="B2085">
        <v>67</v>
      </c>
      <c r="C2085">
        <v>98</v>
      </c>
      <c r="D2085" t="s">
        <v>1320</v>
      </c>
      <c r="E2085">
        <v>13383737</v>
      </c>
      <c r="F2085" t="s">
        <v>819</v>
      </c>
      <c r="G2085" t="s">
        <v>324</v>
      </c>
      <c r="H2085" t="s">
        <v>8282</v>
      </c>
      <c r="I2085">
        <v>29385</v>
      </c>
      <c r="J2085" t="s">
        <v>3290</v>
      </c>
      <c r="K2085" t="s">
        <v>8283</v>
      </c>
      <c r="L2085">
        <v>86</v>
      </c>
      <c r="M2085" t="s">
        <v>26</v>
      </c>
      <c r="N2085" t="s">
        <v>27</v>
      </c>
      <c r="O2085" t="s">
        <v>476</v>
      </c>
      <c r="P2085">
        <v>20000000</v>
      </c>
      <c r="Q2085">
        <v>1994</v>
      </c>
      <c r="R2085">
        <v>7.5</v>
      </c>
      <c r="S2085">
        <v>979</v>
      </c>
      <c r="T2085">
        <f>Table_IMDB_Movies[[#This Row],[gross]]-Table_IMDB_Movies[[#This Row],[budget]]</f>
        <v>-6616263</v>
      </c>
      <c r="V2085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086" spans="1:22" x14ac:dyDescent="0.3">
      <c r="A2086" t="s">
        <v>8284</v>
      </c>
      <c r="B2086">
        <v>36</v>
      </c>
      <c r="C2086">
        <v>123</v>
      </c>
      <c r="D2086" t="s">
        <v>8285</v>
      </c>
      <c r="E2086">
        <v>13391174</v>
      </c>
      <c r="F2086" t="s">
        <v>4587</v>
      </c>
      <c r="G2086" t="s">
        <v>8286</v>
      </c>
      <c r="H2086" t="s">
        <v>8287</v>
      </c>
      <c r="I2086">
        <v>5796</v>
      </c>
      <c r="J2086" t="s">
        <v>8288</v>
      </c>
      <c r="K2086" t="s">
        <v>8289</v>
      </c>
      <c r="L2086">
        <v>177</v>
      </c>
      <c r="M2086" t="s">
        <v>26</v>
      </c>
      <c r="N2086" t="s">
        <v>27</v>
      </c>
      <c r="O2086" t="s">
        <v>72</v>
      </c>
      <c r="P2086">
        <v>20000000</v>
      </c>
      <c r="Q2086">
        <v>2006</v>
      </c>
      <c r="R2086">
        <v>6.3</v>
      </c>
      <c r="S2086">
        <v>0</v>
      </c>
      <c r="T2086">
        <f>Table_IMDB_Movies[[#This Row],[gross]]-Table_IMDB_Movies[[#This Row],[budget]]</f>
        <v>-6608826</v>
      </c>
      <c r="V2086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2087" spans="1:22" x14ac:dyDescent="0.3">
      <c r="A2087" t="s">
        <v>969</v>
      </c>
      <c r="B2087">
        <v>149</v>
      </c>
      <c r="C2087">
        <v>101</v>
      </c>
      <c r="D2087" t="s">
        <v>345</v>
      </c>
      <c r="E2087">
        <v>12987647</v>
      </c>
      <c r="F2087" t="s">
        <v>8290</v>
      </c>
      <c r="G2087" t="s">
        <v>409</v>
      </c>
      <c r="H2087" t="s">
        <v>8291</v>
      </c>
      <c r="I2087">
        <v>24019</v>
      </c>
      <c r="J2087" t="s">
        <v>6080</v>
      </c>
      <c r="K2087" t="s">
        <v>8292</v>
      </c>
      <c r="L2087">
        <v>199</v>
      </c>
      <c r="M2087" t="s">
        <v>26</v>
      </c>
      <c r="N2087" t="s">
        <v>41</v>
      </c>
      <c r="O2087" t="s">
        <v>476</v>
      </c>
      <c r="P2087">
        <v>30000000</v>
      </c>
      <c r="Q2087">
        <v>2002</v>
      </c>
      <c r="R2087">
        <v>7.1</v>
      </c>
      <c r="S2087">
        <v>983</v>
      </c>
      <c r="T2087">
        <f>Table_IMDB_Movies[[#This Row],[gross]]-Table_IMDB_Movies[[#This Row],[budget]]</f>
        <v>-17012353</v>
      </c>
      <c r="V2087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088" spans="1:22" x14ac:dyDescent="0.3">
      <c r="A2088" t="s">
        <v>29</v>
      </c>
      <c r="B2088">
        <v>156</v>
      </c>
      <c r="C2088">
        <v>102</v>
      </c>
      <c r="D2088" t="s">
        <v>6149</v>
      </c>
      <c r="E2088">
        <v>12469811</v>
      </c>
      <c r="F2088" t="s">
        <v>2021</v>
      </c>
      <c r="G2088" t="s">
        <v>568</v>
      </c>
      <c r="H2088" t="s">
        <v>8293</v>
      </c>
      <c r="I2088">
        <v>69172</v>
      </c>
      <c r="J2088" t="s">
        <v>1389</v>
      </c>
      <c r="K2088" t="s">
        <v>8294</v>
      </c>
      <c r="L2088">
        <v>316</v>
      </c>
      <c r="M2088" t="s">
        <v>26</v>
      </c>
      <c r="N2088" t="s">
        <v>27</v>
      </c>
      <c r="O2088" t="s">
        <v>476</v>
      </c>
      <c r="P2088">
        <v>22000000</v>
      </c>
      <c r="Q2088">
        <v>2005</v>
      </c>
      <c r="R2088">
        <v>6.6</v>
      </c>
      <c r="S2088">
        <v>0</v>
      </c>
      <c r="T2088">
        <f>Table_IMDB_Movies[[#This Row],[gross]]-Table_IMDB_Movies[[#This Row],[budget]]</f>
        <v>-9530189</v>
      </c>
      <c r="V2088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089" spans="1:22" x14ac:dyDescent="0.3">
      <c r="A2089" t="s">
        <v>3412</v>
      </c>
      <c r="B2089">
        <v>64</v>
      </c>
      <c r="C2089">
        <v>94</v>
      </c>
      <c r="D2089" t="s">
        <v>24</v>
      </c>
      <c r="E2089">
        <v>12398628</v>
      </c>
      <c r="F2089" t="s">
        <v>8295</v>
      </c>
      <c r="G2089" t="s">
        <v>4752</v>
      </c>
      <c r="H2089" t="s">
        <v>8296</v>
      </c>
      <c r="I2089">
        <v>21542</v>
      </c>
      <c r="J2089" t="s">
        <v>3781</v>
      </c>
      <c r="K2089" t="s">
        <v>8297</v>
      </c>
      <c r="L2089">
        <v>88</v>
      </c>
      <c r="M2089" t="s">
        <v>26</v>
      </c>
      <c r="N2089" t="s">
        <v>27</v>
      </c>
      <c r="O2089" t="s">
        <v>476</v>
      </c>
      <c r="P2089">
        <v>20000000</v>
      </c>
      <c r="Q2089">
        <v>2002</v>
      </c>
      <c r="R2089">
        <v>6.1</v>
      </c>
      <c r="S2089">
        <v>977</v>
      </c>
      <c r="T2089">
        <f>Table_IMDB_Movies[[#This Row],[gross]]-Table_IMDB_Movies[[#This Row],[budget]]</f>
        <v>-7601372</v>
      </c>
      <c r="V2089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090" spans="1:22" x14ac:dyDescent="0.3">
      <c r="A2090" t="s">
        <v>3449</v>
      </c>
      <c r="B2090">
        <v>210</v>
      </c>
      <c r="C2090">
        <v>102</v>
      </c>
      <c r="D2090" t="s">
        <v>8298</v>
      </c>
      <c r="E2090">
        <v>13214030</v>
      </c>
      <c r="F2090" t="s">
        <v>1993</v>
      </c>
      <c r="G2090" t="s">
        <v>743</v>
      </c>
      <c r="H2090" t="s">
        <v>8299</v>
      </c>
      <c r="I2090">
        <v>60516</v>
      </c>
      <c r="J2090" t="s">
        <v>8300</v>
      </c>
      <c r="K2090" t="s">
        <v>8301</v>
      </c>
      <c r="L2090">
        <v>147</v>
      </c>
      <c r="M2090" t="s">
        <v>26</v>
      </c>
      <c r="N2090" t="s">
        <v>27</v>
      </c>
      <c r="O2090" t="s">
        <v>28</v>
      </c>
      <c r="P2090">
        <v>20000000</v>
      </c>
      <c r="Q2090">
        <v>2008</v>
      </c>
      <c r="R2090">
        <v>6.7</v>
      </c>
      <c r="S2090">
        <v>0</v>
      </c>
      <c r="T2090">
        <f>Table_IMDB_Movies[[#This Row],[gross]]-Table_IMDB_Movies[[#This Row],[budget]]</f>
        <v>-6785970</v>
      </c>
      <c r="V2090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091" spans="1:22" x14ac:dyDescent="0.3">
      <c r="A2091" t="s">
        <v>1657</v>
      </c>
      <c r="B2091">
        <v>113</v>
      </c>
      <c r="C2091">
        <v>108</v>
      </c>
      <c r="D2091" t="s">
        <v>3558</v>
      </c>
      <c r="E2091">
        <v>12232937</v>
      </c>
      <c r="F2091" t="s">
        <v>274</v>
      </c>
      <c r="G2091" t="s">
        <v>8302</v>
      </c>
      <c r="H2091" t="s">
        <v>8303</v>
      </c>
      <c r="I2091">
        <v>22823</v>
      </c>
      <c r="J2091" t="s">
        <v>8304</v>
      </c>
      <c r="K2091" t="s">
        <v>8305</v>
      </c>
      <c r="L2091">
        <v>113</v>
      </c>
      <c r="M2091" t="s">
        <v>26</v>
      </c>
      <c r="N2091" t="s">
        <v>27</v>
      </c>
      <c r="O2091" t="s">
        <v>28</v>
      </c>
      <c r="P2091">
        <v>22000000</v>
      </c>
      <c r="Q2091">
        <v>2009</v>
      </c>
      <c r="R2091">
        <v>5.6</v>
      </c>
      <c r="S2091">
        <v>0</v>
      </c>
      <c r="T2091">
        <f>Table_IMDB_Movies[[#This Row],[gross]]-Table_IMDB_Movies[[#This Row],[budget]]</f>
        <v>-9767063</v>
      </c>
      <c r="V2091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092" spans="1:22" x14ac:dyDescent="0.3">
      <c r="A2092" t="s">
        <v>468</v>
      </c>
      <c r="B2092">
        <v>390</v>
      </c>
      <c r="C2092">
        <v>116</v>
      </c>
      <c r="D2092" t="s">
        <v>3484</v>
      </c>
      <c r="E2092">
        <v>12134420</v>
      </c>
      <c r="F2092" t="s">
        <v>4617</v>
      </c>
      <c r="G2092" t="s">
        <v>400</v>
      </c>
      <c r="H2092" t="s">
        <v>8306</v>
      </c>
      <c r="I2092">
        <v>92237</v>
      </c>
      <c r="J2092" t="s">
        <v>471</v>
      </c>
      <c r="K2092" t="s">
        <v>8307</v>
      </c>
      <c r="L2092">
        <v>366</v>
      </c>
      <c r="M2092" t="s">
        <v>26</v>
      </c>
      <c r="N2092" t="s">
        <v>41</v>
      </c>
      <c r="O2092" t="s">
        <v>476</v>
      </c>
      <c r="P2092">
        <v>20000000</v>
      </c>
      <c r="Q2092">
        <v>2010</v>
      </c>
      <c r="R2092">
        <v>7.2</v>
      </c>
      <c r="S2092">
        <v>25000</v>
      </c>
      <c r="T2092">
        <f>Table_IMDB_Movies[[#This Row],[gross]]-Table_IMDB_Movies[[#This Row],[budget]]</f>
        <v>-7865580</v>
      </c>
      <c r="V2092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093" spans="1:22" x14ac:dyDescent="0.3">
      <c r="A2093" t="s">
        <v>8308</v>
      </c>
      <c r="B2093">
        <v>5</v>
      </c>
      <c r="C2093">
        <v>93</v>
      </c>
      <c r="D2093" t="s">
        <v>8309</v>
      </c>
      <c r="E2093">
        <v>11784000</v>
      </c>
      <c r="F2093" t="s">
        <v>6792</v>
      </c>
      <c r="G2093" t="s">
        <v>2701</v>
      </c>
      <c r="H2093" t="s">
        <v>8310</v>
      </c>
      <c r="I2093">
        <v>6701</v>
      </c>
      <c r="J2093" t="s">
        <v>8311</v>
      </c>
      <c r="K2093" t="s">
        <v>8312</v>
      </c>
      <c r="L2093">
        <v>26</v>
      </c>
      <c r="M2093" t="s">
        <v>26</v>
      </c>
      <c r="N2093" t="s">
        <v>27</v>
      </c>
      <c r="O2093" t="s">
        <v>72</v>
      </c>
      <c r="P2093">
        <v>20000000</v>
      </c>
      <c r="Q2093">
        <v>1994</v>
      </c>
      <c r="R2093">
        <v>4.3</v>
      </c>
      <c r="S2093">
        <v>444</v>
      </c>
      <c r="T2093">
        <f>Table_IMDB_Movies[[#This Row],[gross]]-Table_IMDB_Movies[[#This Row],[budget]]</f>
        <v>-8216000</v>
      </c>
      <c r="V2093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094" spans="1:22" x14ac:dyDescent="0.3">
      <c r="A2094" t="s">
        <v>1246</v>
      </c>
      <c r="B2094">
        <v>248</v>
      </c>
      <c r="C2094">
        <v>102</v>
      </c>
      <c r="D2094" t="s">
        <v>2282</v>
      </c>
      <c r="E2094">
        <v>11169531</v>
      </c>
      <c r="F2094" t="s">
        <v>1334</v>
      </c>
      <c r="G2094" t="s">
        <v>5572</v>
      </c>
      <c r="H2094" t="s">
        <v>8313</v>
      </c>
      <c r="I2094">
        <v>79855</v>
      </c>
      <c r="J2094" t="s">
        <v>8314</v>
      </c>
      <c r="K2094" t="s">
        <v>8315</v>
      </c>
      <c r="L2094">
        <v>235</v>
      </c>
      <c r="M2094" t="s">
        <v>26</v>
      </c>
      <c r="N2094" t="s">
        <v>41</v>
      </c>
      <c r="O2094" t="s">
        <v>28</v>
      </c>
      <c r="P2094">
        <v>20000000</v>
      </c>
      <c r="Q2094">
        <v>2008</v>
      </c>
      <c r="R2094">
        <v>6.4</v>
      </c>
      <c r="S2094">
        <v>0</v>
      </c>
      <c r="T2094">
        <f>Table_IMDB_Movies[[#This Row],[gross]]-Table_IMDB_Movies[[#This Row],[budget]]</f>
        <v>-8830469</v>
      </c>
      <c r="V2094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095" spans="1:22" x14ac:dyDescent="0.3">
      <c r="A2095" t="s">
        <v>4360</v>
      </c>
      <c r="B2095">
        <v>137</v>
      </c>
      <c r="C2095">
        <v>103</v>
      </c>
      <c r="D2095" t="s">
        <v>8316</v>
      </c>
      <c r="E2095">
        <v>11034436</v>
      </c>
      <c r="F2095" t="s">
        <v>8317</v>
      </c>
      <c r="G2095" t="s">
        <v>1921</v>
      </c>
      <c r="H2095" t="s">
        <v>8318</v>
      </c>
      <c r="I2095">
        <v>13505</v>
      </c>
      <c r="J2095" t="s">
        <v>8319</v>
      </c>
      <c r="K2095" t="s">
        <v>8320</v>
      </c>
      <c r="L2095">
        <v>180</v>
      </c>
      <c r="M2095" t="s">
        <v>26</v>
      </c>
      <c r="N2095" t="s">
        <v>41</v>
      </c>
      <c r="O2095" t="s">
        <v>476</v>
      </c>
      <c r="P2095">
        <v>20000000</v>
      </c>
      <c r="Q2095">
        <v>2005</v>
      </c>
      <c r="R2095">
        <v>7.1</v>
      </c>
      <c r="S2095">
        <v>0</v>
      </c>
      <c r="T2095">
        <f>Table_IMDB_Movies[[#This Row],[gross]]-Table_IMDB_Movies[[#This Row],[budget]]</f>
        <v>-8965564</v>
      </c>
      <c r="V2095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096" spans="1:22" x14ac:dyDescent="0.3">
      <c r="A2096" t="s">
        <v>7448</v>
      </c>
      <c r="B2096">
        <v>214</v>
      </c>
      <c r="C2096">
        <v>115</v>
      </c>
      <c r="D2096" t="s">
        <v>3773</v>
      </c>
      <c r="E2096">
        <v>12626905</v>
      </c>
      <c r="F2096" t="s">
        <v>379</v>
      </c>
      <c r="G2096" t="s">
        <v>172</v>
      </c>
      <c r="H2096" t="s">
        <v>8321</v>
      </c>
      <c r="I2096">
        <v>32567</v>
      </c>
      <c r="J2096" t="s">
        <v>312</v>
      </c>
      <c r="K2096" t="s">
        <v>8322</v>
      </c>
      <c r="L2096">
        <v>106</v>
      </c>
      <c r="M2096" t="s">
        <v>26</v>
      </c>
      <c r="N2096" t="s">
        <v>27</v>
      </c>
      <c r="O2096" t="s">
        <v>476</v>
      </c>
      <c r="P2096">
        <v>20000000</v>
      </c>
      <c r="Q2096">
        <v>2016</v>
      </c>
      <c r="R2096">
        <v>6.3</v>
      </c>
      <c r="S2096">
        <v>0</v>
      </c>
      <c r="T2096">
        <f>Table_IMDB_Movies[[#This Row],[gross]]-Table_IMDB_Movies[[#This Row],[budget]]</f>
        <v>-7373095</v>
      </c>
      <c r="V2096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097" spans="1:22" x14ac:dyDescent="0.3">
      <c r="A2097" t="s">
        <v>3140</v>
      </c>
      <c r="B2097">
        <v>104</v>
      </c>
      <c r="C2097">
        <v>96</v>
      </c>
      <c r="D2097" t="s">
        <v>8323</v>
      </c>
      <c r="E2097">
        <v>10569071</v>
      </c>
      <c r="F2097" t="s">
        <v>1334</v>
      </c>
      <c r="G2097" t="s">
        <v>3140</v>
      </c>
      <c r="H2097" t="s">
        <v>8324</v>
      </c>
      <c r="I2097">
        <v>35586</v>
      </c>
      <c r="J2097" t="s">
        <v>6073</v>
      </c>
      <c r="K2097" t="s">
        <v>8325</v>
      </c>
      <c r="L2097">
        <v>131</v>
      </c>
      <c r="M2097" t="s">
        <v>26</v>
      </c>
      <c r="N2097" t="s">
        <v>27</v>
      </c>
      <c r="O2097" t="s">
        <v>476</v>
      </c>
      <c r="P2097">
        <v>20000000</v>
      </c>
      <c r="Q2097">
        <v>1997</v>
      </c>
      <c r="R2097">
        <v>7.4</v>
      </c>
      <c r="S2097">
        <v>0</v>
      </c>
      <c r="T2097">
        <f>Table_IMDB_Movies[[#This Row],[gross]]-Table_IMDB_Movies[[#This Row],[budget]]</f>
        <v>-9430929</v>
      </c>
      <c r="V2097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098" spans="1:22" x14ac:dyDescent="0.3">
      <c r="A2098" t="s">
        <v>8326</v>
      </c>
      <c r="B2098">
        <v>81</v>
      </c>
      <c r="C2098">
        <v>98</v>
      </c>
      <c r="D2098" t="s">
        <v>351</v>
      </c>
      <c r="E2098">
        <v>10544143</v>
      </c>
      <c r="F2098" t="s">
        <v>1340</v>
      </c>
      <c r="G2098" t="s">
        <v>4929</v>
      </c>
      <c r="H2098" t="s">
        <v>8327</v>
      </c>
      <c r="I2098">
        <v>16372</v>
      </c>
      <c r="J2098" t="s">
        <v>8328</v>
      </c>
      <c r="K2098" t="s">
        <v>8329</v>
      </c>
      <c r="L2098">
        <v>121</v>
      </c>
      <c r="M2098" t="s">
        <v>26</v>
      </c>
      <c r="N2098" t="s">
        <v>304</v>
      </c>
      <c r="O2098" t="s">
        <v>28</v>
      </c>
      <c r="P2098">
        <v>20000000</v>
      </c>
      <c r="Q2098">
        <v>1999</v>
      </c>
      <c r="R2098">
        <v>6.1</v>
      </c>
      <c r="S2098">
        <v>311</v>
      </c>
      <c r="T2098">
        <f>Table_IMDB_Movies[[#This Row],[gross]]-Table_IMDB_Movies[[#This Row],[budget]]</f>
        <v>-9455857</v>
      </c>
      <c r="V2098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099" spans="1:22" x14ac:dyDescent="0.3">
      <c r="A2099" t="s">
        <v>7291</v>
      </c>
      <c r="B2099">
        <v>175</v>
      </c>
      <c r="C2099">
        <v>101</v>
      </c>
      <c r="D2099" t="s">
        <v>193</v>
      </c>
      <c r="E2099">
        <v>13650738</v>
      </c>
      <c r="F2099" t="s">
        <v>2021</v>
      </c>
      <c r="G2099" t="s">
        <v>535</v>
      </c>
      <c r="H2099" t="s">
        <v>8330</v>
      </c>
      <c r="I2099">
        <v>61360</v>
      </c>
      <c r="J2099" t="s">
        <v>8331</v>
      </c>
      <c r="K2099" t="s">
        <v>8332</v>
      </c>
      <c r="L2099">
        <v>129</v>
      </c>
      <c r="M2099" t="s">
        <v>26</v>
      </c>
      <c r="N2099" t="s">
        <v>27</v>
      </c>
      <c r="O2099" t="s">
        <v>476</v>
      </c>
      <c r="P2099">
        <v>20000000</v>
      </c>
      <c r="Q2099">
        <v>2015</v>
      </c>
      <c r="R2099">
        <v>6.6</v>
      </c>
      <c r="S2099">
        <v>25000</v>
      </c>
      <c r="T2099">
        <f>Table_IMDB_Movies[[#This Row],[gross]]-Table_IMDB_Movies[[#This Row],[budget]]</f>
        <v>-6349262</v>
      </c>
      <c r="V2099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100" spans="1:22" x14ac:dyDescent="0.3">
      <c r="A2100" t="s">
        <v>3935</v>
      </c>
      <c r="B2100">
        <v>20</v>
      </c>
      <c r="C2100">
        <v>106</v>
      </c>
      <c r="D2100" t="s">
        <v>1108</v>
      </c>
      <c r="E2100">
        <v>10555348</v>
      </c>
      <c r="F2100" t="s">
        <v>819</v>
      </c>
      <c r="G2100" t="s">
        <v>1393</v>
      </c>
      <c r="H2100" t="s">
        <v>8333</v>
      </c>
      <c r="I2100">
        <v>17349</v>
      </c>
      <c r="J2100" t="s">
        <v>8334</v>
      </c>
      <c r="K2100" t="s">
        <v>8335</v>
      </c>
      <c r="L2100">
        <v>42</v>
      </c>
      <c r="M2100" t="s">
        <v>26</v>
      </c>
      <c r="N2100" t="s">
        <v>27</v>
      </c>
      <c r="O2100" t="s">
        <v>28</v>
      </c>
      <c r="P2100">
        <v>20000000</v>
      </c>
      <c r="Q2100">
        <v>1989</v>
      </c>
      <c r="R2100">
        <v>6</v>
      </c>
      <c r="S2100">
        <v>855</v>
      </c>
      <c r="T2100">
        <f>Table_IMDB_Movies[[#This Row],[gross]]-Table_IMDB_Movies[[#This Row],[budget]]</f>
        <v>-9444652</v>
      </c>
      <c r="V2100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101" spans="1:22" x14ac:dyDescent="0.3">
      <c r="A2101" t="s">
        <v>3140</v>
      </c>
      <c r="B2101">
        <v>69</v>
      </c>
      <c r="C2101">
        <v>101</v>
      </c>
      <c r="D2101" t="s">
        <v>1817</v>
      </c>
      <c r="E2101">
        <v>9714482</v>
      </c>
      <c r="F2101" t="s">
        <v>8336</v>
      </c>
      <c r="G2101" t="s">
        <v>2946</v>
      </c>
      <c r="H2101" t="s">
        <v>8337</v>
      </c>
      <c r="I2101">
        <v>30083</v>
      </c>
      <c r="J2101" t="s">
        <v>8338</v>
      </c>
      <c r="K2101" t="s">
        <v>8339</v>
      </c>
      <c r="L2101">
        <v>140</v>
      </c>
      <c r="M2101" t="s">
        <v>26</v>
      </c>
      <c r="N2101" t="s">
        <v>27</v>
      </c>
      <c r="O2101" t="s">
        <v>476</v>
      </c>
      <c r="P2101">
        <v>20000000</v>
      </c>
      <c r="Q2101">
        <v>1996</v>
      </c>
      <c r="R2101">
        <v>6.8</v>
      </c>
      <c r="S2101">
        <v>0</v>
      </c>
      <c r="T2101">
        <f>Table_IMDB_Movies[[#This Row],[gross]]-Table_IMDB_Movies[[#This Row],[budget]]</f>
        <v>-10285518</v>
      </c>
      <c r="V2101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102" spans="1:22" x14ac:dyDescent="0.3">
      <c r="A2102" t="s">
        <v>272</v>
      </c>
      <c r="B2102">
        <v>166</v>
      </c>
      <c r="C2102">
        <v>111</v>
      </c>
      <c r="D2102" t="s">
        <v>1309</v>
      </c>
      <c r="E2102">
        <v>9525276</v>
      </c>
      <c r="F2102" t="s">
        <v>274</v>
      </c>
      <c r="G2102" t="s">
        <v>2872</v>
      </c>
      <c r="H2102" t="s">
        <v>8340</v>
      </c>
      <c r="I2102">
        <v>60156</v>
      </c>
      <c r="J2102" t="s">
        <v>8341</v>
      </c>
      <c r="K2102" t="s">
        <v>8342</v>
      </c>
      <c r="L2102">
        <v>299</v>
      </c>
      <c r="M2102" t="s">
        <v>26</v>
      </c>
      <c r="N2102" t="s">
        <v>27</v>
      </c>
      <c r="O2102" t="s">
        <v>476</v>
      </c>
      <c r="P2102">
        <v>20000000</v>
      </c>
      <c r="Q2102">
        <v>2007</v>
      </c>
      <c r="R2102">
        <v>6.8</v>
      </c>
      <c r="S2102">
        <v>0</v>
      </c>
      <c r="T2102">
        <f>Table_IMDB_Movies[[#This Row],[gross]]-Table_IMDB_Movies[[#This Row],[budget]]</f>
        <v>-10474724</v>
      </c>
      <c r="V2102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103" spans="1:22" x14ac:dyDescent="0.3">
      <c r="A2103" t="s">
        <v>5462</v>
      </c>
      <c r="B2103">
        <v>160</v>
      </c>
      <c r="C2103">
        <v>99</v>
      </c>
      <c r="D2103" t="s">
        <v>248</v>
      </c>
      <c r="E2103">
        <v>8855646</v>
      </c>
      <c r="F2103" t="s">
        <v>5414</v>
      </c>
      <c r="G2103" t="s">
        <v>1393</v>
      </c>
      <c r="H2103" t="s">
        <v>8343</v>
      </c>
      <c r="I2103">
        <v>49855</v>
      </c>
      <c r="J2103" t="s">
        <v>8344</v>
      </c>
      <c r="K2103" t="s">
        <v>8345</v>
      </c>
      <c r="L2103">
        <v>117</v>
      </c>
      <c r="M2103" t="s">
        <v>26</v>
      </c>
      <c r="N2103" t="s">
        <v>27</v>
      </c>
      <c r="O2103" t="s">
        <v>28</v>
      </c>
      <c r="P2103">
        <v>21000000</v>
      </c>
      <c r="Q2103">
        <v>2009</v>
      </c>
      <c r="R2103">
        <v>7.2</v>
      </c>
      <c r="S2103">
        <v>10000</v>
      </c>
      <c r="T2103">
        <f>Table_IMDB_Movies[[#This Row],[gross]]-Table_IMDB_Movies[[#This Row],[budget]]</f>
        <v>-12144354</v>
      </c>
      <c r="V2103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2104" spans="1:22" x14ac:dyDescent="0.3">
      <c r="A2104" t="s">
        <v>8346</v>
      </c>
      <c r="B2104">
        <v>32</v>
      </c>
      <c r="C2104">
        <v>88</v>
      </c>
      <c r="D2104" t="s">
        <v>8347</v>
      </c>
      <c r="E2104">
        <v>9109322</v>
      </c>
      <c r="F2104" t="s">
        <v>2116</v>
      </c>
      <c r="G2104" t="s">
        <v>8348</v>
      </c>
      <c r="H2104" t="s">
        <v>8349</v>
      </c>
      <c r="I2104">
        <v>25371</v>
      </c>
      <c r="J2104" t="s">
        <v>8350</v>
      </c>
      <c r="K2104" t="s">
        <v>8351</v>
      </c>
      <c r="L2104">
        <v>129</v>
      </c>
      <c r="M2104" t="s">
        <v>26</v>
      </c>
      <c r="N2104" t="s">
        <v>619</v>
      </c>
      <c r="O2104" t="s">
        <v>72</v>
      </c>
      <c r="P2104">
        <v>20000000</v>
      </c>
      <c r="Q2104">
        <v>2004</v>
      </c>
      <c r="R2104">
        <v>1.9</v>
      </c>
      <c r="S2104">
        <v>0</v>
      </c>
      <c r="T2104">
        <f>Table_IMDB_Movies[[#This Row],[gross]]-Table_IMDB_Movies[[#This Row],[budget]]</f>
        <v>-10890678</v>
      </c>
      <c r="V2104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105" spans="1:22" x14ac:dyDescent="0.3">
      <c r="A2105" t="s">
        <v>2114</v>
      </c>
      <c r="B2105">
        <v>72</v>
      </c>
      <c r="C2105">
        <v>83</v>
      </c>
      <c r="D2105" t="s">
        <v>8352</v>
      </c>
      <c r="E2105">
        <v>8326035</v>
      </c>
      <c r="F2105" t="s">
        <v>1398</v>
      </c>
      <c r="G2105" t="s">
        <v>1031</v>
      </c>
      <c r="H2105" t="s">
        <v>8353</v>
      </c>
      <c r="I2105">
        <v>21933</v>
      </c>
      <c r="J2105" t="s">
        <v>8354</v>
      </c>
      <c r="K2105" t="s">
        <v>8355</v>
      </c>
      <c r="L2105">
        <v>76</v>
      </c>
      <c r="M2105" t="s">
        <v>26</v>
      </c>
      <c r="N2105" t="s">
        <v>619</v>
      </c>
      <c r="O2105" t="s">
        <v>28</v>
      </c>
      <c r="P2105">
        <v>33000000</v>
      </c>
      <c r="Q2105">
        <v>2005</v>
      </c>
      <c r="R2105">
        <v>5.5</v>
      </c>
      <c r="S2105">
        <v>676</v>
      </c>
      <c r="T2105">
        <f>Table_IMDB_Movies[[#This Row],[gross]]-Table_IMDB_Movies[[#This Row],[budget]]</f>
        <v>-24673965</v>
      </c>
      <c r="V2105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106" spans="1:22" x14ac:dyDescent="0.3">
      <c r="A2106" t="s">
        <v>2114</v>
      </c>
      <c r="B2106">
        <v>53</v>
      </c>
      <c r="C2106">
        <v>91</v>
      </c>
      <c r="D2106" t="s">
        <v>795</v>
      </c>
      <c r="E2106">
        <v>8104069</v>
      </c>
      <c r="F2106" t="s">
        <v>1398</v>
      </c>
      <c r="G2106" t="s">
        <v>588</v>
      </c>
      <c r="H2106" t="s">
        <v>8356</v>
      </c>
      <c r="I2106">
        <v>9785</v>
      </c>
      <c r="J2106" t="s">
        <v>651</v>
      </c>
      <c r="K2106" t="s">
        <v>8357</v>
      </c>
      <c r="L2106">
        <v>26</v>
      </c>
      <c r="M2106" t="s">
        <v>26</v>
      </c>
      <c r="N2106" t="s">
        <v>27</v>
      </c>
      <c r="O2106" t="s">
        <v>28</v>
      </c>
      <c r="P2106">
        <v>20000000</v>
      </c>
      <c r="Q2106">
        <v>2007</v>
      </c>
      <c r="R2106">
        <v>4.5</v>
      </c>
      <c r="S2106">
        <v>233</v>
      </c>
      <c r="T2106">
        <f>Table_IMDB_Movies[[#This Row],[gross]]-Table_IMDB_Movies[[#This Row],[budget]]</f>
        <v>-11895931</v>
      </c>
      <c r="V2106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107" spans="1:22" x14ac:dyDescent="0.3">
      <c r="A2107" t="s">
        <v>2871</v>
      </c>
      <c r="B2107">
        <v>76</v>
      </c>
      <c r="C2107">
        <v>108</v>
      </c>
      <c r="D2107" t="s">
        <v>8358</v>
      </c>
      <c r="E2107">
        <v>8054280</v>
      </c>
      <c r="F2107" t="s">
        <v>2434</v>
      </c>
      <c r="G2107" t="s">
        <v>4764</v>
      </c>
      <c r="H2107" t="s">
        <v>8359</v>
      </c>
      <c r="I2107">
        <v>6838</v>
      </c>
      <c r="J2107" t="s">
        <v>3858</v>
      </c>
      <c r="K2107" t="s">
        <v>8360</v>
      </c>
      <c r="L2107">
        <v>117</v>
      </c>
      <c r="M2107" t="s">
        <v>26</v>
      </c>
      <c r="N2107" t="s">
        <v>27</v>
      </c>
      <c r="O2107" t="s">
        <v>28</v>
      </c>
      <c r="P2107">
        <v>20000000</v>
      </c>
      <c r="Q2107">
        <v>2004</v>
      </c>
      <c r="R2107">
        <v>6.3</v>
      </c>
      <c r="S2107">
        <v>924</v>
      </c>
      <c r="T2107">
        <f>Table_IMDB_Movies[[#This Row],[gross]]-Table_IMDB_Movies[[#This Row],[budget]]</f>
        <v>-11945720</v>
      </c>
      <c r="V2107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108" spans="1:22" x14ac:dyDescent="0.3">
      <c r="A2108" t="s">
        <v>5441</v>
      </c>
      <c r="B2108">
        <v>401</v>
      </c>
      <c r="C2108">
        <v>148</v>
      </c>
      <c r="D2108" t="s">
        <v>8361</v>
      </c>
      <c r="E2108">
        <v>8093318</v>
      </c>
      <c r="F2108" t="s">
        <v>8362</v>
      </c>
      <c r="G2108" t="s">
        <v>8363</v>
      </c>
      <c r="H2108" t="s">
        <v>8364</v>
      </c>
      <c r="I2108">
        <v>61935</v>
      </c>
      <c r="J2108" t="s">
        <v>8365</v>
      </c>
      <c r="K2108" t="s">
        <v>8366</v>
      </c>
      <c r="L2108">
        <v>242</v>
      </c>
      <c r="M2108" t="s">
        <v>26</v>
      </c>
      <c r="N2108" t="s">
        <v>27</v>
      </c>
      <c r="O2108" t="s">
        <v>476</v>
      </c>
      <c r="P2108">
        <v>20000000</v>
      </c>
      <c r="Q2108">
        <v>2014</v>
      </c>
      <c r="R2108">
        <v>6.7</v>
      </c>
      <c r="S2108">
        <v>18000</v>
      </c>
      <c r="T2108">
        <f>Table_IMDB_Movies[[#This Row],[gross]]-Table_IMDB_Movies[[#This Row],[budget]]</f>
        <v>-11906682</v>
      </c>
      <c r="V2108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109" spans="1:22" x14ac:dyDescent="0.3">
      <c r="A2109" t="s">
        <v>8367</v>
      </c>
      <c r="B2109">
        <v>31</v>
      </c>
      <c r="C2109">
        <v>77</v>
      </c>
      <c r="D2109" t="s">
        <v>3810</v>
      </c>
      <c r="E2109">
        <v>7382993</v>
      </c>
      <c r="F2109" t="s">
        <v>221</v>
      </c>
      <c r="G2109" t="s">
        <v>5084</v>
      </c>
      <c r="H2109" t="s">
        <v>8368</v>
      </c>
      <c r="I2109">
        <v>3851</v>
      </c>
      <c r="J2109" t="s">
        <v>3901</v>
      </c>
      <c r="K2109" t="s">
        <v>8369</v>
      </c>
      <c r="L2109">
        <v>114</v>
      </c>
      <c r="M2109" t="s">
        <v>26</v>
      </c>
      <c r="N2109" t="s">
        <v>27</v>
      </c>
      <c r="O2109" t="s">
        <v>226</v>
      </c>
      <c r="P2109">
        <v>20000000</v>
      </c>
      <c r="Q2109">
        <v>2006</v>
      </c>
      <c r="R2109">
        <v>2.8</v>
      </c>
      <c r="S2109">
        <v>346</v>
      </c>
      <c r="T2109">
        <f>Table_IMDB_Movies[[#This Row],[gross]]-Table_IMDB_Movies[[#This Row],[budget]]</f>
        <v>-12617007</v>
      </c>
      <c r="V2109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2110" spans="1:22" x14ac:dyDescent="0.3">
      <c r="A2110" t="s">
        <v>8370</v>
      </c>
      <c r="B2110">
        <v>65</v>
      </c>
      <c r="C2110">
        <v>110</v>
      </c>
      <c r="D2110" t="s">
        <v>8371</v>
      </c>
      <c r="E2110">
        <v>8888355</v>
      </c>
      <c r="F2110" t="s">
        <v>4783</v>
      </c>
      <c r="G2110" t="s">
        <v>8372</v>
      </c>
      <c r="H2110" t="s">
        <v>8373</v>
      </c>
      <c r="I2110">
        <v>7894</v>
      </c>
      <c r="J2110" t="s">
        <v>4597</v>
      </c>
      <c r="K2110" t="s">
        <v>8374</v>
      </c>
      <c r="L2110">
        <v>25</v>
      </c>
      <c r="M2110" t="s">
        <v>26</v>
      </c>
      <c r="N2110" t="s">
        <v>27</v>
      </c>
      <c r="O2110" t="s">
        <v>28</v>
      </c>
      <c r="P2110">
        <v>20000000</v>
      </c>
      <c r="Q2110">
        <v>2013</v>
      </c>
      <c r="R2110">
        <v>5</v>
      </c>
      <c r="S2110">
        <v>0</v>
      </c>
      <c r="T2110">
        <f>Table_IMDB_Movies[[#This Row],[gross]]-Table_IMDB_Movies[[#This Row],[budget]]</f>
        <v>-11111645</v>
      </c>
      <c r="V2110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111" spans="1:22" x14ac:dyDescent="0.3">
      <c r="A2111" t="s">
        <v>4402</v>
      </c>
      <c r="B2111">
        <v>45</v>
      </c>
      <c r="C2111">
        <v>83</v>
      </c>
      <c r="D2111" t="s">
        <v>8376</v>
      </c>
      <c r="E2111">
        <v>7001720</v>
      </c>
      <c r="F2111" t="s">
        <v>2212</v>
      </c>
      <c r="G2111" t="s">
        <v>8377</v>
      </c>
      <c r="H2111" t="s">
        <v>8378</v>
      </c>
      <c r="I2111">
        <v>8560</v>
      </c>
      <c r="J2111" t="s">
        <v>8379</v>
      </c>
      <c r="K2111" t="s">
        <v>8380</v>
      </c>
      <c r="L2111">
        <v>205</v>
      </c>
      <c r="M2111" t="s">
        <v>26</v>
      </c>
      <c r="N2111" t="s">
        <v>27</v>
      </c>
      <c r="O2111" t="s">
        <v>28</v>
      </c>
      <c r="P2111">
        <v>12000000</v>
      </c>
      <c r="Q2111">
        <v>2008</v>
      </c>
      <c r="R2111">
        <v>4.3</v>
      </c>
      <c r="S2111">
        <v>797</v>
      </c>
      <c r="T2111">
        <f>Table_IMDB_Movies[[#This Row],[gross]]-Table_IMDB_Movies[[#This Row],[budget]]</f>
        <v>-4998280</v>
      </c>
      <c r="V2111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112" spans="1:22" x14ac:dyDescent="0.3">
      <c r="A2112" t="s">
        <v>3823</v>
      </c>
      <c r="B2112">
        <v>260</v>
      </c>
      <c r="C2112">
        <v>107</v>
      </c>
      <c r="D2112" t="s">
        <v>4519</v>
      </c>
      <c r="E2112">
        <v>7268659</v>
      </c>
      <c r="F2112" t="s">
        <v>344</v>
      </c>
      <c r="G2112" t="s">
        <v>4556</v>
      </c>
      <c r="H2112" t="s">
        <v>8381</v>
      </c>
      <c r="I2112">
        <v>59248</v>
      </c>
      <c r="J2112" t="s">
        <v>8382</v>
      </c>
      <c r="K2112" t="s">
        <v>8383</v>
      </c>
      <c r="L2112">
        <v>164</v>
      </c>
      <c r="M2112" t="s">
        <v>26</v>
      </c>
      <c r="N2112" t="s">
        <v>5505</v>
      </c>
      <c r="O2112" t="s">
        <v>476</v>
      </c>
      <c r="P2112">
        <v>20000000</v>
      </c>
      <c r="Q2112">
        <v>2013</v>
      </c>
      <c r="R2112">
        <v>5.6</v>
      </c>
      <c r="S2112">
        <v>48000</v>
      </c>
      <c r="T2112">
        <f>Table_IMDB_Movies[[#This Row],[gross]]-Table_IMDB_Movies[[#This Row],[budget]]</f>
        <v>-12731341</v>
      </c>
      <c r="V2112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113" spans="1:22" x14ac:dyDescent="0.3">
      <c r="A2113" t="s">
        <v>8384</v>
      </c>
      <c r="B2113">
        <v>129</v>
      </c>
      <c r="C2113">
        <v>100</v>
      </c>
      <c r="D2113" t="s">
        <v>6880</v>
      </c>
      <c r="E2113">
        <v>6852144</v>
      </c>
      <c r="F2113" t="s">
        <v>2498</v>
      </c>
      <c r="G2113" t="s">
        <v>5495</v>
      </c>
      <c r="H2113" t="s">
        <v>8385</v>
      </c>
      <c r="I2113">
        <v>15169</v>
      </c>
      <c r="J2113" t="s">
        <v>8386</v>
      </c>
      <c r="K2113" t="s">
        <v>8387</v>
      </c>
      <c r="L2113">
        <v>213</v>
      </c>
      <c r="M2113" t="s">
        <v>26</v>
      </c>
      <c r="N2113" t="s">
        <v>218</v>
      </c>
      <c r="O2113" t="s">
        <v>28</v>
      </c>
      <c r="P2113">
        <v>22000000</v>
      </c>
      <c r="Q2113">
        <v>2003</v>
      </c>
      <c r="R2113">
        <v>6.2</v>
      </c>
      <c r="S2113">
        <v>0</v>
      </c>
      <c r="T2113">
        <f>Table_IMDB_Movies[[#This Row],[gross]]-Table_IMDB_Movies[[#This Row],[budget]]</f>
        <v>-15147856</v>
      </c>
      <c r="V2113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114" spans="1:22" x14ac:dyDescent="0.3">
      <c r="A2114" t="s">
        <v>7198</v>
      </c>
      <c r="B2114">
        <v>58</v>
      </c>
      <c r="C2114">
        <v>87</v>
      </c>
      <c r="D2114" t="s">
        <v>3558</v>
      </c>
      <c r="E2114">
        <v>6563357</v>
      </c>
      <c r="F2114" t="s">
        <v>3309</v>
      </c>
      <c r="G2114" t="s">
        <v>8388</v>
      </c>
      <c r="H2114" t="s">
        <v>8389</v>
      </c>
      <c r="I2114">
        <v>18571</v>
      </c>
      <c r="J2114" t="s">
        <v>341</v>
      </c>
      <c r="K2114" t="s">
        <v>8390</v>
      </c>
      <c r="L2114">
        <v>120</v>
      </c>
      <c r="M2114" t="s">
        <v>26</v>
      </c>
      <c r="N2114" t="s">
        <v>27</v>
      </c>
      <c r="O2114" t="s">
        <v>476</v>
      </c>
      <c r="P2114">
        <v>20000000</v>
      </c>
      <c r="Q2114">
        <v>2008</v>
      </c>
      <c r="R2114">
        <v>5.3</v>
      </c>
      <c r="S2114">
        <v>847</v>
      </c>
      <c r="T2114">
        <f>Table_IMDB_Movies[[#This Row],[gross]]-Table_IMDB_Movies[[#This Row],[budget]]</f>
        <v>-13436643</v>
      </c>
      <c r="V2114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2115" spans="1:22" x14ac:dyDescent="0.3">
      <c r="A2115" t="s">
        <v>8391</v>
      </c>
      <c r="B2115">
        <v>103</v>
      </c>
      <c r="C2115">
        <v>154</v>
      </c>
      <c r="D2115" t="s">
        <v>2714</v>
      </c>
      <c r="E2115">
        <v>6201757</v>
      </c>
      <c r="F2115" t="s">
        <v>8392</v>
      </c>
      <c r="G2115" t="s">
        <v>324</v>
      </c>
      <c r="H2115" t="s">
        <v>8393</v>
      </c>
      <c r="I2115">
        <v>10037</v>
      </c>
      <c r="J2115" t="s">
        <v>8394</v>
      </c>
      <c r="K2115" t="s">
        <v>8395</v>
      </c>
      <c r="L2115">
        <v>202</v>
      </c>
      <c r="M2115" t="s">
        <v>26</v>
      </c>
      <c r="N2115" t="s">
        <v>41</v>
      </c>
      <c r="O2115" t="s">
        <v>476</v>
      </c>
      <c r="P2115">
        <v>10000000</v>
      </c>
      <c r="Q2115">
        <v>1999</v>
      </c>
      <c r="R2115">
        <v>7.4</v>
      </c>
      <c r="S2115">
        <v>608</v>
      </c>
      <c r="T2115">
        <f>Table_IMDB_Movies[[#This Row],[gross]]-Table_IMDB_Movies[[#This Row],[budget]]</f>
        <v>-3798243</v>
      </c>
      <c r="V2115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2116" spans="1:22" x14ac:dyDescent="0.3">
      <c r="A2116" t="s">
        <v>8396</v>
      </c>
      <c r="B2116">
        <v>45</v>
      </c>
      <c r="C2116">
        <v>106</v>
      </c>
      <c r="D2116" t="s">
        <v>478</v>
      </c>
      <c r="E2116">
        <v>6420319</v>
      </c>
      <c r="F2116" t="s">
        <v>2672</v>
      </c>
      <c r="G2116" t="s">
        <v>109</v>
      </c>
      <c r="H2116" t="s">
        <v>8397</v>
      </c>
      <c r="I2116">
        <v>15978</v>
      </c>
      <c r="J2116" t="s">
        <v>2018</v>
      </c>
      <c r="K2116" t="s">
        <v>8398</v>
      </c>
      <c r="L2116">
        <v>122</v>
      </c>
      <c r="M2116" t="s">
        <v>26</v>
      </c>
      <c r="N2116" t="s">
        <v>2301</v>
      </c>
      <c r="O2116" t="s">
        <v>28</v>
      </c>
      <c r="P2116">
        <v>20000000</v>
      </c>
      <c r="Q2116">
        <v>2015</v>
      </c>
      <c r="R2116">
        <v>7.4</v>
      </c>
      <c r="S2116">
        <v>15000</v>
      </c>
      <c r="T2116">
        <f>Table_IMDB_Movies[[#This Row],[gross]]-Table_IMDB_Movies[[#This Row],[budget]]</f>
        <v>-13579681</v>
      </c>
      <c r="V2116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117" spans="1:22" x14ac:dyDescent="0.3">
      <c r="A2117" t="s">
        <v>4197</v>
      </c>
      <c r="B2117">
        <v>345</v>
      </c>
      <c r="C2117">
        <v>99</v>
      </c>
      <c r="D2117" t="s">
        <v>2233</v>
      </c>
      <c r="E2117">
        <v>5702083</v>
      </c>
      <c r="F2117" t="s">
        <v>2819</v>
      </c>
      <c r="G2117" t="s">
        <v>374</v>
      </c>
      <c r="H2117" t="s">
        <v>8399</v>
      </c>
      <c r="I2117">
        <v>80617</v>
      </c>
      <c r="J2117" t="s">
        <v>2687</v>
      </c>
      <c r="K2117" t="s">
        <v>8400</v>
      </c>
      <c r="L2117">
        <v>190</v>
      </c>
      <c r="M2117" t="s">
        <v>26</v>
      </c>
      <c r="N2117" t="s">
        <v>41</v>
      </c>
      <c r="O2117" t="s">
        <v>476</v>
      </c>
      <c r="P2117">
        <v>15000000</v>
      </c>
      <c r="Q2117">
        <v>2011</v>
      </c>
      <c r="R2117">
        <v>6.5</v>
      </c>
      <c r="S2117">
        <v>36000</v>
      </c>
      <c r="T2117">
        <f>Table_IMDB_Movies[[#This Row],[gross]]-Table_IMDB_Movies[[#This Row],[budget]]</f>
        <v>-9297917</v>
      </c>
      <c r="V2117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2118" spans="1:22" x14ac:dyDescent="0.3">
      <c r="A2118" t="s">
        <v>6896</v>
      </c>
      <c r="B2118">
        <v>232</v>
      </c>
      <c r="C2118">
        <v>100</v>
      </c>
      <c r="D2118" t="s">
        <v>479</v>
      </c>
      <c r="E2118">
        <v>5480996</v>
      </c>
      <c r="F2118" t="s">
        <v>8401</v>
      </c>
      <c r="G2118" t="s">
        <v>74</v>
      </c>
      <c r="H2118" t="s">
        <v>8402</v>
      </c>
      <c r="I2118">
        <v>89383</v>
      </c>
      <c r="J2118" t="s">
        <v>2734</v>
      </c>
      <c r="K2118" t="s">
        <v>8403</v>
      </c>
      <c r="L2118">
        <v>293</v>
      </c>
      <c r="M2118" t="s">
        <v>26</v>
      </c>
      <c r="N2118" t="s">
        <v>27</v>
      </c>
      <c r="O2118" t="s">
        <v>476</v>
      </c>
      <c r="P2118">
        <v>8700000</v>
      </c>
      <c r="Q2118">
        <v>2006</v>
      </c>
      <c r="R2118">
        <v>7.1</v>
      </c>
      <c r="S2118">
        <v>0</v>
      </c>
      <c r="T2118">
        <f>Table_IMDB_Movies[[#This Row],[gross]]-Table_IMDB_Movies[[#This Row],[budget]]</f>
        <v>-3219004</v>
      </c>
      <c r="V2118" t="str">
        <f>IF(ISNUMBER(SEARCH("|",Table_IMDB_Movies[[#This Row],[genres]])),LEFT(Table_IMDB_Movies[[#This Row],[genres]],SEARCH("|",Table_IMDB_Movies[[#This Row],[genres]])-1),Table_IMDB_Movies[[#This Row],[genres]])</f>
        <v>Animation</v>
      </c>
    </row>
    <row r="2119" spans="1:22" x14ac:dyDescent="0.3">
      <c r="A2119" t="s">
        <v>598</v>
      </c>
      <c r="B2119">
        <v>116</v>
      </c>
      <c r="C2119">
        <v>116</v>
      </c>
      <c r="D2119" t="s">
        <v>2941</v>
      </c>
      <c r="E2119">
        <v>6002756</v>
      </c>
      <c r="F2119" t="s">
        <v>1305</v>
      </c>
      <c r="G2119" t="s">
        <v>524</v>
      </c>
      <c r="H2119" t="s">
        <v>8404</v>
      </c>
      <c r="I2119">
        <v>24997</v>
      </c>
      <c r="J2119" t="s">
        <v>1785</v>
      </c>
      <c r="K2119" t="s">
        <v>8405</v>
      </c>
      <c r="L2119">
        <v>75</v>
      </c>
      <c r="M2119" t="s">
        <v>26</v>
      </c>
      <c r="N2119" t="s">
        <v>27</v>
      </c>
      <c r="O2119" t="s">
        <v>72</v>
      </c>
      <c r="P2119">
        <v>20000000</v>
      </c>
      <c r="Q2119">
        <v>2012</v>
      </c>
      <c r="R2119">
        <v>7.2</v>
      </c>
      <c r="S2119">
        <v>13000</v>
      </c>
      <c r="T2119">
        <f>Table_IMDB_Movies[[#This Row],[gross]]-Table_IMDB_Movies[[#This Row],[budget]]</f>
        <v>-13997244</v>
      </c>
      <c r="V2119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2120" spans="1:22" x14ac:dyDescent="0.3">
      <c r="A2120" t="s">
        <v>3455</v>
      </c>
      <c r="B2120">
        <v>148</v>
      </c>
      <c r="C2120">
        <v>94</v>
      </c>
      <c r="D2120" t="s">
        <v>8406</v>
      </c>
      <c r="E2120">
        <v>5132655</v>
      </c>
      <c r="F2120" t="s">
        <v>7621</v>
      </c>
      <c r="G2120" t="s">
        <v>8407</v>
      </c>
      <c r="H2120" t="s">
        <v>8408</v>
      </c>
      <c r="I2120">
        <v>37626</v>
      </c>
      <c r="J2120" t="s">
        <v>8409</v>
      </c>
      <c r="K2120" t="s">
        <v>8410</v>
      </c>
      <c r="L2120">
        <v>521</v>
      </c>
      <c r="M2120" t="s">
        <v>26</v>
      </c>
      <c r="N2120" t="s">
        <v>218</v>
      </c>
      <c r="O2120" t="s">
        <v>476</v>
      </c>
      <c r="P2120">
        <v>20000000</v>
      </c>
      <c r="Q2120">
        <v>2005</v>
      </c>
      <c r="R2120">
        <v>2.2999999999999998</v>
      </c>
      <c r="S2120">
        <v>1000</v>
      </c>
      <c r="T2120">
        <f>Table_IMDB_Movies[[#This Row],[gross]]-Table_IMDB_Movies[[#This Row],[budget]]</f>
        <v>-14867345</v>
      </c>
      <c r="V2120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2121" spans="1:22" x14ac:dyDescent="0.3">
      <c r="A2121" t="s">
        <v>2679</v>
      </c>
      <c r="B2121">
        <v>79</v>
      </c>
      <c r="C2121">
        <v>111</v>
      </c>
      <c r="D2121" t="s">
        <v>8411</v>
      </c>
      <c r="E2121">
        <v>5205343</v>
      </c>
      <c r="F2121" t="s">
        <v>6229</v>
      </c>
      <c r="G2121" t="s">
        <v>1135</v>
      </c>
      <c r="H2121" t="s">
        <v>8412</v>
      </c>
      <c r="I2121">
        <v>11958</v>
      </c>
      <c r="J2121" t="s">
        <v>8413</v>
      </c>
      <c r="K2121" t="s">
        <v>8414</v>
      </c>
      <c r="L2121">
        <v>39</v>
      </c>
      <c r="M2121" t="s">
        <v>26</v>
      </c>
      <c r="N2121" t="s">
        <v>27</v>
      </c>
      <c r="O2121" t="s">
        <v>72</v>
      </c>
      <c r="P2121">
        <v>20000000</v>
      </c>
      <c r="Q2121">
        <v>2009</v>
      </c>
      <c r="R2121">
        <v>6.4</v>
      </c>
      <c r="S2121">
        <v>1000</v>
      </c>
      <c r="T2121">
        <f>Table_IMDB_Movies[[#This Row],[gross]]-Table_IMDB_Movies[[#This Row],[budget]]</f>
        <v>-14794657</v>
      </c>
      <c r="V2121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122" spans="1:22" x14ac:dyDescent="0.3">
      <c r="A2122" t="s">
        <v>8415</v>
      </c>
      <c r="B2122">
        <v>167</v>
      </c>
      <c r="C2122">
        <v>100</v>
      </c>
      <c r="D2122" t="s">
        <v>1815</v>
      </c>
      <c r="E2122">
        <v>5005883</v>
      </c>
      <c r="F2122" t="s">
        <v>2582</v>
      </c>
      <c r="G2122" t="s">
        <v>6480</v>
      </c>
      <c r="H2122" t="s">
        <v>8416</v>
      </c>
      <c r="I2122">
        <v>29649</v>
      </c>
      <c r="J2122" t="s">
        <v>2365</v>
      </c>
      <c r="K2122" t="s">
        <v>8417</v>
      </c>
      <c r="L2122">
        <v>361</v>
      </c>
      <c r="M2122" t="s">
        <v>26</v>
      </c>
      <c r="N2122" t="s">
        <v>27</v>
      </c>
      <c r="O2122" t="s">
        <v>476</v>
      </c>
      <c r="P2122">
        <v>20000000</v>
      </c>
      <c r="Q2122">
        <v>2004</v>
      </c>
      <c r="R2122">
        <v>6.1</v>
      </c>
      <c r="S2122">
        <v>0</v>
      </c>
      <c r="T2122">
        <f>Table_IMDB_Movies[[#This Row],[gross]]-Table_IMDB_Movies[[#This Row],[budget]]</f>
        <v>-14994117</v>
      </c>
      <c r="V2122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123" spans="1:22" x14ac:dyDescent="0.3">
      <c r="A2123" t="s">
        <v>8418</v>
      </c>
      <c r="B2123">
        <v>350</v>
      </c>
      <c r="C2123">
        <v>125</v>
      </c>
      <c r="D2123" t="s">
        <v>5703</v>
      </c>
      <c r="E2123">
        <v>5749134</v>
      </c>
      <c r="F2123" t="s">
        <v>379</v>
      </c>
      <c r="G2123" t="s">
        <v>1634</v>
      </c>
      <c r="H2123" t="s">
        <v>8419</v>
      </c>
      <c r="I2123">
        <v>45799</v>
      </c>
      <c r="J2123" t="s">
        <v>2345</v>
      </c>
      <c r="K2123" t="s">
        <v>8420</v>
      </c>
      <c r="L2123">
        <v>180</v>
      </c>
      <c r="M2123" t="s">
        <v>26</v>
      </c>
      <c r="N2123" t="s">
        <v>27</v>
      </c>
      <c r="O2123" t="s">
        <v>476</v>
      </c>
      <c r="P2123">
        <v>20000000</v>
      </c>
      <c r="Q2123">
        <v>2014</v>
      </c>
      <c r="R2123">
        <v>7</v>
      </c>
      <c r="S2123">
        <v>0</v>
      </c>
      <c r="T2123">
        <f>Table_IMDB_Movies[[#This Row],[gross]]-Table_IMDB_Movies[[#This Row],[budget]]</f>
        <v>-14250866</v>
      </c>
      <c r="V2123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124" spans="1:22" x14ac:dyDescent="0.3">
      <c r="A2124" t="s">
        <v>8421</v>
      </c>
      <c r="B2124">
        <v>99</v>
      </c>
      <c r="C2124">
        <v>119</v>
      </c>
      <c r="D2124" t="s">
        <v>8422</v>
      </c>
      <c r="E2124">
        <v>4234040</v>
      </c>
      <c r="F2124" t="s">
        <v>1237</v>
      </c>
      <c r="G2124" t="s">
        <v>8423</v>
      </c>
      <c r="H2124" t="s">
        <v>8424</v>
      </c>
      <c r="I2124">
        <v>14301</v>
      </c>
      <c r="J2124" t="s">
        <v>8425</v>
      </c>
      <c r="K2124" t="s">
        <v>8426</v>
      </c>
      <c r="L2124">
        <v>45</v>
      </c>
      <c r="M2124" t="s">
        <v>26</v>
      </c>
      <c r="N2124" t="s">
        <v>27</v>
      </c>
      <c r="O2124" t="s">
        <v>28</v>
      </c>
      <c r="P2124">
        <v>20000000</v>
      </c>
      <c r="Q2124">
        <v>2008</v>
      </c>
      <c r="R2124">
        <v>7</v>
      </c>
      <c r="S2124">
        <v>0</v>
      </c>
      <c r="T2124">
        <f>Table_IMDB_Movies[[#This Row],[gross]]-Table_IMDB_Movies[[#This Row],[budget]]</f>
        <v>-15765960</v>
      </c>
      <c r="V2124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2125" spans="1:22" x14ac:dyDescent="0.3">
      <c r="A2125" t="s">
        <v>8427</v>
      </c>
      <c r="B2125">
        <v>231</v>
      </c>
      <c r="C2125">
        <v>135</v>
      </c>
      <c r="D2125" t="s">
        <v>378</v>
      </c>
      <c r="E2125">
        <v>4001121</v>
      </c>
      <c r="F2125" t="s">
        <v>3366</v>
      </c>
      <c r="G2125" t="s">
        <v>43</v>
      </c>
      <c r="H2125" t="s">
        <v>8428</v>
      </c>
      <c r="I2125">
        <v>48346</v>
      </c>
      <c r="J2125" t="s">
        <v>8429</v>
      </c>
      <c r="K2125" t="s">
        <v>8430</v>
      </c>
      <c r="L2125">
        <v>230</v>
      </c>
      <c r="M2125" t="s">
        <v>26</v>
      </c>
      <c r="N2125" t="s">
        <v>27</v>
      </c>
      <c r="O2125" t="s">
        <v>476</v>
      </c>
      <c r="P2125">
        <v>20000000</v>
      </c>
      <c r="Q2125">
        <v>2007</v>
      </c>
      <c r="R2125">
        <v>7</v>
      </c>
      <c r="S2125">
        <v>0</v>
      </c>
      <c r="T2125">
        <f>Table_IMDB_Movies[[#This Row],[gross]]-Table_IMDB_Movies[[#This Row],[budget]]</f>
        <v>-15998879</v>
      </c>
      <c r="V2125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2126" spans="1:22" x14ac:dyDescent="0.3">
      <c r="A2126" t="s">
        <v>8431</v>
      </c>
      <c r="B2126">
        <v>119</v>
      </c>
      <c r="C2126">
        <v>93</v>
      </c>
      <c r="D2126" t="s">
        <v>793</v>
      </c>
      <c r="E2126">
        <v>3749061</v>
      </c>
      <c r="F2126" t="s">
        <v>44</v>
      </c>
      <c r="G2126" t="s">
        <v>88</v>
      </c>
      <c r="H2126" t="s">
        <v>8432</v>
      </c>
      <c r="I2126">
        <v>28629</v>
      </c>
      <c r="J2126" t="s">
        <v>7310</v>
      </c>
      <c r="K2126" t="s">
        <v>8433</v>
      </c>
      <c r="L2126">
        <v>113</v>
      </c>
      <c r="M2126" t="s">
        <v>26</v>
      </c>
      <c r="N2126" t="s">
        <v>27</v>
      </c>
      <c r="O2126" t="s">
        <v>28</v>
      </c>
      <c r="P2126">
        <v>20000000</v>
      </c>
      <c r="Q2126">
        <v>2012</v>
      </c>
      <c r="R2126">
        <v>4.9000000000000004</v>
      </c>
      <c r="S2126">
        <v>0</v>
      </c>
      <c r="T2126">
        <f>Table_IMDB_Movies[[#This Row],[gross]]-Table_IMDB_Movies[[#This Row],[budget]]</f>
        <v>-16250939</v>
      </c>
      <c r="V2126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127" spans="1:22" x14ac:dyDescent="0.3">
      <c r="A2127" t="s">
        <v>6257</v>
      </c>
      <c r="B2127">
        <v>182</v>
      </c>
      <c r="C2127">
        <v>114</v>
      </c>
      <c r="D2127" t="s">
        <v>8048</v>
      </c>
      <c r="E2127">
        <v>3519627</v>
      </c>
      <c r="F2127" t="s">
        <v>8434</v>
      </c>
      <c r="G2127" t="s">
        <v>7763</v>
      </c>
      <c r="H2127" t="s">
        <v>8435</v>
      </c>
      <c r="I2127">
        <v>41737</v>
      </c>
      <c r="J2127" t="s">
        <v>8436</v>
      </c>
      <c r="K2127" t="s">
        <v>8437</v>
      </c>
      <c r="L2127">
        <v>105</v>
      </c>
      <c r="M2127" t="s">
        <v>26</v>
      </c>
      <c r="N2127" t="s">
        <v>27</v>
      </c>
      <c r="O2127" t="s">
        <v>28</v>
      </c>
      <c r="P2127">
        <v>20000000</v>
      </c>
      <c r="Q2127">
        <v>2008</v>
      </c>
      <c r="R2127">
        <v>6.9</v>
      </c>
      <c r="S2127">
        <v>0</v>
      </c>
      <c r="T2127">
        <f>Table_IMDB_Movies[[#This Row],[gross]]-Table_IMDB_Movies[[#This Row],[budget]]</f>
        <v>-16480373</v>
      </c>
      <c r="V2127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2128" spans="1:22" x14ac:dyDescent="0.3">
      <c r="A2128" t="s">
        <v>8438</v>
      </c>
      <c r="B2128">
        <v>245</v>
      </c>
      <c r="C2128">
        <v>124</v>
      </c>
      <c r="D2128" t="s">
        <v>2090</v>
      </c>
      <c r="E2128">
        <v>3081925</v>
      </c>
      <c r="F2128" t="s">
        <v>1141</v>
      </c>
      <c r="G2128" t="s">
        <v>561</v>
      </c>
      <c r="H2128" t="s">
        <v>8439</v>
      </c>
      <c r="I2128">
        <v>55842</v>
      </c>
      <c r="J2128" t="s">
        <v>52</v>
      </c>
      <c r="K2128" t="s">
        <v>8440</v>
      </c>
      <c r="L2128">
        <v>274</v>
      </c>
      <c r="M2128" t="s">
        <v>26</v>
      </c>
      <c r="N2128" t="s">
        <v>27</v>
      </c>
      <c r="O2128" t="s">
        <v>476</v>
      </c>
      <c r="P2128">
        <v>21000000</v>
      </c>
      <c r="Q2128">
        <v>2008</v>
      </c>
      <c r="R2128">
        <v>7.5</v>
      </c>
      <c r="S2128">
        <v>13000</v>
      </c>
      <c r="T2128">
        <f>Table_IMDB_Movies[[#This Row],[gross]]-Table_IMDB_Movies[[#This Row],[budget]]</f>
        <v>-17918075</v>
      </c>
      <c r="V2128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129" spans="1:22" x14ac:dyDescent="0.3">
      <c r="A2129" t="s">
        <v>5937</v>
      </c>
      <c r="B2129">
        <v>174</v>
      </c>
      <c r="C2129">
        <v>134</v>
      </c>
      <c r="D2129" t="s">
        <v>647</v>
      </c>
      <c r="E2129">
        <v>2298191</v>
      </c>
      <c r="F2129" t="s">
        <v>6631</v>
      </c>
      <c r="G2129" t="s">
        <v>2748</v>
      </c>
      <c r="H2129" t="s">
        <v>8441</v>
      </c>
      <c r="I2129">
        <v>221552</v>
      </c>
      <c r="J2129" t="s">
        <v>853</v>
      </c>
      <c r="K2129" t="s">
        <v>8442</v>
      </c>
      <c r="L2129">
        <v>570</v>
      </c>
      <c r="M2129" t="s">
        <v>546</v>
      </c>
      <c r="N2129" t="s">
        <v>547</v>
      </c>
      <c r="O2129" t="s">
        <v>28</v>
      </c>
      <c r="P2129">
        <v>2400000000</v>
      </c>
      <c r="Q2129">
        <v>1997</v>
      </c>
      <c r="R2129">
        <v>8.4</v>
      </c>
      <c r="S2129">
        <v>11000</v>
      </c>
      <c r="T2129">
        <f>Table_IMDB_Movies[[#This Row],[gross]]-Table_IMDB_Movies[[#This Row],[budget]]</f>
        <v>-2397701809</v>
      </c>
      <c r="V2129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2130" spans="1:22" x14ac:dyDescent="0.3">
      <c r="A2130" t="s">
        <v>5905</v>
      </c>
      <c r="B2130">
        <v>69</v>
      </c>
      <c r="C2130">
        <v>114</v>
      </c>
      <c r="D2130" t="s">
        <v>2520</v>
      </c>
      <c r="E2130">
        <v>2353728</v>
      </c>
      <c r="F2130" t="s">
        <v>8443</v>
      </c>
      <c r="G2130" t="s">
        <v>5197</v>
      </c>
      <c r="H2130" t="s">
        <v>8444</v>
      </c>
      <c r="I2130">
        <v>4293</v>
      </c>
      <c r="J2130" t="s">
        <v>4117</v>
      </c>
      <c r="K2130" t="s">
        <v>8445</v>
      </c>
      <c r="L2130">
        <v>53</v>
      </c>
      <c r="M2130" t="s">
        <v>1174</v>
      </c>
      <c r="N2130" t="s">
        <v>1175</v>
      </c>
      <c r="O2130" t="s">
        <v>28</v>
      </c>
      <c r="P2130">
        <v>20000000</v>
      </c>
      <c r="Q2130">
        <v>2003</v>
      </c>
      <c r="R2130">
        <v>6.9</v>
      </c>
      <c r="S2130">
        <v>235</v>
      </c>
      <c r="T2130">
        <f>Table_IMDB_Movies[[#This Row],[gross]]-Table_IMDB_Movies[[#This Row],[budget]]</f>
        <v>-17646272</v>
      </c>
      <c r="V2130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131" spans="1:22" x14ac:dyDescent="0.3">
      <c r="A2131" t="s">
        <v>8446</v>
      </c>
      <c r="B2131">
        <v>26</v>
      </c>
      <c r="C2131">
        <v>124</v>
      </c>
      <c r="D2131" t="s">
        <v>8447</v>
      </c>
      <c r="E2131">
        <v>2000000</v>
      </c>
      <c r="F2131" t="s">
        <v>8448</v>
      </c>
      <c r="G2131" t="s">
        <v>8221</v>
      </c>
      <c r="H2131" t="s">
        <v>8449</v>
      </c>
      <c r="I2131">
        <v>2998</v>
      </c>
      <c r="J2131" t="s">
        <v>8450</v>
      </c>
      <c r="K2131" t="s">
        <v>8451</v>
      </c>
      <c r="L2131">
        <v>74</v>
      </c>
      <c r="M2131" t="s">
        <v>26</v>
      </c>
      <c r="N2131" t="s">
        <v>27</v>
      </c>
      <c r="O2131" t="s">
        <v>72</v>
      </c>
      <c r="P2131">
        <v>20000000</v>
      </c>
      <c r="Q2131">
        <v>1980</v>
      </c>
      <c r="R2131">
        <v>4.5</v>
      </c>
      <c r="S2131">
        <v>1000</v>
      </c>
      <c r="T2131">
        <f>Table_IMDB_Movies[[#This Row],[gross]]-Table_IMDB_Movies[[#This Row],[budget]]</f>
        <v>-18000000</v>
      </c>
      <c r="V2131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2132" spans="1:22" x14ac:dyDescent="0.3">
      <c r="A2132" t="s">
        <v>7448</v>
      </c>
      <c r="B2132">
        <v>168</v>
      </c>
      <c r="C2132">
        <v>104</v>
      </c>
      <c r="D2132" t="s">
        <v>431</v>
      </c>
      <c r="E2132">
        <v>1900725</v>
      </c>
      <c r="F2132" t="s">
        <v>8174</v>
      </c>
      <c r="G2132" t="s">
        <v>321</v>
      </c>
      <c r="H2132" t="s">
        <v>8452</v>
      </c>
      <c r="I2132">
        <v>43205</v>
      </c>
      <c r="J2132" t="s">
        <v>2365</v>
      </c>
      <c r="K2132" t="s">
        <v>8453</v>
      </c>
      <c r="L2132">
        <v>232</v>
      </c>
      <c r="M2132" t="s">
        <v>26</v>
      </c>
      <c r="N2132" t="s">
        <v>304</v>
      </c>
      <c r="O2132" t="s">
        <v>476</v>
      </c>
      <c r="P2132">
        <v>2000000</v>
      </c>
      <c r="Q2132">
        <v>2005</v>
      </c>
      <c r="R2132">
        <v>7.4</v>
      </c>
      <c r="S2132">
        <v>0</v>
      </c>
      <c r="T2132">
        <f>Table_IMDB_Movies[[#This Row],[gross]]-Table_IMDB_Movies[[#This Row],[budget]]</f>
        <v>-99275</v>
      </c>
      <c r="V2132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2133" spans="1:22" x14ac:dyDescent="0.3">
      <c r="A2133" t="s">
        <v>8454</v>
      </c>
      <c r="B2133">
        <v>27</v>
      </c>
      <c r="C2133">
        <v>118</v>
      </c>
      <c r="D2133" t="s">
        <v>2897</v>
      </c>
      <c r="E2133">
        <v>2246000</v>
      </c>
      <c r="F2133" t="s">
        <v>1305</v>
      </c>
      <c r="G2133" t="s">
        <v>8455</v>
      </c>
      <c r="H2133" t="s">
        <v>8456</v>
      </c>
      <c r="I2133">
        <v>2302</v>
      </c>
      <c r="J2133" t="s">
        <v>8457</v>
      </c>
      <c r="K2133" t="s">
        <v>8458</v>
      </c>
      <c r="L2133">
        <v>20</v>
      </c>
      <c r="M2133" t="s">
        <v>26</v>
      </c>
      <c r="N2133" t="s">
        <v>27</v>
      </c>
      <c r="O2133" t="s">
        <v>72</v>
      </c>
      <c r="P2133">
        <v>20000000</v>
      </c>
      <c r="Q2133">
        <v>2015</v>
      </c>
      <c r="R2133">
        <v>7</v>
      </c>
      <c r="S2133">
        <v>0</v>
      </c>
      <c r="T2133">
        <f>Table_IMDB_Movies[[#This Row],[gross]]-Table_IMDB_Movies[[#This Row],[budget]]</f>
        <v>-17754000</v>
      </c>
      <c r="V2133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2134" spans="1:22" x14ac:dyDescent="0.3">
      <c r="A2134" t="s">
        <v>7432</v>
      </c>
      <c r="B2134">
        <v>28</v>
      </c>
      <c r="C2134">
        <v>80</v>
      </c>
      <c r="D2134" t="s">
        <v>1914</v>
      </c>
      <c r="E2134">
        <v>1646664</v>
      </c>
      <c r="F2134" t="s">
        <v>4950</v>
      </c>
      <c r="G2134" t="s">
        <v>8459</v>
      </c>
      <c r="H2134" t="s">
        <v>8460</v>
      </c>
      <c r="I2134">
        <v>4518</v>
      </c>
      <c r="J2134" t="s">
        <v>6986</v>
      </c>
      <c r="K2134" t="s">
        <v>8461</v>
      </c>
      <c r="L2134">
        <v>66</v>
      </c>
      <c r="M2134" t="s">
        <v>26</v>
      </c>
      <c r="N2134" t="s">
        <v>27</v>
      </c>
      <c r="O2134" t="s">
        <v>476</v>
      </c>
      <c r="P2134">
        <v>20000000</v>
      </c>
      <c r="Q2134">
        <v>2003</v>
      </c>
      <c r="R2134">
        <v>2.8</v>
      </c>
      <c r="S2134">
        <v>241</v>
      </c>
      <c r="T2134">
        <f>Table_IMDB_Movies[[#This Row],[gross]]-Table_IMDB_Movies[[#This Row],[budget]]</f>
        <v>-18353336</v>
      </c>
      <c r="V2134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135" spans="1:22" x14ac:dyDescent="0.3">
      <c r="A2135" t="s">
        <v>6479</v>
      </c>
      <c r="B2135">
        <v>146</v>
      </c>
      <c r="C2135">
        <v>107</v>
      </c>
      <c r="D2135" t="s">
        <v>2317</v>
      </c>
      <c r="E2135">
        <v>1190018</v>
      </c>
      <c r="F2135" t="s">
        <v>1120</v>
      </c>
      <c r="G2135" t="s">
        <v>43</v>
      </c>
      <c r="H2135" t="s">
        <v>8462</v>
      </c>
      <c r="I2135">
        <v>261317</v>
      </c>
      <c r="J2135" t="s">
        <v>2494</v>
      </c>
      <c r="K2135" t="s">
        <v>8463</v>
      </c>
      <c r="L2135">
        <v>1137</v>
      </c>
      <c r="M2135" t="s">
        <v>26</v>
      </c>
      <c r="N2135" t="s">
        <v>27</v>
      </c>
      <c r="O2135" t="s">
        <v>476</v>
      </c>
      <c r="P2135">
        <v>20000000</v>
      </c>
      <c r="Q2135">
        <v>2002</v>
      </c>
      <c r="R2135">
        <v>7.5</v>
      </c>
      <c r="S2135">
        <v>20000</v>
      </c>
      <c r="T2135">
        <f>Table_IMDB_Movies[[#This Row],[gross]]-Table_IMDB_Movies[[#This Row],[budget]]</f>
        <v>-18809982</v>
      </c>
      <c r="V2135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136" spans="1:22" x14ac:dyDescent="0.3">
      <c r="A2136" t="s">
        <v>1214</v>
      </c>
      <c r="B2136">
        <v>67</v>
      </c>
      <c r="C2136">
        <v>125</v>
      </c>
      <c r="D2136" t="s">
        <v>8464</v>
      </c>
      <c r="E2136">
        <v>1027749</v>
      </c>
      <c r="F2136" t="s">
        <v>2672</v>
      </c>
      <c r="G2136" t="s">
        <v>2654</v>
      </c>
      <c r="H2136" t="s">
        <v>8465</v>
      </c>
      <c r="I2136">
        <v>8087</v>
      </c>
      <c r="J2136" t="s">
        <v>8466</v>
      </c>
      <c r="K2136" t="s">
        <v>8467</v>
      </c>
      <c r="L2136">
        <v>33</v>
      </c>
      <c r="M2136" t="s">
        <v>26</v>
      </c>
      <c r="N2136" t="s">
        <v>304</v>
      </c>
      <c r="O2136" t="s">
        <v>476</v>
      </c>
      <c r="P2136">
        <v>40000000</v>
      </c>
      <c r="Q2136">
        <v>2008</v>
      </c>
      <c r="R2136">
        <v>7.1</v>
      </c>
      <c r="S2136">
        <v>1000</v>
      </c>
      <c r="T2136">
        <f>Table_IMDB_Movies[[#This Row],[gross]]-Table_IMDB_Movies[[#This Row],[budget]]</f>
        <v>-38972251</v>
      </c>
      <c r="V2136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137" spans="1:22" x14ac:dyDescent="0.3">
      <c r="A2137" t="s">
        <v>6775</v>
      </c>
      <c r="B2137">
        <v>93</v>
      </c>
      <c r="C2137">
        <v>115</v>
      </c>
      <c r="D2137" t="s">
        <v>5925</v>
      </c>
      <c r="E2137">
        <v>882710</v>
      </c>
      <c r="F2137" t="s">
        <v>4104</v>
      </c>
      <c r="G2137" t="s">
        <v>626</v>
      </c>
      <c r="H2137" t="s">
        <v>8468</v>
      </c>
      <c r="I2137">
        <v>16215</v>
      </c>
      <c r="J2137" t="s">
        <v>4347</v>
      </c>
      <c r="K2137" t="s">
        <v>8469</v>
      </c>
      <c r="L2137">
        <v>138</v>
      </c>
      <c r="M2137" t="s">
        <v>26</v>
      </c>
      <c r="N2137" t="s">
        <v>27</v>
      </c>
      <c r="O2137" t="s">
        <v>476</v>
      </c>
      <c r="P2137">
        <v>24000000</v>
      </c>
      <c r="Q2137">
        <v>2000</v>
      </c>
      <c r="R2137">
        <v>6.4</v>
      </c>
      <c r="S2137">
        <v>401</v>
      </c>
      <c r="T2137">
        <f>Table_IMDB_Movies[[#This Row],[gross]]-Table_IMDB_Movies[[#This Row],[budget]]</f>
        <v>-23117290</v>
      </c>
      <c r="V2137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2138" spans="1:22" x14ac:dyDescent="0.3">
      <c r="A2138" t="s">
        <v>464</v>
      </c>
      <c r="B2138">
        <v>131</v>
      </c>
      <c r="C2138">
        <v>122</v>
      </c>
      <c r="D2138" t="s">
        <v>464</v>
      </c>
      <c r="E2138">
        <v>531009</v>
      </c>
      <c r="F2138" t="s">
        <v>173</v>
      </c>
      <c r="G2138" t="s">
        <v>279</v>
      </c>
      <c r="H2138" t="s">
        <v>8470</v>
      </c>
      <c r="I2138">
        <v>7976</v>
      </c>
      <c r="J2138" t="s">
        <v>8471</v>
      </c>
      <c r="K2138" t="s">
        <v>8472</v>
      </c>
      <c r="L2138">
        <v>61</v>
      </c>
      <c r="M2138" t="s">
        <v>26</v>
      </c>
      <c r="N2138" t="s">
        <v>27</v>
      </c>
      <c r="O2138" t="s">
        <v>476</v>
      </c>
      <c r="P2138">
        <v>10000000</v>
      </c>
      <c r="Q2138">
        <v>2015</v>
      </c>
      <c r="R2138">
        <v>5.3</v>
      </c>
      <c r="S2138">
        <v>0</v>
      </c>
      <c r="T2138">
        <f>Table_IMDB_Movies[[#This Row],[gross]]-Table_IMDB_Movies[[#This Row],[budget]]</f>
        <v>-9468991</v>
      </c>
      <c r="V2138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139" spans="1:22" x14ac:dyDescent="0.3">
      <c r="A2139" t="s">
        <v>8473</v>
      </c>
      <c r="B2139">
        <v>105</v>
      </c>
      <c r="C2139">
        <v>103</v>
      </c>
      <c r="D2139" t="s">
        <v>416</v>
      </c>
      <c r="E2139">
        <v>410388</v>
      </c>
      <c r="F2139" t="s">
        <v>8474</v>
      </c>
      <c r="G2139" t="s">
        <v>5564</v>
      </c>
      <c r="H2139" t="s">
        <v>8475</v>
      </c>
      <c r="I2139">
        <v>13727</v>
      </c>
      <c r="J2139" t="s">
        <v>8476</v>
      </c>
      <c r="K2139" t="s">
        <v>8477</v>
      </c>
      <c r="L2139">
        <v>79</v>
      </c>
      <c r="M2139" t="s">
        <v>546</v>
      </c>
      <c r="N2139" t="s">
        <v>547</v>
      </c>
      <c r="O2139" t="s">
        <v>28</v>
      </c>
      <c r="P2139">
        <v>2127519898</v>
      </c>
      <c r="Q2139">
        <v>2004</v>
      </c>
      <c r="R2139">
        <v>6.9</v>
      </c>
      <c r="S2139">
        <v>973</v>
      </c>
      <c r="T2139">
        <f>Table_IMDB_Movies[[#This Row],[gross]]-Table_IMDB_Movies[[#This Row],[budget]]</f>
        <v>-2127109510</v>
      </c>
      <c r="V2139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140" spans="1:22" x14ac:dyDescent="0.3">
      <c r="A2140" t="s">
        <v>8478</v>
      </c>
      <c r="B2140">
        <v>21</v>
      </c>
      <c r="C2140">
        <v>101</v>
      </c>
      <c r="D2140" t="s">
        <v>4571</v>
      </c>
      <c r="E2140">
        <v>375474</v>
      </c>
      <c r="F2140" t="s">
        <v>1846</v>
      </c>
      <c r="G2140" t="s">
        <v>524</v>
      </c>
      <c r="H2140" t="s">
        <v>8479</v>
      </c>
      <c r="I2140">
        <v>2613</v>
      </c>
      <c r="J2140" t="s">
        <v>8480</v>
      </c>
      <c r="K2140" t="s">
        <v>8481</v>
      </c>
      <c r="L2140">
        <v>46</v>
      </c>
      <c r="M2140" t="s">
        <v>26</v>
      </c>
      <c r="N2140" t="s">
        <v>27</v>
      </c>
      <c r="O2140" t="s">
        <v>72</v>
      </c>
      <c r="P2140">
        <v>20000000</v>
      </c>
      <c r="Q2140">
        <v>2005</v>
      </c>
      <c r="R2140">
        <v>6.2</v>
      </c>
      <c r="S2140">
        <v>445</v>
      </c>
      <c r="T2140">
        <f>Table_IMDB_Movies[[#This Row],[gross]]-Table_IMDB_Movies[[#This Row],[budget]]</f>
        <v>-19624526</v>
      </c>
      <c r="V2140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141" spans="1:22" x14ac:dyDescent="0.3">
      <c r="A2141" t="s">
        <v>433</v>
      </c>
      <c r="B2141">
        <v>9</v>
      </c>
      <c r="C2141">
        <v>107</v>
      </c>
      <c r="D2141" t="s">
        <v>2042</v>
      </c>
      <c r="E2141">
        <v>305070</v>
      </c>
      <c r="F2141" t="s">
        <v>2296</v>
      </c>
      <c r="G2141" t="s">
        <v>8482</v>
      </c>
      <c r="H2141" t="s">
        <v>8483</v>
      </c>
      <c r="I2141">
        <v>3843</v>
      </c>
      <c r="J2141" t="s">
        <v>2724</v>
      </c>
      <c r="K2141" t="s">
        <v>8484</v>
      </c>
      <c r="L2141">
        <v>25</v>
      </c>
      <c r="M2141" t="s">
        <v>26</v>
      </c>
      <c r="N2141" t="s">
        <v>27</v>
      </c>
      <c r="O2141" t="s">
        <v>476</v>
      </c>
      <c r="P2141">
        <v>20000000</v>
      </c>
      <c r="Q2141">
        <v>1994</v>
      </c>
      <c r="R2141">
        <v>6.4</v>
      </c>
      <c r="S2141">
        <v>399</v>
      </c>
      <c r="T2141">
        <f>Table_IMDB_Movies[[#This Row],[gross]]-Table_IMDB_Movies[[#This Row],[budget]]</f>
        <v>-19694930</v>
      </c>
      <c r="V2141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142" spans="1:22" x14ac:dyDescent="0.3">
      <c r="A2142" t="s">
        <v>5258</v>
      </c>
      <c r="B2142">
        <v>8</v>
      </c>
      <c r="C2142">
        <v>118</v>
      </c>
      <c r="D2142" t="s">
        <v>8485</v>
      </c>
      <c r="E2142">
        <v>146072</v>
      </c>
      <c r="F2142" t="s">
        <v>8486</v>
      </c>
      <c r="G2142" t="s">
        <v>8487</v>
      </c>
      <c r="H2142" t="s">
        <v>8488</v>
      </c>
      <c r="I2142">
        <v>7147</v>
      </c>
      <c r="J2142" t="s">
        <v>8489</v>
      </c>
      <c r="K2142" t="s">
        <v>8490</v>
      </c>
      <c r="L2142">
        <v>16</v>
      </c>
      <c r="M2142" t="s">
        <v>1174</v>
      </c>
      <c r="N2142" t="s">
        <v>1175</v>
      </c>
      <c r="O2142" t="s">
        <v>49</v>
      </c>
      <c r="P2142">
        <v>140000000</v>
      </c>
      <c r="Q2142">
        <v>1998</v>
      </c>
      <c r="R2142">
        <v>6</v>
      </c>
      <c r="S2142">
        <v>136</v>
      </c>
      <c r="T2142">
        <f>Table_IMDB_Movies[[#This Row],[gross]]-Table_IMDB_Movies[[#This Row],[budget]]</f>
        <v>-139853928</v>
      </c>
      <c r="V2142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143" spans="1:22" x14ac:dyDescent="0.3">
      <c r="A2143" t="s">
        <v>5641</v>
      </c>
      <c r="B2143">
        <v>138</v>
      </c>
      <c r="C2143">
        <v>107</v>
      </c>
      <c r="D2143" t="s">
        <v>8491</v>
      </c>
      <c r="E2143">
        <v>1183354</v>
      </c>
      <c r="F2143" t="s">
        <v>8492</v>
      </c>
      <c r="G2143" t="s">
        <v>5996</v>
      </c>
      <c r="H2143" t="s">
        <v>8493</v>
      </c>
      <c r="I2143">
        <v>13026</v>
      </c>
      <c r="J2143" t="s">
        <v>4416</v>
      </c>
      <c r="K2143" t="s">
        <v>8494</v>
      </c>
      <c r="L2143">
        <v>75</v>
      </c>
      <c r="M2143" t="s">
        <v>26</v>
      </c>
      <c r="N2143" t="s">
        <v>27</v>
      </c>
      <c r="O2143" t="s">
        <v>28</v>
      </c>
      <c r="P2143">
        <v>20000000</v>
      </c>
      <c r="Q2143">
        <v>2010</v>
      </c>
      <c r="R2143">
        <v>5.0999999999999996</v>
      </c>
      <c r="S2143">
        <v>0</v>
      </c>
      <c r="T2143">
        <f>Table_IMDB_Movies[[#This Row],[gross]]-Table_IMDB_Movies[[#This Row],[budget]]</f>
        <v>-18816646</v>
      </c>
      <c r="V2143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144" spans="1:22" x14ac:dyDescent="0.3">
      <c r="A2144" t="s">
        <v>8495</v>
      </c>
      <c r="B2144">
        <v>42</v>
      </c>
      <c r="C2144">
        <v>100</v>
      </c>
      <c r="D2144" t="s">
        <v>2358</v>
      </c>
      <c r="E2144">
        <v>121972</v>
      </c>
      <c r="F2144" t="s">
        <v>2430</v>
      </c>
      <c r="G2144" t="s">
        <v>1908</v>
      </c>
      <c r="H2144" t="s">
        <v>8496</v>
      </c>
      <c r="I2144">
        <v>9868</v>
      </c>
      <c r="J2144" t="s">
        <v>8497</v>
      </c>
      <c r="K2144" t="s">
        <v>8498</v>
      </c>
      <c r="L2144">
        <v>81</v>
      </c>
      <c r="M2144" t="s">
        <v>26</v>
      </c>
      <c r="N2144" t="s">
        <v>27</v>
      </c>
      <c r="O2144" t="s">
        <v>476</v>
      </c>
      <c r="P2144">
        <v>22000000</v>
      </c>
      <c r="Q2144">
        <v>2002</v>
      </c>
      <c r="R2144">
        <v>5.5</v>
      </c>
      <c r="S2144">
        <v>217</v>
      </c>
      <c r="T2144">
        <f>Table_IMDB_Movies[[#This Row],[gross]]-Table_IMDB_Movies[[#This Row],[budget]]</f>
        <v>-21878028</v>
      </c>
      <c r="V2144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2145" spans="1:22" x14ac:dyDescent="0.3">
      <c r="A2145" t="s">
        <v>4540</v>
      </c>
      <c r="B2145">
        <v>92</v>
      </c>
      <c r="C2145">
        <v>110</v>
      </c>
      <c r="D2145" t="s">
        <v>5532</v>
      </c>
      <c r="E2145">
        <v>263365</v>
      </c>
      <c r="F2145" t="s">
        <v>1993</v>
      </c>
      <c r="G2145" t="s">
        <v>537</v>
      </c>
      <c r="H2145" t="s">
        <v>8500</v>
      </c>
      <c r="I2145">
        <v>6147</v>
      </c>
      <c r="J2145" t="s">
        <v>8501</v>
      </c>
      <c r="K2145" t="s">
        <v>8502</v>
      </c>
      <c r="L2145">
        <v>36</v>
      </c>
      <c r="M2145" t="s">
        <v>26</v>
      </c>
      <c r="N2145" t="s">
        <v>27</v>
      </c>
      <c r="O2145" t="s">
        <v>28</v>
      </c>
      <c r="P2145">
        <v>20000000</v>
      </c>
      <c r="Q2145">
        <v>2010</v>
      </c>
      <c r="R2145">
        <v>5.4</v>
      </c>
      <c r="S2145">
        <v>0</v>
      </c>
      <c r="T2145">
        <f>Table_IMDB_Movies[[#This Row],[gross]]-Table_IMDB_Movies[[#This Row],[budget]]</f>
        <v>-19736635</v>
      </c>
      <c r="V2145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146" spans="1:22" x14ac:dyDescent="0.3">
      <c r="A2146" t="s">
        <v>7827</v>
      </c>
      <c r="B2146">
        <v>143</v>
      </c>
      <c r="C2146">
        <v>125</v>
      </c>
      <c r="D2146" t="s">
        <v>3688</v>
      </c>
      <c r="E2146">
        <v>8047690</v>
      </c>
      <c r="F2146" t="s">
        <v>173</v>
      </c>
      <c r="G2146" t="s">
        <v>981</v>
      </c>
      <c r="H2146" t="s">
        <v>8503</v>
      </c>
      <c r="I2146">
        <v>77656</v>
      </c>
      <c r="J2146" t="s">
        <v>8504</v>
      </c>
      <c r="K2146" t="s">
        <v>8505</v>
      </c>
      <c r="L2146">
        <v>220</v>
      </c>
      <c r="M2146" t="s">
        <v>1559</v>
      </c>
      <c r="N2146" t="s">
        <v>722</v>
      </c>
      <c r="O2146" t="s">
        <v>28</v>
      </c>
      <c r="P2146">
        <v>19400000</v>
      </c>
      <c r="Q2146">
        <v>2006</v>
      </c>
      <c r="R2146">
        <v>7.5</v>
      </c>
      <c r="S2146">
        <v>0</v>
      </c>
      <c r="T2146">
        <f>Table_IMDB_Movies[[#This Row],[gross]]-Table_IMDB_Movies[[#This Row],[budget]]</f>
        <v>-11352310</v>
      </c>
      <c r="V2146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147" spans="1:22" x14ac:dyDescent="0.3">
      <c r="A2147" t="s">
        <v>7785</v>
      </c>
      <c r="B2147">
        <v>160</v>
      </c>
      <c r="C2147">
        <v>184</v>
      </c>
      <c r="D2147" t="s">
        <v>5475</v>
      </c>
      <c r="E2147">
        <v>476270</v>
      </c>
      <c r="F2147" t="s">
        <v>6626</v>
      </c>
      <c r="G2147" t="s">
        <v>2437</v>
      </c>
      <c r="H2147" t="s">
        <v>8506</v>
      </c>
      <c r="I2147">
        <v>29602</v>
      </c>
      <c r="J2147" t="s">
        <v>8507</v>
      </c>
      <c r="K2147" t="s">
        <v>8508</v>
      </c>
      <c r="L2147">
        <v>110</v>
      </c>
      <c r="M2147" t="s">
        <v>6630</v>
      </c>
      <c r="N2147" t="s">
        <v>619</v>
      </c>
      <c r="O2147" t="s">
        <v>476</v>
      </c>
      <c r="P2147">
        <v>20000000</v>
      </c>
      <c r="Q2147">
        <v>2008</v>
      </c>
      <c r="R2147">
        <v>7.4</v>
      </c>
      <c r="S2147">
        <v>0</v>
      </c>
      <c r="T2147">
        <f>Table_IMDB_Movies[[#This Row],[gross]]-Table_IMDB_Movies[[#This Row],[budget]]</f>
        <v>-19523730</v>
      </c>
      <c r="V2147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148" spans="1:22" x14ac:dyDescent="0.3">
      <c r="A2148" t="s">
        <v>2262</v>
      </c>
      <c r="B2148">
        <v>92</v>
      </c>
      <c r="C2148">
        <v>236</v>
      </c>
      <c r="D2148" t="s">
        <v>8509</v>
      </c>
      <c r="E2148">
        <v>184208848</v>
      </c>
      <c r="F2148" t="s">
        <v>4658</v>
      </c>
      <c r="G2148" t="s">
        <v>2356</v>
      </c>
      <c r="H2148" t="s">
        <v>8510</v>
      </c>
      <c r="I2148">
        <v>186485</v>
      </c>
      <c r="J2148" t="s">
        <v>2833</v>
      </c>
      <c r="K2148" t="s">
        <v>8511</v>
      </c>
      <c r="L2148">
        <v>382</v>
      </c>
      <c r="M2148" t="s">
        <v>26</v>
      </c>
      <c r="N2148" t="s">
        <v>27</v>
      </c>
      <c r="O2148" t="s">
        <v>28</v>
      </c>
      <c r="P2148">
        <v>22000000</v>
      </c>
      <c r="Q2148">
        <v>1990</v>
      </c>
      <c r="R2148">
        <v>8</v>
      </c>
      <c r="S2148">
        <v>0</v>
      </c>
      <c r="T2148">
        <f>Table_IMDB_Movies[[#This Row],[gross]]-Table_IMDB_Movies[[#This Row],[budget]]</f>
        <v>162208848</v>
      </c>
      <c r="V2148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2149" spans="1:22" x14ac:dyDescent="0.3">
      <c r="A2149" t="s">
        <v>5065</v>
      </c>
      <c r="B2149">
        <v>286</v>
      </c>
      <c r="C2149">
        <v>97</v>
      </c>
      <c r="D2149" t="s">
        <v>820</v>
      </c>
      <c r="E2149">
        <v>100292856</v>
      </c>
      <c r="F2149" t="s">
        <v>1334</v>
      </c>
      <c r="G2149" t="s">
        <v>583</v>
      </c>
      <c r="H2149" t="s">
        <v>8512</v>
      </c>
      <c r="I2149">
        <v>160418</v>
      </c>
      <c r="J2149" t="s">
        <v>447</v>
      </c>
      <c r="K2149" t="s">
        <v>8513</v>
      </c>
      <c r="L2149">
        <v>296</v>
      </c>
      <c r="M2149" t="s">
        <v>26</v>
      </c>
      <c r="N2149" t="s">
        <v>27</v>
      </c>
      <c r="O2149" t="s">
        <v>476</v>
      </c>
      <c r="P2149">
        <v>20000000</v>
      </c>
      <c r="Q2149">
        <v>2011</v>
      </c>
      <c r="R2149">
        <v>5.7</v>
      </c>
      <c r="S2149">
        <v>16000</v>
      </c>
      <c r="T2149">
        <f>Table_IMDB_Movies[[#This Row],[gross]]-Table_IMDB_Movies[[#This Row],[budget]]</f>
        <v>80292856</v>
      </c>
      <c r="V2149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150" spans="1:22" x14ac:dyDescent="0.3">
      <c r="A2150" t="s">
        <v>3362</v>
      </c>
      <c r="B2150">
        <v>43</v>
      </c>
      <c r="C2150">
        <v>113</v>
      </c>
      <c r="D2150" t="s">
        <v>609</v>
      </c>
      <c r="E2150">
        <v>58571513</v>
      </c>
      <c r="F2150" t="s">
        <v>1719</v>
      </c>
      <c r="G2150" t="s">
        <v>1908</v>
      </c>
      <c r="H2150" t="s">
        <v>8514</v>
      </c>
      <c r="I2150">
        <v>30213</v>
      </c>
      <c r="J2150" t="s">
        <v>3719</v>
      </c>
      <c r="K2150" t="s">
        <v>8515</v>
      </c>
      <c r="L2150">
        <v>112</v>
      </c>
      <c r="M2150" t="s">
        <v>26</v>
      </c>
      <c r="N2150" t="s">
        <v>27</v>
      </c>
      <c r="O2150" t="s">
        <v>476</v>
      </c>
      <c r="P2150">
        <v>19000000</v>
      </c>
      <c r="Q2150">
        <v>1989</v>
      </c>
      <c r="R2150">
        <v>6.8</v>
      </c>
      <c r="S2150">
        <v>0</v>
      </c>
      <c r="T2150">
        <f>Table_IMDB_Movies[[#This Row],[gross]]-Table_IMDB_Movies[[#This Row],[budget]]</f>
        <v>39571513</v>
      </c>
      <c r="V2150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2151" spans="1:22" x14ac:dyDescent="0.3">
      <c r="A2151" t="s">
        <v>8516</v>
      </c>
      <c r="B2151">
        <v>69</v>
      </c>
      <c r="C2151">
        <v>95</v>
      </c>
      <c r="D2151" t="s">
        <v>5626</v>
      </c>
      <c r="E2151">
        <v>51431160</v>
      </c>
      <c r="F2151" t="s">
        <v>2165</v>
      </c>
      <c r="G2151" t="s">
        <v>8517</v>
      </c>
      <c r="H2151" t="s">
        <v>8518</v>
      </c>
      <c r="I2151">
        <v>62861</v>
      </c>
      <c r="J2151" t="s">
        <v>6933</v>
      </c>
      <c r="K2151" t="s">
        <v>8519</v>
      </c>
      <c r="L2151">
        <v>232</v>
      </c>
      <c r="M2151" t="s">
        <v>26</v>
      </c>
      <c r="N2151" t="s">
        <v>27</v>
      </c>
      <c r="O2151" t="s">
        <v>72</v>
      </c>
      <c r="P2151">
        <v>20000000</v>
      </c>
      <c r="Q2151">
        <v>2004</v>
      </c>
      <c r="R2151">
        <v>5.9</v>
      </c>
      <c r="S2151">
        <v>0</v>
      </c>
      <c r="T2151">
        <f>Table_IMDB_Movies[[#This Row],[gross]]-Table_IMDB_Movies[[#This Row],[budget]]</f>
        <v>31431160</v>
      </c>
      <c r="V2151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152" spans="1:22" x14ac:dyDescent="0.3">
      <c r="A2152" t="s">
        <v>4865</v>
      </c>
      <c r="B2152">
        <v>242</v>
      </c>
      <c r="C2152">
        <v>103</v>
      </c>
      <c r="D2152" t="s">
        <v>8520</v>
      </c>
      <c r="E2152">
        <v>103001286</v>
      </c>
      <c r="F2152" t="s">
        <v>3973</v>
      </c>
      <c r="G2152" t="s">
        <v>7563</v>
      </c>
      <c r="H2152" t="s">
        <v>8521</v>
      </c>
      <c r="I2152">
        <v>222018</v>
      </c>
      <c r="J2152" t="s">
        <v>4866</v>
      </c>
      <c r="K2152" t="s">
        <v>8522</v>
      </c>
      <c r="L2152">
        <v>869</v>
      </c>
      <c r="M2152" t="s">
        <v>26</v>
      </c>
      <c r="N2152" t="s">
        <v>27</v>
      </c>
      <c r="O2152" t="s">
        <v>476</v>
      </c>
      <c r="P2152">
        <v>15000000</v>
      </c>
      <c r="Q2152">
        <v>1996</v>
      </c>
      <c r="R2152">
        <v>7.2</v>
      </c>
      <c r="S2152">
        <v>11000</v>
      </c>
      <c r="T2152">
        <f>Table_IMDB_Movies[[#This Row],[gross]]-Table_IMDB_Movies[[#This Row],[budget]]</f>
        <v>88001286</v>
      </c>
      <c r="V2152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2153" spans="1:22" x14ac:dyDescent="0.3">
      <c r="A2153" t="s">
        <v>8093</v>
      </c>
      <c r="B2153">
        <v>149</v>
      </c>
      <c r="C2153">
        <v>91</v>
      </c>
      <c r="D2153" t="s">
        <v>7067</v>
      </c>
      <c r="E2153">
        <v>41867960</v>
      </c>
      <c r="F2153" t="s">
        <v>4938</v>
      </c>
      <c r="G2153" t="s">
        <v>5811</v>
      </c>
      <c r="H2153" t="s">
        <v>8523</v>
      </c>
      <c r="I2153">
        <v>65512</v>
      </c>
      <c r="J2153" t="s">
        <v>1929</v>
      </c>
      <c r="K2153" t="s">
        <v>8524</v>
      </c>
      <c r="L2153">
        <v>478</v>
      </c>
      <c r="M2153" t="s">
        <v>26</v>
      </c>
      <c r="N2153" t="s">
        <v>27</v>
      </c>
      <c r="O2153" t="s">
        <v>476</v>
      </c>
      <c r="P2153">
        <v>20000000</v>
      </c>
      <c r="Q2153">
        <v>2001</v>
      </c>
      <c r="R2153">
        <v>5.5</v>
      </c>
      <c r="S2153">
        <v>0</v>
      </c>
      <c r="T2153">
        <f>Table_IMDB_Movies[[#This Row],[gross]]-Table_IMDB_Movies[[#This Row],[budget]]</f>
        <v>21867960</v>
      </c>
      <c r="V2153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2154" spans="1:22" x14ac:dyDescent="0.3">
      <c r="A2154" t="s">
        <v>355</v>
      </c>
      <c r="B2154">
        <v>198</v>
      </c>
      <c r="C2154">
        <v>116</v>
      </c>
      <c r="D2154" t="s">
        <v>4825</v>
      </c>
      <c r="E2154">
        <v>210609762</v>
      </c>
      <c r="F2154" t="s">
        <v>1500</v>
      </c>
      <c r="G2154" t="s">
        <v>2950</v>
      </c>
      <c r="H2154" t="s">
        <v>8528</v>
      </c>
      <c r="I2154">
        <v>732212</v>
      </c>
      <c r="J2154" t="s">
        <v>8529</v>
      </c>
      <c r="K2154" t="s">
        <v>8530</v>
      </c>
      <c r="L2154">
        <v>809</v>
      </c>
      <c r="M2154" t="s">
        <v>26</v>
      </c>
      <c r="N2154" t="s">
        <v>27</v>
      </c>
      <c r="O2154" t="s">
        <v>72</v>
      </c>
      <c r="P2154">
        <v>19000000</v>
      </c>
      <c r="Q2154">
        <v>1985</v>
      </c>
      <c r="R2154">
        <v>8.5</v>
      </c>
      <c r="S2154">
        <v>39000</v>
      </c>
      <c r="T2154">
        <f>Table_IMDB_Movies[[#This Row],[gross]]-Table_IMDB_Movies[[#This Row],[budget]]</f>
        <v>191609762</v>
      </c>
      <c r="V2154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2155" spans="1:22" x14ac:dyDescent="0.3">
      <c r="A2155" t="s">
        <v>5230</v>
      </c>
      <c r="B2155">
        <v>147</v>
      </c>
      <c r="C2155">
        <v>93</v>
      </c>
      <c r="D2155" t="s">
        <v>3755</v>
      </c>
      <c r="E2155">
        <v>40846082</v>
      </c>
      <c r="F2155" t="s">
        <v>2394</v>
      </c>
      <c r="G2155" t="s">
        <v>5231</v>
      </c>
      <c r="H2155" t="s">
        <v>8531</v>
      </c>
      <c r="I2155">
        <v>45317</v>
      </c>
      <c r="J2155" t="s">
        <v>5255</v>
      </c>
      <c r="K2155" t="s">
        <v>8532</v>
      </c>
      <c r="L2155">
        <v>536</v>
      </c>
      <c r="M2155" t="s">
        <v>26</v>
      </c>
      <c r="N2155" t="s">
        <v>27</v>
      </c>
      <c r="O2155" t="s">
        <v>476</v>
      </c>
      <c r="P2155">
        <v>19000000</v>
      </c>
      <c r="Q2155">
        <v>1999</v>
      </c>
      <c r="R2155">
        <v>5.6</v>
      </c>
      <c r="S2155">
        <v>0</v>
      </c>
      <c r="T2155">
        <f>Table_IMDB_Movies[[#This Row],[gross]]-Table_IMDB_Movies[[#This Row],[budget]]</f>
        <v>21846082</v>
      </c>
      <c r="V2155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2156" spans="1:22" x14ac:dyDescent="0.3">
      <c r="A2156" t="s">
        <v>7144</v>
      </c>
      <c r="B2156">
        <v>36</v>
      </c>
      <c r="C2156">
        <v>113</v>
      </c>
      <c r="D2156" t="s">
        <v>8533</v>
      </c>
      <c r="E2156">
        <v>51697449</v>
      </c>
      <c r="F2156" t="s">
        <v>2021</v>
      </c>
      <c r="G2156" t="s">
        <v>8534</v>
      </c>
      <c r="H2156" t="s">
        <v>8535</v>
      </c>
      <c r="I2156">
        <v>8346</v>
      </c>
      <c r="J2156" t="s">
        <v>8536</v>
      </c>
      <c r="K2156" t="s">
        <v>8537</v>
      </c>
      <c r="L2156">
        <v>59</v>
      </c>
      <c r="M2156" t="s">
        <v>26</v>
      </c>
      <c r="N2156" t="s">
        <v>27</v>
      </c>
      <c r="O2156" t="s">
        <v>28</v>
      </c>
      <c r="P2156">
        <v>13000000</v>
      </c>
      <c r="Q2156">
        <v>2009</v>
      </c>
      <c r="R2156">
        <v>4.0999999999999996</v>
      </c>
      <c r="S2156">
        <v>1000</v>
      </c>
      <c r="T2156">
        <f>Table_IMDB_Movies[[#This Row],[gross]]-Table_IMDB_Movies[[#This Row],[budget]]</f>
        <v>38697449</v>
      </c>
      <c r="V215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157" spans="1:22" x14ac:dyDescent="0.3">
      <c r="A2157" t="s">
        <v>3071</v>
      </c>
      <c r="B2157">
        <v>181</v>
      </c>
      <c r="C2157">
        <v>101</v>
      </c>
      <c r="D2157" t="s">
        <v>4838</v>
      </c>
      <c r="E2157">
        <v>27758465</v>
      </c>
      <c r="F2157" t="s">
        <v>1141</v>
      </c>
      <c r="G2157" t="s">
        <v>1885</v>
      </c>
      <c r="H2157" t="s">
        <v>8538</v>
      </c>
      <c r="I2157">
        <v>77987</v>
      </c>
      <c r="J2157" t="s">
        <v>8539</v>
      </c>
      <c r="K2157" t="s">
        <v>8540</v>
      </c>
      <c r="L2157">
        <v>120</v>
      </c>
      <c r="M2157" t="s">
        <v>26</v>
      </c>
      <c r="N2157" t="s">
        <v>27</v>
      </c>
      <c r="O2157" t="s">
        <v>28</v>
      </c>
      <c r="P2157">
        <v>19000000</v>
      </c>
      <c r="Q2157">
        <v>2010</v>
      </c>
      <c r="R2157">
        <v>6.1</v>
      </c>
      <c r="S2157">
        <v>0</v>
      </c>
      <c r="T2157">
        <f>Table_IMDB_Movies[[#This Row],[gross]]-Table_IMDB_Movies[[#This Row],[budget]]</f>
        <v>8758465</v>
      </c>
      <c r="V2157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158" spans="1:22" x14ac:dyDescent="0.3">
      <c r="A2158" t="s">
        <v>653</v>
      </c>
      <c r="B2158">
        <v>97</v>
      </c>
      <c r="C2158">
        <v>95</v>
      </c>
      <c r="D2158" t="s">
        <v>8541</v>
      </c>
      <c r="E2158">
        <v>56127162</v>
      </c>
      <c r="F2158" t="s">
        <v>1340</v>
      </c>
      <c r="G2158" t="s">
        <v>7975</v>
      </c>
      <c r="H2158" t="s">
        <v>8542</v>
      </c>
      <c r="I2158">
        <v>57479</v>
      </c>
      <c r="J2158" t="s">
        <v>8543</v>
      </c>
      <c r="K2158" t="s">
        <v>8544</v>
      </c>
      <c r="L2158">
        <v>205</v>
      </c>
      <c r="M2158" t="s">
        <v>26</v>
      </c>
      <c r="N2158" t="s">
        <v>27</v>
      </c>
      <c r="O2158" t="s">
        <v>28</v>
      </c>
      <c r="P2158">
        <v>18000000</v>
      </c>
      <c r="Q2158">
        <v>2003</v>
      </c>
      <c r="R2158">
        <v>5.4</v>
      </c>
      <c r="S2158">
        <v>0</v>
      </c>
      <c r="T2158">
        <f>Table_IMDB_Movies[[#This Row],[gross]]-Table_IMDB_Movies[[#This Row],[budget]]</f>
        <v>38127162</v>
      </c>
      <c r="V2158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159" spans="1:22" x14ac:dyDescent="0.3">
      <c r="A2159" t="s">
        <v>780</v>
      </c>
      <c r="B2159">
        <v>167</v>
      </c>
      <c r="C2159">
        <v>109</v>
      </c>
      <c r="D2159" t="s">
        <v>589</v>
      </c>
      <c r="E2159">
        <v>1357042</v>
      </c>
      <c r="F2159" t="s">
        <v>2819</v>
      </c>
      <c r="G2159" t="s">
        <v>8545</v>
      </c>
      <c r="H2159" t="s">
        <v>8546</v>
      </c>
      <c r="I2159">
        <v>53977</v>
      </c>
      <c r="J2159" t="s">
        <v>7830</v>
      </c>
      <c r="K2159" t="s">
        <v>8547</v>
      </c>
      <c r="L2159">
        <v>125</v>
      </c>
      <c r="M2159" t="s">
        <v>26</v>
      </c>
      <c r="N2159" t="s">
        <v>475</v>
      </c>
      <c r="O2159" t="s">
        <v>476</v>
      </c>
      <c r="P2159">
        <v>15000000</v>
      </c>
      <c r="Q2159">
        <v>2011</v>
      </c>
      <c r="R2159">
        <v>7.1</v>
      </c>
      <c r="S2159">
        <v>14000</v>
      </c>
      <c r="T2159">
        <f>Table_IMDB_Movies[[#This Row],[gross]]-Table_IMDB_Movies[[#This Row],[budget]]</f>
        <v>-13642958</v>
      </c>
      <c r="V2159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2160" spans="1:22" x14ac:dyDescent="0.3">
      <c r="A2160" t="s">
        <v>8548</v>
      </c>
      <c r="B2160">
        <v>47</v>
      </c>
      <c r="C2160">
        <v>85</v>
      </c>
      <c r="D2160" t="s">
        <v>3262</v>
      </c>
      <c r="E2160">
        <v>15911333</v>
      </c>
      <c r="F2160" t="s">
        <v>1958</v>
      </c>
      <c r="G2160" t="s">
        <v>6797</v>
      </c>
      <c r="H2160" t="s">
        <v>8549</v>
      </c>
      <c r="I2160">
        <v>2855</v>
      </c>
      <c r="J2160" t="s">
        <v>1101</v>
      </c>
      <c r="K2160" t="s">
        <v>8550</v>
      </c>
      <c r="L2160">
        <v>119</v>
      </c>
      <c r="M2160" t="s">
        <v>26</v>
      </c>
      <c r="N2160" t="s">
        <v>41</v>
      </c>
      <c r="O2160" t="s">
        <v>226</v>
      </c>
      <c r="P2160">
        <v>19000000</v>
      </c>
      <c r="Q2160">
        <v>2000</v>
      </c>
      <c r="R2160">
        <v>3.6</v>
      </c>
      <c r="S2160">
        <v>663</v>
      </c>
      <c r="T2160">
        <f>Table_IMDB_Movies[[#This Row],[gross]]-Table_IMDB_Movies[[#This Row],[budget]]</f>
        <v>-3088667</v>
      </c>
      <c r="V2160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2161" spans="1:22" x14ac:dyDescent="0.3">
      <c r="A2161" t="s">
        <v>874</v>
      </c>
      <c r="B2161">
        <v>308</v>
      </c>
      <c r="C2161">
        <v>101</v>
      </c>
      <c r="D2161" t="s">
        <v>229</v>
      </c>
      <c r="E2161">
        <v>39103378</v>
      </c>
      <c r="F2161" t="s">
        <v>4295</v>
      </c>
      <c r="G2161" t="s">
        <v>2654</v>
      </c>
      <c r="H2161" t="s">
        <v>8551</v>
      </c>
      <c r="I2161">
        <v>93272</v>
      </c>
      <c r="J2161" t="s">
        <v>5262</v>
      </c>
      <c r="K2161" t="s">
        <v>8552</v>
      </c>
      <c r="L2161">
        <v>251</v>
      </c>
      <c r="M2161" t="s">
        <v>26</v>
      </c>
      <c r="N2161" t="s">
        <v>27</v>
      </c>
      <c r="O2161" t="s">
        <v>476</v>
      </c>
      <c r="P2161">
        <v>20000000</v>
      </c>
      <c r="Q2161">
        <v>2010</v>
      </c>
      <c r="R2161">
        <v>6.5</v>
      </c>
      <c r="S2161">
        <v>0</v>
      </c>
      <c r="T2161">
        <f>Table_IMDB_Movies[[#This Row],[gross]]-Table_IMDB_Movies[[#This Row],[budget]]</f>
        <v>19103378</v>
      </c>
      <c r="V2161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2162" spans="1:22" x14ac:dyDescent="0.3">
      <c r="A2162" t="s">
        <v>5937</v>
      </c>
      <c r="B2162">
        <v>246</v>
      </c>
      <c r="C2162">
        <v>125</v>
      </c>
      <c r="D2162" t="s">
        <v>8553</v>
      </c>
      <c r="E2162">
        <v>10049886</v>
      </c>
      <c r="F2162" t="s">
        <v>513</v>
      </c>
      <c r="G2162" t="s">
        <v>8554</v>
      </c>
      <c r="H2162" t="s">
        <v>8555</v>
      </c>
      <c r="I2162">
        <v>417971</v>
      </c>
      <c r="J2162" t="s">
        <v>8556</v>
      </c>
      <c r="K2162" t="s">
        <v>8557</v>
      </c>
      <c r="L2162">
        <v>902</v>
      </c>
      <c r="M2162" t="s">
        <v>546</v>
      </c>
      <c r="N2162" t="s">
        <v>547</v>
      </c>
      <c r="O2162" t="s">
        <v>72</v>
      </c>
      <c r="P2162">
        <v>19000000</v>
      </c>
      <c r="Q2162">
        <v>2001</v>
      </c>
      <c r="R2162">
        <v>8.6</v>
      </c>
      <c r="S2162">
        <v>28000</v>
      </c>
      <c r="T2162">
        <f>Table_IMDB_Movies[[#This Row],[gross]]-Table_IMDB_Movies[[#This Row],[budget]]</f>
        <v>-8950114</v>
      </c>
      <c r="V2162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2163" spans="1:22" x14ac:dyDescent="0.3">
      <c r="A2163" t="s">
        <v>1195</v>
      </c>
      <c r="B2163">
        <v>29</v>
      </c>
      <c r="C2163">
        <v>132</v>
      </c>
      <c r="D2163" t="s">
        <v>615</v>
      </c>
      <c r="E2163">
        <v>8600000</v>
      </c>
      <c r="F2163" t="s">
        <v>2296</v>
      </c>
      <c r="G2163" t="s">
        <v>185</v>
      </c>
      <c r="H2163" t="s">
        <v>8558</v>
      </c>
      <c r="I2163">
        <v>17982</v>
      </c>
      <c r="J2163" t="s">
        <v>2763</v>
      </c>
      <c r="K2163" t="s">
        <v>8559</v>
      </c>
      <c r="L2163">
        <v>95</v>
      </c>
      <c r="M2163" t="s">
        <v>26</v>
      </c>
      <c r="N2163" t="s">
        <v>41</v>
      </c>
      <c r="O2163" t="s">
        <v>72</v>
      </c>
      <c r="P2163">
        <v>25000000</v>
      </c>
      <c r="Q2163">
        <v>1984</v>
      </c>
      <c r="R2163">
        <v>7</v>
      </c>
      <c r="S2163">
        <v>1000</v>
      </c>
      <c r="T2163">
        <f>Table_IMDB_Movies[[#This Row],[gross]]-Table_IMDB_Movies[[#This Row],[budget]]</f>
        <v>-16400000</v>
      </c>
      <c r="V2163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164" spans="1:22" x14ac:dyDescent="0.3">
      <c r="A2164" t="s">
        <v>8560</v>
      </c>
      <c r="B2164">
        <v>252</v>
      </c>
      <c r="C2164">
        <v>131</v>
      </c>
      <c r="D2164" t="s">
        <v>8561</v>
      </c>
      <c r="E2164">
        <v>21483154</v>
      </c>
      <c r="F2164" t="s">
        <v>2672</v>
      </c>
      <c r="G2164" t="s">
        <v>2317</v>
      </c>
      <c r="H2164" t="s">
        <v>8562</v>
      </c>
      <c r="I2164">
        <v>98741</v>
      </c>
      <c r="J2164" t="s">
        <v>8563</v>
      </c>
      <c r="K2164" t="s">
        <v>8564</v>
      </c>
      <c r="L2164">
        <v>236</v>
      </c>
      <c r="M2164" t="s">
        <v>26</v>
      </c>
      <c r="N2164" t="s">
        <v>27</v>
      </c>
      <c r="O2164" t="s">
        <v>28</v>
      </c>
      <c r="P2164">
        <v>19000000</v>
      </c>
      <c r="Q2164">
        <v>2013</v>
      </c>
      <c r="R2164">
        <v>7.6</v>
      </c>
      <c r="S2164">
        <v>53000</v>
      </c>
      <c r="T2164">
        <f>Table_IMDB_Movies[[#This Row],[gross]]-Table_IMDB_Movies[[#This Row],[budget]]</f>
        <v>2483154</v>
      </c>
      <c r="V2164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165" spans="1:22" x14ac:dyDescent="0.3">
      <c r="A2165" t="s">
        <v>3529</v>
      </c>
      <c r="B2165">
        <v>102</v>
      </c>
      <c r="C2165">
        <v>129</v>
      </c>
      <c r="D2165" t="s">
        <v>4073</v>
      </c>
      <c r="E2165">
        <v>8396942</v>
      </c>
      <c r="F2165" t="s">
        <v>8565</v>
      </c>
      <c r="G2165" t="s">
        <v>8566</v>
      </c>
      <c r="H2165" t="s">
        <v>8567</v>
      </c>
      <c r="I2165">
        <v>72715</v>
      </c>
      <c r="J2165" t="s">
        <v>3853</v>
      </c>
      <c r="K2165" t="s">
        <v>8568</v>
      </c>
      <c r="L2165">
        <v>103</v>
      </c>
      <c r="M2165" t="s">
        <v>26</v>
      </c>
      <c r="N2165" t="s">
        <v>27</v>
      </c>
      <c r="O2165" t="s">
        <v>476</v>
      </c>
      <c r="P2165">
        <v>19000000</v>
      </c>
      <c r="Q2165">
        <v>2008</v>
      </c>
      <c r="R2165">
        <v>6.5</v>
      </c>
      <c r="S2165">
        <v>0</v>
      </c>
      <c r="T2165">
        <f>Table_IMDB_Movies[[#This Row],[gross]]-Table_IMDB_Movies[[#This Row],[budget]]</f>
        <v>-10603058</v>
      </c>
      <c r="V2165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2166" spans="1:22" x14ac:dyDescent="0.3">
      <c r="A2166" t="s">
        <v>8569</v>
      </c>
      <c r="B2166">
        <v>134</v>
      </c>
      <c r="C2166">
        <v>100</v>
      </c>
      <c r="D2166" t="s">
        <v>6959</v>
      </c>
      <c r="E2166">
        <v>12561</v>
      </c>
      <c r="F2166" t="s">
        <v>1340</v>
      </c>
      <c r="G2166" t="s">
        <v>1236</v>
      </c>
      <c r="H2166" t="s">
        <v>8570</v>
      </c>
      <c r="I2166">
        <v>71276</v>
      </c>
      <c r="J2166" t="s">
        <v>8571</v>
      </c>
      <c r="K2166" t="s">
        <v>8572</v>
      </c>
      <c r="L2166">
        <v>181</v>
      </c>
      <c r="M2166" t="s">
        <v>26</v>
      </c>
      <c r="N2166" t="s">
        <v>27</v>
      </c>
      <c r="O2166" t="s">
        <v>72</v>
      </c>
      <c r="P2166">
        <v>19000000</v>
      </c>
      <c r="Q2166">
        <v>2010</v>
      </c>
      <c r="R2166">
        <v>6.4</v>
      </c>
      <c r="S2166">
        <v>13000</v>
      </c>
      <c r="T2166">
        <f>Table_IMDB_Movies[[#This Row],[gross]]-Table_IMDB_Movies[[#This Row],[budget]]</f>
        <v>-18987439</v>
      </c>
      <c r="V216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167" spans="1:22" x14ac:dyDescent="0.3">
      <c r="A2167" t="s">
        <v>8573</v>
      </c>
      <c r="B2167">
        <v>136</v>
      </c>
      <c r="C2167">
        <v>97</v>
      </c>
      <c r="D2167" t="s">
        <v>2375</v>
      </c>
      <c r="E2167">
        <v>6923891</v>
      </c>
      <c r="F2167" t="s">
        <v>1141</v>
      </c>
      <c r="G2167" t="s">
        <v>4988</v>
      </c>
      <c r="H2167" t="s">
        <v>8574</v>
      </c>
      <c r="I2167">
        <v>43867</v>
      </c>
      <c r="J2167" t="s">
        <v>753</v>
      </c>
      <c r="K2167" t="s">
        <v>8575</v>
      </c>
      <c r="L2167">
        <v>83</v>
      </c>
      <c r="M2167" t="s">
        <v>26</v>
      </c>
      <c r="N2167" t="s">
        <v>27</v>
      </c>
      <c r="O2167" t="s">
        <v>476</v>
      </c>
      <c r="P2167">
        <v>23000000</v>
      </c>
      <c r="Q2167">
        <v>2011</v>
      </c>
      <c r="R2167">
        <v>6.3</v>
      </c>
      <c r="S2167">
        <v>0</v>
      </c>
      <c r="T2167">
        <f>Table_IMDB_Movies[[#This Row],[gross]]-Table_IMDB_Movies[[#This Row],[budget]]</f>
        <v>-16076109</v>
      </c>
      <c r="V2167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168" spans="1:22" x14ac:dyDescent="0.3">
      <c r="A2168" t="s">
        <v>8577</v>
      </c>
      <c r="B2168">
        <v>10</v>
      </c>
      <c r="C2168">
        <v>92</v>
      </c>
      <c r="D2168" t="s">
        <v>8578</v>
      </c>
      <c r="E2168">
        <v>2119994</v>
      </c>
      <c r="F2168" t="s">
        <v>8579</v>
      </c>
      <c r="G2168" t="s">
        <v>8580</v>
      </c>
      <c r="H2168" t="s">
        <v>8581</v>
      </c>
      <c r="I2168">
        <v>1153</v>
      </c>
      <c r="J2168" t="s">
        <v>8582</v>
      </c>
      <c r="K2168" t="s">
        <v>8583</v>
      </c>
      <c r="L2168">
        <v>15</v>
      </c>
      <c r="M2168" t="s">
        <v>26</v>
      </c>
      <c r="N2168" t="s">
        <v>27</v>
      </c>
      <c r="O2168" t="s">
        <v>226</v>
      </c>
      <c r="P2168">
        <v>19000000</v>
      </c>
      <c r="Q2168">
        <v>1993</v>
      </c>
      <c r="R2168">
        <v>5.7</v>
      </c>
      <c r="S2168">
        <v>238</v>
      </c>
      <c r="T2168">
        <f>Table_IMDB_Movies[[#This Row],[gross]]-Table_IMDB_Movies[[#This Row],[budget]]</f>
        <v>-16880006</v>
      </c>
      <c r="V2168" t="str">
        <f>IF(ISNUMBER(SEARCH("|",Table_IMDB_Movies[[#This Row],[genres]])),LEFT(Table_IMDB_Movies[[#This Row],[genres]],SEARCH("|",Table_IMDB_Movies[[#This Row],[genres]])-1),Table_IMDB_Movies[[#This Row],[genres]])</f>
        <v>Family</v>
      </c>
    </row>
    <row r="2169" spans="1:22" x14ac:dyDescent="0.3">
      <c r="A2169" t="s">
        <v>8584</v>
      </c>
      <c r="B2169">
        <v>31</v>
      </c>
      <c r="C2169">
        <v>116</v>
      </c>
      <c r="D2169" t="s">
        <v>2090</v>
      </c>
      <c r="E2169">
        <v>1292527</v>
      </c>
      <c r="F2169" t="s">
        <v>8585</v>
      </c>
      <c r="G2169" t="s">
        <v>222</v>
      </c>
      <c r="H2169" t="s">
        <v>8586</v>
      </c>
      <c r="I2169">
        <v>3536</v>
      </c>
      <c r="J2169" t="s">
        <v>3723</v>
      </c>
      <c r="K2169" t="s">
        <v>8587</v>
      </c>
      <c r="L2169">
        <v>44</v>
      </c>
      <c r="M2169" t="s">
        <v>26</v>
      </c>
      <c r="N2169" t="s">
        <v>1175</v>
      </c>
      <c r="O2169" t="s">
        <v>476</v>
      </c>
      <c r="P2169">
        <v>19000000</v>
      </c>
      <c r="Q2169">
        <v>1996</v>
      </c>
      <c r="R2169">
        <v>6.3</v>
      </c>
      <c r="S2169">
        <v>228</v>
      </c>
      <c r="T2169">
        <f>Table_IMDB_Movies[[#This Row],[gross]]-Table_IMDB_Movies[[#This Row],[budget]]</f>
        <v>-17707473</v>
      </c>
      <c r="V2169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2170" spans="1:22" x14ac:dyDescent="0.3">
      <c r="A2170" t="s">
        <v>8589</v>
      </c>
      <c r="B2170">
        <v>220</v>
      </c>
      <c r="C2170">
        <v>90</v>
      </c>
      <c r="D2170" t="s">
        <v>400</v>
      </c>
      <c r="E2170">
        <v>64255243</v>
      </c>
      <c r="F2170" t="s">
        <v>4732</v>
      </c>
      <c r="G2170" t="s">
        <v>423</v>
      </c>
      <c r="H2170" t="s">
        <v>8590</v>
      </c>
      <c r="I2170">
        <v>80903</v>
      </c>
      <c r="J2170" t="s">
        <v>258</v>
      </c>
      <c r="K2170" t="s">
        <v>8591</v>
      </c>
      <c r="L2170">
        <v>518</v>
      </c>
      <c r="M2170" t="s">
        <v>26</v>
      </c>
      <c r="N2170" t="s">
        <v>27</v>
      </c>
      <c r="O2170" t="s">
        <v>476</v>
      </c>
      <c r="P2170">
        <v>19000000</v>
      </c>
      <c r="Q2170">
        <v>2005</v>
      </c>
      <c r="R2170">
        <v>6</v>
      </c>
      <c r="S2170">
        <v>0</v>
      </c>
      <c r="T2170">
        <f>Table_IMDB_Movies[[#This Row],[gross]]-Table_IMDB_Movies[[#This Row],[budget]]</f>
        <v>45255243</v>
      </c>
      <c r="V2170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171" spans="1:22" x14ac:dyDescent="0.3">
      <c r="A2171" t="s">
        <v>1438</v>
      </c>
      <c r="B2171">
        <v>241</v>
      </c>
      <c r="C2171">
        <v>81</v>
      </c>
      <c r="D2171" t="s">
        <v>1904</v>
      </c>
      <c r="E2171">
        <v>22245861</v>
      </c>
      <c r="F2171" t="s">
        <v>2021</v>
      </c>
      <c r="G2171" t="s">
        <v>568</v>
      </c>
      <c r="H2171" t="s">
        <v>8592</v>
      </c>
      <c r="I2171">
        <v>143251</v>
      </c>
      <c r="J2171" t="s">
        <v>1176</v>
      </c>
      <c r="K2171" t="s">
        <v>8593</v>
      </c>
      <c r="L2171">
        <v>710</v>
      </c>
      <c r="M2171" t="s">
        <v>26</v>
      </c>
      <c r="N2171" t="s">
        <v>27</v>
      </c>
      <c r="O2171" t="s">
        <v>476</v>
      </c>
      <c r="P2171">
        <v>19000000</v>
      </c>
      <c r="Q2171">
        <v>2002</v>
      </c>
      <c r="R2171">
        <v>7.7</v>
      </c>
      <c r="S2171">
        <v>0</v>
      </c>
      <c r="T2171">
        <f>Table_IMDB_Movies[[#This Row],[gross]]-Table_IMDB_Movies[[#This Row],[budget]]</f>
        <v>3245861</v>
      </c>
      <c r="V2171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172" spans="1:22" x14ac:dyDescent="0.3">
      <c r="A2172" t="s">
        <v>1997</v>
      </c>
      <c r="B2172">
        <v>252</v>
      </c>
      <c r="C2172">
        <v>97</v>
      </c>
      <c r="D2172" t="s">
        <v>3519</v>
      </c>
      <c r="E2172">
        <v>20433940</v>
      </c>
      <c r="F2172" t="s">
        <v>4938</v>
      </c>
      <c r="G2172" t="s">
        <v>6274</v>
      </c>
      <c r="H2172" t="s">
        <v>8594</v>
      </c>
      <c r="I2172">
        <v>78883</v>
      </c>
      <c r="J2172" t="s">
        <v>8595</v>
      </c>
      <c r="K2172" t="s">
        <v>8596</v>
      </c>
      <c r="L2172">
        <v>662</v>
      </c>
      <c r="M2172" t="s">
        <v>26</v>
      </c>
      <c r="N2172" t="s">
        <v>218</v>
      </c>
      <c r="O2172" t="s">
        <v>476</v>
      </c>
      <c r="P2172">
        <v>15000000</v>
      </c>
      <c r="Q2172">
        <v>2005</v>
      </c>
      <c r="R2172">
        <v>6.2</v>
      </c>
      <c r="S2172">
        <v>0</v>
      </c>
      <c r="T2172">
        <f>Table_IMDB_Movies[[#This Row],[gross]]-Table_IMDB_Movies[[#This Row],[budget]]</f>
        <v>5433940</v>
      </c>
      <c r="V2172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2173" spans="1:22" x14ac:dyDescent="0.3">
      <c r="A2173" t="s">
        <v>2216</v>
      </c>
      <c r="B2173">
        <v>156</v>
      </c>
      <c r="C2173">
        <v>118</v>
      </c>
      <c r="D2173" t="s">
        <v>1629</v>
      </c>
      <c r="E2173">
        <v>10562387</v>
      </c>
      <c r="F2173" t="s">
        <v>4182</v>
      </c>
      <c r="G2173" t="s">
        <v>32</v>
      </c>
      <c r="H2173" t="s">
        <v>8597</v>
      </c>
      <c r="I2173">
        <v>213226</v>
      </c>
      <c r="J2173" t="s">
        <v>3719</v>
      </c>
      <c r="K2173" t="s">
        <v>8598</v>
      </c>
      <c r="L2173">
        <v>648</v>
      </c>
      <c r="M2173" t="s">
        <v>26</v>
      </c>
      <c r="N2173" t="s">
        <v>27</v>
      </c>
      <c r="O2173" t="s">
        <v>476</v>
      </c>
      <c r="P2173">
        <v>18500000</v>
      </c>
      <c r="Q2173">
        <v>1998</v>
      </c>
      <c r="R2173">
        <v>7.7</v>
      </c>
      <c r="S2173">
        <v>15000</v>
      </c>
      <c r="T2173">
        <f>Table_IMDB_Movies[[#This Row],[gross]]-Table_IMDB_Movies[[#This Row],[budget]]</f>
        <v>-7937613</v>
      </c>
      <c r="V2173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2174" spans="1:22" x14ac:dyDescent="0.3">
      <c r="A2174" t="s">
        <v>8599</v>
      </c>
      <c r="B2174">
        <v>192</v>
      </c>
      <c r="C2174">
        <v>100</v>
      </c>
      <c r="D2174" t="s">
        <v>3746</v>
      </c>
      <c r="E2174">
        <v>18439082</v>
      </c>
      <c r="F2174" t="s">
        <v>2852</v>
      </c>
      <c r="G2174" t="s">
        <v>605</v>
      </c>
      <c r="H2174" t="s">
        <v>8600</v>
      </c>
      <c r="I2174">
        <v>94292</v>
      </c>
      <c r="J2174" t="s">
        <v>6833</v>
      </c>
      <c r="K2174" t="s">
        <v>8601</v>
      </c>
      <c r="L2174">
        <v>287</v>
      </c>
      <c r="M2174" t="s">
        <v>26</v>
      </c>
      <c r="N2174" t="s">
        <v>27</v>
      </c>
      <c r="O2174" t="s">
        <v>28</v>
      </c>
      <c r="P2174">
        <v>18500000</v>
      </c>
      <c r="Q2174">
        <v>2009</v>
      </c>
      <c r="R2174">
        <v>6.4</v>
      </c>
      <c r="S2174">
        <v>13000</v>
      </c>
      <c r="T2174">
        <f>Table_IMDB_Movies[[#This Row],[gross]]-Table_IMDB_Movies[[#This Row],[budget]]</f>
        <v>-60918</v>
      </c>
      <c r="V2174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175" spans="1:22" x14ac:dyDescent="0.3">
      <c r="A2175" t="s">
        <v>4949</v>
      </c>
      <c r="B2175">
        <v>351</v>
      </c>
      <c r="C2175">
        <v>97</v>
      </c>
      <c r="D2175" t="s">
        <v>8602</v>
      </c>
      <c r="E2175">
        <v>150056505</v>
      </c>
      <c r="F2175" t="s">
        <v>1334</v>
      </c>
      <c r="G2175" t="s">
        <v>3932</v>
      </c>
      <c r="H2175" t="s">
        <v>8603</v>
      </c>
      <c r="I2175">
        <v>216581</v>
      </c>
      <c r="J2175" t="s">
        <v>419</v>
      </c>
      <c r="K2175" t="s">
        <v>8604</v>
      </c>
      <c r="L2175">
        <v>397</v>
      </c>
      <c r="M2175" t="s">
        <v>26</v>
      </c>
      <c r="N2175" t="s">
        <v>27</v>
      </c>
      <c r="O2175" t="s">
        <v>476</v>
      </c>
      <c r="P2175">
        <v>18000000</v>
      </c>
      <c r="Q2175">
        <v>2014</v>
      </c>
      <c r="R2175">
        <v>6.4</v>
      </c>
      <c r="S2175">
        <v>21000</v>
      </c>
      <c r="T2175">
        <f>Table_IMDB_Movies[[#This Row],[gross]]-Table_IMDB_Movies[[#This Row],[budget]]</f>
        <v>132056505</v>
      </c>
      <c r="V2175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176" spans="1:22" x14ac:dyDescent="0.3">
      <c r="A2176" t="s">
        <v>1402</v>
      </c>
      <c r="B2176">
        <v>57</v>
      </c>
      <c r="C2176">
        <v>114</v>
      </c>
      <c r="D2176" t="s">
        <v>8605</v>
      </c>
      <c r="E2176">
        <v>119938730</v>
      </c>
      <c r="F2176" t="s">
        <v>8225</v>
      </c>
      <c r="G2176" t="s">
        <v>3258</v>
      </c>
      <c r="H2176" t="s">
        <v>8606</v>
      </c>
      <c r="I2176">
        <v>265818</v>
      </c>
      <c r="J2176" t="s">
        <v>1202</v>
      </c>
      <c r="K2176" t="s">
        <v>8607</v>
      </c>
      <c r="L2176">
        <v>213</v>
      </c>
      <c r="M2176" t="s">
        <v>26</v>
      </c>
      <c r="N2176" t="s">
        <v>27</v>
      </c>
      <c r="O2176" t="s">
        <v>28</v>
      </c>
      <c r="P2176">
        <v>18000000</v>
      </c>
      <c r="Q2176">
        <v>1994</v>
      </c>
      <c r="R2176">
        <v>6.9</v>
      </c>
      <c r="S2176">
        <v>0</v>
      </c>
      <c r="T2176">
        <f>Table_IMDB_Movies[[#This Row],[gross]]-Table_IMDB_Movies[[#This Row],[budget]]</f>
        <v>101938730</v>
      </c>
      <c r="V2176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177" spans="1:22" x14ac:dyDescent="0.3">
      <c r="A2177" t="s">
        <v>4351</v>
      </c>
      <c r="B2177">
        <v>99</v>
      </c>
      <c r="C2177">
        <v>130</v>
      </c>
      <c r="D2177" t="s">
        <v>1568</v>
      </c>
      <c r="E2177">
        <v>114968774</v>
      </c>
      <c r="F2177" t="s">
        <v>4928</v>
      </c>
      <c r="G2177" t="s">
        <v>264</v>
      </c>
      <c r="H2177" t="s">
        <v>8608</v>
      </c>
      <c r="I2177">
        <v>153468</v>
      </c>
      <c r="J2177" t="s">
        <v>2517</v>
      </c>
      <c r="K2177" t="s">
        <v>8609</v>
      </c>
      <c r="L2177">
        <v>204</v>
      </c>
      <c r="M2177" t="s">
        <v>26</v>
      </c>
      <c r="N2177" t="s">
        <v>27</v>
      </c>
      <c r="O2177" t="s">
        <v>72</v>
      </c>
      <c r="P2177">
        <v>18000000</v>
      </c>
      <c r="Q2177">
        <v>1988</v>
      </c>
      <c r="R2177">
        <v>7.3</v>
      </c>
      <c r="S2177">
        <v>0</v>
      </c>
      <c r="T2177">
        <f>Table_IMDB_Movies[[#This Row],[gross]]-Table_IMDB_Movies[[#This Row],[budget]]</f>
        <v>96968774</v>
      </c>
      <c r="V2177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178" spans="1:22" x14ac:dyDescent="0.3">
      <c r="A2178" t="s">
        <v>2923</v>
      </c>
      <c r="B2178">
        <v>343</v>
      </c>
      <c r="C2178">
        <v>82</v>
      </c>
      <c r="D2178" t="s">
        <v>8610</v>
      </c>
      <c r="E2178">
        <v>128505958</v>
      </c>
      <c r="F2178" t="s">
        <v>1334</v>
      </c>
      <c r="G2178" t="s">
        <v>8611</v>
      </c>
      <c r="H2178" t="s">
        <v>8612</v>
      </c>
      <c r="I2178">
        <v>297014</v>
      </c>
      <c r="J2178" t="s">
        <v>8613</v>
      </c>
      <c r="K2178" t="s">
        <v>8614</v>
      </c>
      <c r="L2178">
        <v>1198</v>
      </c>
      <c r="M2178" t="s">
        <v>26</v>
      </c>
      <c r="N2178" t="s">
        <v>27</v>
      </c>
      <c r="O2178" t="s">
        <v>476</v>
      </c>
      <c r="P2178">
        <v>18000000</v>
      </c>
      <c r="Q2178">
        <v>2006</v>
      </c>
      <c r="R2178">
        <v>7.3</v>
      </c>
      <c r="S2178">
        <v>0</v>
      </c>
      <c r="T2178">
        <f>Table_IMDB_Movies[[#This Row],[gross]]-Table_IMDB_Movies[[#This Row],[budget]]</f>
        <v>110505958</v>
      </c>
      <c r="V2178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179" spans="1:22" x14ac:dyDescent="0.3">
      <c r="A2179" t="s">
        <v>2443</v>
      </c>
      <c r="B2179">
        <v>163</v>
      </c>
      <c r="C2179">
        <v>96</v>
      </c>
      <c r="D2179" t="s">
        <v>8615</v>
      </c>
      <c r="E2179">
        <v>95001351</v>
      </c>
      <c r="F2179" t="s">
        <v>1340</v>
      </c>
      <c r="G2179" t="s">
        <v>1980</v>
      </c>
      <c r="H2179" t="s">
        <v>8616</v>
      </c>
      <c r="I2179">
        <v>131801</v>
      </c>
      <c r="J2179" t="s">
        <v>8617</v>
      </c>
      <c r="K2179" t="s">
        <v>8618</v>
      </c>
      <c r="L2179">
        <v>548</v>
      </c>
      <c r="M2179" t="s">
        <v>26</v>
      </c>
      <c r="N2179" t="s">
        <v>27</v>
      </c>
      <c r="O2179" t="s">
        <v>28</v>
      </c>
      <c r="P2179">
        <v>18000000</v>
      </c>
      <c r="Q2179">
        <v>2001</v>
      </c>
      <c r="R2179">
        <v>6.2</v>
      </c>
      <c r="S2179">
        <v>0</v>
      </c>
      <c r="T2179">
        <f>Table_IMDB_Movies[[#This Row],[gross]]-Table_IMDB_Movies[[#This Row],[budget]]</f>
        <v>77001351</v>
      </c>
      <c r="V2179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180" spans="1:22" x14ac:dyDescent="0.3">
      <c r="A2180" t="s">
        <v>835</v>
      </c>
      <c r="B2180">
        <v>110</v>
      </c>
      <c r="C2180">
        <v>105</v>
      </c>
      <c r="D2180" t="s">
        <v>5590</v>
      </c>
      <c r="E2180">
        <v>76400000</v>
      </c>
      <c r="F2180" t="s">
        <v>53</v>
      </c>
      <c r="G2180" t="s">
        <v>835</v>
      </c>
      <c r="H2180" t="s">
        <v>8619</v>
      </c>
      <c r="I2180">
        <v>58743</v>
      </c>
      <c r="J2180" t="s">
        <v>5592</v>
      </c>
      <c r="K2180" t="s">
        <v>8620</v>
      </c>
      <c r="L2180">
        <v>192</v>
      </c>
      <c r="M2180" t="s">
        <v>26</v>
      </c>
      <c r="N2180" t="s">
        <v>27</v>
      </c>
      <c r="O2180" t="s">
        <v>72</v>
      </c>
      <c r="P2180">
        <v>17000000</v>
      </c>
      <c r="Q2180">
        <v>1984</v>
      </c>
      <c r="R2180">
        <v>6.6</v>
      </c>
      <c r="S2180">
        <v>0</v>
      </c>
      <c r="T2180">
        <f>Table_IMDB_Movies[[#This Row],[gross]]-Table_IMDB_Movies[[#This Row],[budget]]</f>
        <v>59400000</v>
      </c>
      <c r="V218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181" spans="1:22" x14ac:dyDescent="0.3">
      <c r="A2181" t="s">
        <v>2136</v>
      </c>
      <c r="B2181">
        <v>233</v>
      </c>
      <c r="C2181">
        <v>122</v>
      </c>
      <c r="D2181" t="s">
        <v>3262</v>
      </c>
      <c r="E2181">
        <v>75072454</v>
      </c>
      <c r="F2181" t="s">
        <v>3436</v>
      </c>
      <c r="G2181" t="s">
        <v>109</v>
      </c>
      <c r="H2181" t="s">
        <v>8621</v>
      </c>
      <c r="I2181">
        <v>96569</v>
      </c>
      <c r="J2181" t="s">
        <v>8622</v>
      </c>
      <c r="K2181" t="s">
        <v>8623</v>
      </c>
      <c r="L2181">
        <v>522</v>
      </c>
      <c r="M2181" t="s">
        <v>26</v>
      </c>
      <c r="N2181" t="s">
        <v>27</v>
      </c>
      <c r="O2181" t="s">
        <v>28</v>
      </c>
      <c r="P2181">
        <v>20000000</v>
      </c>
      <c r="Q2181">
        <v>2005</v>
      </c>
      <c r="R2181">
        <v>6.7</v>
      </c>
      <c r="S2181">
        <v>0</v>
      </c>
      <c r="T2181">
        <f>Table_IMDB_Movies[[#This Row],[gross]]-Table_IMDB_Movies[[#This Row],[budget]]</f>
        <v>55072454</v>
      </c>
      <c r="V2181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182" spans="1:22" x14ac:dyDescent="0.3">
      <c r="A2182" t="s">
        <v>486</v>
      </c>
      <c r="B2182">
        <v>91</v>
      </c>
      <c r="C2182">
        <v>88</v>
      </c>
      <c r="D2182" t="s">
        <v>7190</v>
      </c>
      <c r="E2182">
        <v>65535067</v>
      </c>
      <c r="F2182" t="s">
        <v>1340</v>
      </c>
      <c r="G2182" t="s">
        <v>392</v>
      </c>
      <c r="H2182" t="s">
        <v>8624</v>
      </c>
      <c r="I2182">
        <v>59380</v>
      </c>
      <c r="J2182" t="s">
        <v>8625</v>
      </c>
      <c r="K2182" t="s">
        <v>8626</v>
      </c>
      <c r="L2182">
        <v>202</v>
      </c>
      <c r="M2182" t="s">
        <v>26</v>
      </c>
      <c r="N2182" t="s">
        <v>27</v>
      </c>
      <c r="O2182" t="s">
        <v>476</v>
      </c>
      <c r="P2182">
        <v>17000000</v>
      </c>
      <c r="Q2182">
        <v>1999</v>
      </c>
      <c r="R2182">
        <v>5.7</v>
      </c>
      <c r="S2182">
        <v>0</v>
      </c>
      <c r="T2182">
        <f>Table_IMDB_Movies[[#This Row],[gross]]-Table_IMDB_Movies[[#This Row],[budget]]</f>
        <v>48535067</v>
      </c>
      <c r="V2182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183" spans="1:22" x14ac:dyDescent="0.3">
      <c r="A2183" t="s">
        <v>8627</v>
      </c>
      <c r="B2183">
        <v>169</v>
      </c>
      <c r="C2183">
        <v>110</v>
      </c>
      <c r="D2183" t="s">
        <v>2950</v>
      </c>
      <c r="E2183">
        <v>13998282</v>
      </c>
      <c r="F2183" t="s">
        <v>8628</v>
      </c>
      <c r="G2183" t="s">
        <v>568</v>
      </c>
      <c r="H2183" t="s">
        <v>8629</v>
      </c>
      <c r="I2183">
        <v>24854</v>
      </c>
      <c r="J2183" t="s">
        <v>5572</v>
      </c>
      <c r="K2183" t="s">
        <v>8630</v>
      </c>
      <c r="L2183">
        <v>374</v>
      </c>
      <c r="M2183" t="s">
        <v>26</v>
      </c>
      <c r="N2183" t="s">
        <v>27</v>
      </c>
      <c r="O2183" t="s">
        <v>28</v>
      </c>
      <c r="P2183">
        <v>16000000</v>
      </c>
      <c r="Q2183">
        <v>2014</v>
      </c>
      <c r="R2183">
        <v>3.1</v>
      </c>
      <c r="S2183">
        <v>31000</v>
      </c>
      <c r="T2183">
        <f>Table_IMDB_Movies[[#This Row],[gross]]-Table_IMDB_Movies[[#This Row],[budget]]</f>
        <v>-2001718</v>
      </c>
      <c r="V2183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184" spans="1:22" x14ac:dyDescent="0.3">
      <c r="A2184" t="s">
        <v>8149</v>
      </c>
      <c r="B2184">
        <v>142</v>
      </c>
      <c r="C2184">
        <v>103</v>
      </c>
      <c r="D2184" t="s">
        <v>8631</v>
      </c>
      <c r="E2184">
        <v>6061759</v>
      </c>
      <c r="F2184" t="s">
        <v>1141</v>
      </c>
      <c r="G2184" t="s">
        <v>1651</v>
      </c>
      <c r="H2184" t="s">
        <v>8632</v>
      </c>
      <c r="I2184">
        <v>49077</v>
      </c>
      <c r="J2184" t="s">
        <v>7295</v>
      </c>
      <c r="K2184" t="s">
        <v>8633</v>
      </c>
      <c r="L2184">
        <v>475</v>
      </c>
      <c r="M2184" t="s">
        <v>26</v>
      </c>
      <c r="N2184" t="s">
        <v>27</v>
      </c>
      <c r="O2184" t="s">
        <v>28</v>
      </c>
      <c r="P2184">
        <v>17000000</v>
      </c>
      <c r="Q2184">
        <v>2005</v>
      </c>
      <c r="R2184">
        <v>6.3</v>
      </c>
      <c r="S2184">
        <v>0</v>
      </c>
      <c r="T2184">
        <f>Table_IMDB_Movies[[#This Row],[gross]]-Table_IMDB_Movies[[#This Row],[budget]]</f>
        <v>-10938241</v>
      </c>
      <c r="V2184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185" spans="1:22" x14ac:dyDescent="0.3">
      <c r="A2185" t="s">
        <v>5605</v>
      </c>
      <c r="B2185">
        <v>50</v>
      </c>
      <c r="C2185">
        <v>106</v>
      </c>
      <c r="D2185" t="s">
        <v>8634</v>
      </c>
      <c r="E2185">
        <v>64955956</v>
      </c>
      <c r="F2185" t="s">
        <v>2021</v>
      </c>
      <c r="G2185" t="s">
        <v>113</v>
      </c>
      <c r="H2185" t="s">
        <v>8635</v>
      </c>
      <c r="I2185">
        <v>10104</v>
      </c>
      <c r="J2185" t="s">
        <v>5545</v>
      </c>
      <c r="K2185" t="s">
        <v>8636</v>
      </c>
      <c r="L2185">
        <v>69</v>
      </c>
      <c r="M2185" t="s">
        <v>26</v>
      </c>
      <c r="N2185" t="s">
        <v>27</v>
      </c>
      <c r="O2185" t="s">
        <v>28</v>
      </c>
      <c r="P2185">
        <v>18000000</v>
      </c>
      <c r="Q2185">
        <v>2004</v>
      </c>
      <c r="R2185">
        <v>5.7</v>
      </c>
      <c r="S2185">
        <v>265</v>
      </c>
      <c r="T2185">
        <f>Table_IMDB_Movies[[#This Row],[gross]]-Table_IMDB_Movies[[#This Row],[budget]]</f>
        <v>46955956</v>
      </c>
      <c r="V2185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186" spans="1:22" x14ac:dyDescent="0.3">
      <c r="A2186" t="s">
        <v>8637</v>
      </c>
      <c r="B2186">
        <v>195</v>
      </c>
      <c r="C2186">
        <v>98</v>
      </c>
      <c r="D2186" t="s">
        <v>3882</v>
      </c>
      <c r="E2186">
        <v>60057639</v>
      </c>
      <c r="F2186" t="s">
        <v>6920</v>
      </c>
      <c r="G2186" t="s">
        <v>649</v>
      </c>
      <c r="H2186" t="s">
        <v>8638</v>
      </c>
      <c r="I2186">
        <v>107815</v>
      </c>
      <c r="J2186" t="s">
        <v>1490</v>
      </c>
      <c r="K2186" t="s">
        <v>8639</v>
      </c>
      <c r="L2186">
        <v>485</v>
      </c>
      <c r="M2186" t="s">
        <v>26</v>
      </c>
      <c r="N2186" t="s">
        <v>27</v>
      </c>
      <c r="O2186" t="s">
        <v>476</v>
      </c>
      <c r="P2186">
        <v>18000000</v>
      </c>
      <c r="Q2186">
        <v>2003</v>
      </c>
      <c r="R2186">
        <v>7.1</v>
      </c>
      <c r="S2186">
        <v>10000</v>
      </c>
      <c r="T2186">
        <f>Table_IMDB_Movies[[#This Row],[gross]]-Table_IMDB_Movies[[#This Row],[budget]]</f>
        <v>42057639</v>
      </c>
      <c r="V218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187" spans="1:22" x14ac:dyDescent="0.3">
      <c r="A2187" t="s">
        <v>1575</v>
      </c>
      <c r="B2187">
        <v>129</v>
      </c>
      <c r="C2187">
        <v>68</v>
      </c>
      <c r="D2187" t="s">
        <v>2159</v>
      </c>
      <c r="E2187">
        <v>53868030</v>
      </c>
      <c r="F2187" t="s">
        <v>819</v>
      </c>
      <c r="G2187" t="s">
        <v>1009</v>
      </c>
      <c r="H2187" t="s">
        <v>8640</v>
      </c>
      <c r="I2187">
        <v>183425</v>
      </c>
      <c r="J2187" t="s">
        <v>3023</v>
      </c>
      <c r="K2187" t="s">
        <v>8641</v>
      </c>
      <c r="L2187">
        <v>425</v>
      </c>
      <c r="M2187" t="s">
        <v>26</v>
      </c>
      <c r="N2187" t="s">
        <v>27</v>
      </c>
      <c r="O2187" t="s">
        <v>28</v>
      </c>
      <c r="P2187">
        <v>17000000</v>
      </c>
      <c r="Q2187">
        <v>1997</v>
      </c>
      <c r="R2187">
        <v>7</v>
      </c>
      <c r="S2187">
        <v>0</v>
      </c>
      <c r="T2187">
        <f>Table_IMDB_Movies[[#This Row],[gross]]-Table_IMDB_Movies[[#This Row],[budget]]</f>
        <v>36868030</v>
      </c>
      <c r="V2187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188" spans="1:22" x14ac:dyDescent="0.3">
      <c r="A2188" t="s">
        <v>5462</v>
      </c>
      <c r="B2188">
        <v>156</v>
      </c>
      <c r="C2188">
        <v>94</v>
      </c>
      <c r="D2188" t="s">
        <v>8642</v>
      </c>
      <c r="E2188">
        <v>59573085</v>
      </c>
      <c r="F2188" t="s">
        <v>2165</v>
      </c>
      <c r="G2188" t="s">
        <v>8358</v>
      </c>
      <c r="H2188" t="s">
        <v>8643</v>
      </c>
      <c r="I2188">
        <v>13562</v>
      </c>
      <c r="J2188" t="s">
        <v>8644</v>
      </c>
      <c r="K2188" t="s">
        <v>8645</v>
      </c>
      <c r="L2188">
        <v>103</v>
      </c>
      <c r="M2188" t="s">
        <v>26</v>
      </c>
      <c r="N2188" t="s">
        <v>27</v>
      </c>
      <c r="O2188" t="s">
        <v>28</v>
      </c>
      <c r="P2188">
        <v>18000000</v>
      </c>
      <c r="Q2188">
        <v>2016</v>
      </c>
      <c r="R2188">
        <v>6.1</v>
      </c>
      <c r="S2188">
        <v>19000</v>
      </c>
      <c r="T2188">
        <f>Table_IMDB_Movies[[#This Row],[gross]]-Table_IMDB_Movies[[#This Row],[budget]]</f>
        <v>41573085</v>
      </c>
      <c r="V2188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189" spans="1:22" x14ac:dyDescent="0.3">
      <c r="A2189" t="s">
        <v>758</v>
      </c>
      <c r="B2189">
        <v>103</v>
      </c>
      <c r="C2189">
        <v>99</v>
      </c>
      <c r="D2189" t="s">
        <v>1760</v>
      </c>
      <c r="E2189">
        <v>52691009</v>
      </c>
      <c r="F2189" t="s">
        <v>2411</v>
      </c>
      <c r="G2189" t="s">
        <v>7763</v>
      </c>
      <c r="H2189" t="s">
        <v>8646</v>
      </c>
      <c r="I2189">
        <v>18727</v>
      </c>
      <c r="J2189" t="s">
        <v>8647</v>
      </c>
      <c r="K2189" t="s">
        <v>8648</v>
      </c>
      <c r="L2189">
        <v>45</v>
      </c>
      <c r="M2189" t="s">
        <v>26</v>
      </c>
      <c r="N2189" t="s">
        <v>27</v>
      </c>
      <c r="O2189" t="s">
        <v>72</v>
      </c>
      <c r="P2189">
        <v>21000000</v>
      </c>
      <c r="Q2189">
        <v>2011</v>
      </c>
      <c r="R2189">
        <v>6.6</v>
      </c>
      <c r="S2189">
        <v>0</v>
      </c>
      <c r="T2189">
        <f>Table_IMDB_Movies[[#This Row],[gross]]-Table_IMDB_Movies[[#This Row],[budget]]</f>
        <v>31691009</v>
      </c>
      <c r="V2189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190" spans="1:22" x14ac:dyDescent="0.3">
      <c r="A2190" t="s">
        <v>1055</v>
      </c>
      <c r="B2190">
        <v>217</v>
      </c>
      <c r="C2190">
        <v>107</v>
      </c>
      <c r="D2190" t="s">
        <v>3961</v>
      </c>
      <c r="E2190">
        <v>59735548</v>
      </c>
      <c r="F2190" t="s">
        <v>3275</v>
      </c>
      <c r="G2190" t="s">
        <v>202</v>
      </c>
      <c r="H2190" t="s">
        <v>8649</v>
      </c>
      <c r="I2190">
        <v>290949</v>
      </c>
      <c r="J2190" t="s">
        <v>8650</v>
      </c>
      <c r="K2190" t="s">
        <v>8651</v>
      </c>
      <c r="L2190">
        <v>629</v>
      </c>
      <c r="M2190" t="s">
        <v>26</v>
      </c>
      <c r="N2190" t="s">
        <v>27</v>
      </c>
      <c r="O2190" t="s">
        <v>476</v>
      </c>
      <c r="P2190">
        <v>15000000</v>
      </c>
      <c r="Q2190">
        <v>1987</v>
      </c>
      <c r="R2190">
        <v>7.8</v>
      </c>
      <c r="S2190">
        <v>13000</v>
      </c>
      <c r="T2190">
        <f>Table_IMDB_Movies[[#This Row],[gross]]-Table_IMDB_Movies[[#This Row],[budget]]</f>
        <v>44735548</v>
      </c>
      <c r="V219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191" spans="1:22" x14ac:dyDescent="0.3">
      <c r="A2191" t="s">
        <v>3864</v>
      </c>
      <c r="B2191">
        <v>134</v>
      </c>
      <c r="C2191">
        <v>180</v>
      </c>
      <c r="D2191" t="s">
        <v>1929</v>
      </c>
      <c r="E2191">
        <v>51600000</v>
      </c>
      <c r="F2191" t="s">
        <v>8652</v>
      </c>
      <c r="G2191" t="s">
        <v>1322</v>
      </c>
      <c r="H2191" t="s">
        <v>8653</v>
      </c>
      <c r="I2191">
        <v>270790</v>
      </c>
      <c r="J2191" t="s">
        <v>2006</v>
      </c>
      <c r="K2191" t="s">
        <v>8654</v>
      </c>
      <c r="L2191">
        <v>549</v>
      </c>
      <c r="M2191" t="s">
        <v>26</v>
      </c>
      <c r="N2191" t="s">
        <v>27</v>
      </c>
      <c r="O2191" t="s">
        <v>476</v>
      </c>
      <c r="P2191">
        <v>18000000</v>
      </c>
      <c r="Q2191">
        <v>1984</v>
      </c>
      <c r="R2191">
        <v>8.3000000000000007</v>
      </c>
      <c r="S2191">
        <v>16000</v>
      </c>
      <c r="T2191">
        <f>Table_IMDB_Movies[[#This Row],[gross]]-Table_IMDB_Movies[[#This Row],[budget]]</f>
        <v>33600000</v>
      </c>
      <c r="V2191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2192" spans="1:22" x14ac:dyDescent="0.3">
      <c r="A2192" t="s">
        <v>8105</v>
      </c>
      <c r="B2192">
        <v>146</v>
      </c>
      <c r="C2192">
        <v>89</v>
      </c>
      <c r="D2192" t="s">
        <v>1135</v>
      </c>
      <c r="E2192">
        <v>43818159</v>
      </c>
      <c r="F2192" t="s">
        <v>3973</v>
      </c>
      <c r="G2192" t="s">
        <v>879</v>
      </c>
      <c r="H2192" t="s">
        <v>8655</v>
      </c>
      <c r="I2192">
        <v>27664</v>
      </c>
      <c r="J2192" t="s">
        <v>8656</v>
      </c>
      <c r="K2192" t="s">
        <v>8657</v>
      </c>
      <c r="L2192">
        <v>260</v>
      </c>
      <c r="M2192" t="s">
        <v>26</v>
      </c>
      <c r="N2192" t="s">
        <v>27</v>
      </c>
      <c r="O2192" t="s">
        <v>28</v>
      </c>
      <c r="P2192">
        <v>20000000</v>
      </c>
      <c r="Q2192">
        <v>2008</v>
      </c>
      <c r="R2192">
        <v>3.9</v>
      </c>
      <c r="S2192">
        <v>1000</v>
      </c>
      <c r="T2192">
        <f>Table_IMDB_Movies[[#This Row],[gross]]-Table_IMDB_Movies[[#This Row],[budget]]</f>
        <v>23818159</v>
      </c>
      <c r="V2192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2193" spans="1:22" x14ac:dyDescent="0.3">
      <c r="A2193" t="s">
        <v>1637</v>
      </c>
      <c r="B2193">
        <v>159</v>
      </c>
      <c r="C2193">
        <v>97</v>
      </c>
      <c r="D2193" t="s">
        <v>392</v>
      </c>
      <c r="E2193">
        <v>86049418</v>
      </c>
      <c r="F2193" t="s">
        <v>1334</v>
      </c>
      <c r="G2193" t="s">
        <v>3746</v>
      </c>
      <c r="H2193" t="s">
        <v>8658</v>
      </c>
      <c r="I2193">
        <v>245989</v>
      </c>
      <c r="J2193" t="s">
        <v>5477</v>
      </c>
      <c r="K2193" t="s">
        <v>8659</v>
      </c>
      <c r="L2193">
        <v>554</v>
      </c>
      <c r="M2193" t="s">
        <v>26</v>
      </c>
      <c r="N2193" t="s">
        <v>27</v>
      </c>
      <c r="O2193" t="s">
        <v>28</v>
      </c>
      <c r="P2193">
        <v>17000000</v>
      </c>
      <c r="Q2193">
        <v>2004</v>
      </c>
      <c r="R2193">
        <v>7</v>
      </c>
      <c r="S2193">
        <v>0</v>
      </c>
      <c r="T2193">
        <f>Table_IMDB_Movies[[#This Row],[gross]]-Table_IMDB_Movies[[#This Row],[budget]]</f>
        <v>69049418</v>
      </c>
      <c r="V2193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194" spans="1:22" x14ac:dyDescent="0.3">
      <c r="A2194" t="s">
        <v>8660</v>
      </c>
      <c r="B2194">
        <v>111</v>
      </c>
      <c r="C2194">
        <v>113</v>
      </c>
      <c r="D2194" t="s">
        <v>8661</v>
      </c>
      <c r="E2194">
        <v>43601508</v>
      </c>
      <c r="F2194" t="s">
        <v>1141</v>
      </c>
      <c r="G2194" t="s">
        <v>2643</v>
      </c>
      <c r="H2194" t="s">
        <v>8662</v>
      </c>
      <c r="I2194">
        <v>35718</v>
      </c>
      <c r="J2194" t="s">
        <v>8663</v>
      </c>
      <c r="K2194" t="s">
        <v>8664</v>
      </c>
      <c r="L2194">
        <v>317</v>
      </c>
      <c r="M2194" t="s">
        <v>26</v>
      </c>
      <c r="N2194" t="s">
        <v>27</v>
      </c>
      <c r="O2194" t="s">
        <v>28</v>
      </c>
      <c r="P2194">
        <v>18000000</v>
      </c>
      <c r="Q2194">
        <v>2003</v>
      </c>
      <c r="R2194">
        <v>6.7</v>
      </c>
      <c r="S2194">
        <v>0</v>
      </c>
      <c r="T2194">
        <f>Table_IMDB_Movies[[#This Row],[gross]]-Table_IMDB_Movies[[#This Row],[budget]]</f>
        <v>25601508</v>
      </c>
      <c r="V2194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195" spans="1:22" x14ac:dyDescent="0.3">
      <c r="A2195" t="s">
        <v>8584</v>
      </c>
      <c r="B2195">
        <v>187</v>
      </c>
      <c r="C2195">
        <v>131</v>
      </c>
      <c r="D2195" t="s">
        <v>2640</v>
      </c>
      <c r="E2195">
        <v>41300105</v>
      </c>
      <c r="F2195" t="s">
        <v>6147</v>
      </c>
      <c r="G2195" t="s">
        <v>164</v>
      </c>
      <c r="H2195" t="s">
        <v>8665</v>
      </c>
      <c r="I2195">
        <v>65201</v>
      </c>
      <c r="J2195" t="s">
        <v>8244</v>
      </c>
      <c r="K2195" t="s">
        <v>8666</v>
      </c>
      <c r="L2195">
        <v>651</v>
      </c>
      <c r="M2195" t="s">
        <v>26</v>
      </c>
      <c r="N2195" t="s">
        <v>41</v>
      </c>
      <c r="O2195" t="s">
        <v>476</v>
      </c>
      <c r="P2195">
        <v>19800000</v>
      </c>
      <c r="Q2195">
        <v>2001</v>
      </c>
      <c r="R2195">
        <v>7.3</v>
      </c>
      <c r="S2195">
        <v>0</v>
      </c>
      <c r="T2195">
        <f>Table_IMDB_Movies[[#This Row],[gross]]-Table_IMDB_Movies[[#This Row],[budget]]</f>
        <v>21500105</v>
      </c>
      <c r="V2195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196" spans="1:22" x14ac:dyDescent="0.3">
      <c r="A2196" t="s">
        <v>3783</v>
      </c>
      <c r="B2196">
        <v>44</v>
      </c>
      <c r="C2196">
        <v>103</v>
      </c>
      <c r="D2196" t="s">
        <v>3086</v>
      </c>
      <c r="E2196">
        <v>41382841</v>
      </c>
      <c r="F2196" t="s">
        <v>1993</v>
      </c>
      <c r="G2196" t="s">
        <v>568</v>
      </c>
      <c r="H2196" t="s">
        <v>8667</v>
      </c>
      <c r="I2196">
        <v>27149</v>
      </c>
      <c r="J2196" t="s">
        <v>1862</v>
      </c>
      <c r="K2196" t="s">
        <v>8668</v>
      </c>
      <c r="L2196">
        <v>96</v>
      </c>
      <c r="M2196" t="s">
        <v>26</v>
      </c>
      <c r="N2196" t="s">
        <v>27</v>
      </c>
      <c r="O2196" t="s">
        <v>28</v>
      </c>
      <c r="P2196">
        <v>18000000</v>
      </c>
      <c r="Q2196">
        <v>1986</v>
      </c>
      <c r="R2196">
        <v>6.3</v>
      </c>
      <c r="S2196">
        <v>0</v>
      </c>
      <c r="T2196">
        <f>Table_IMDB_Movies[[#This Row],[gross]]-Table_IMDB_Movies[[#This Row],[budget]]</f>
        <v>23382841</v>
      </c>
      <c r="V219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197" spans="1:22" x14ac:dyDescent="0.3">
      <c r="A2197" t="s">
        <v>916</v>
      </c>
      <c r="B2197">
        <v>588</v>
      </c>
      <c r="C2197">
        <v>119</v>
      </c>
      <c r="D2197" t="s">
        <v>168</v>
      </c>
      <c r="E2197">
        <v>42335698</v>
      </c>
      <c r="F2197" t="s">
        <v>1141</v>
      </c>
      <c r="G2197" t="s">
        <v>146</v>
      </c>
      <c r="H2197" t="s">
        <v>8669</v>
      </c>
      <c r="I2197">
        <v>395087</v>
      </c>
      <c r="J2197" t="s">
        <v>2589</v>
      </c>
      <c r="K2197" t="s">
        <v>8670</v>
      </c>
      <c r="L2197">
        <v>1101</v>
      </c>
      <c r="M2197" t="s">
        <v>26</v>
      </c>
      <c r="N2197" t="s">
        <v>27</v>
      </c>
      <c r="O2197" t="s">
        <v>476</v>
      </c>
      <c r="P2197">
        <v>18000000</v>
      </c>
      <c r="Q2197">
        <v>2014</v>
      </c>
      <c r="R2197">
        <v>7.8</v>
      </c>
      <c r="S2197">
        <v>114000</v>
      </c>
      <c r="T2197">
        <f>Table_IMDB_Movies[[#This Row],[gross]]-Table_IMDB_Movies[[#This Row],[budget]]</f>
        <v>24335698</v>
      </c>
      <c r="V2197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198" spans="1:22" x14ac:dyDescent="0.3">
      <c r="A2198" t="s">
        <v>3140</v>
      </c>
      <c r="B2198">
        <v>415</v>
      </c>
      <c r="C2198">
        <v>98</v>
      </c>
      <c r="D2198" t="s">
        <v>4687</v>
      </c>
      <c r="E2198">
        <v>33404871</v>
      </c>
      <c r="F2198" t="s">
        <v>2682</v>
      </c>
      <c r="G2198" t="s">
        <v>3688</v>
      </c>
      <c r="H2198" t="s">
        <v>8671</v>
      </c>
      <c r="I2198">
        <v>150082</v>
      </c>
      <c r="J2198" t="s">
        <v>8672</v>
      </c>
      <c r="K2198" t="s">
        <v>8673</v>
      </c>
      <c r="L2198">
        <v>384</v>
      </c>
      <c r="M2198" t="s">
        <v>26</v>
      </c>
      <c r="N2198" t="s">
        <v>27</v>
      </c>
      <c r="O2198" t="s">
        <v>28</v>
      </c>
      <c r="P2198">
        <v>18000000</v>
      </c>
      <c r="Q2198">
        <v>2013</v>
      </c>
      <c r="R2198">
        <v>7.3</v>
      </c>
      <c r="S2198">
        <v>36000</v>
      </c>
      <c r="T2198">
        <f>Table_IMDB_Movies[[#This Row],[gross]]-Table_IMDB_Movies[[#This Row],[budget]]</f>
        <v>15404871</v>
      </c>
      <c r="V2198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199" spans="1:22" x14ac:dyDescent="0.3">
      <c r="A2199" t="s">
        <v>934</v>
      </c>
      <c r="B2199">
        <v>279</v>
      </c>
      <c r="C2199">
        <v>111</v>
      </c>
      <c r="D2199" t="s">
        <v>8674</v>
      </c>
      <c r="E2199">
        <v>31471430</v>
      </c>
      <c r="F2199" t="s">
        <v>2229</v>
      </c>
      <c r="G2199" t="s">
        <v>8675</v>
      </c>
      <c r="H2199" t="s">
        <v>8676</v>
      </c>
      <c r="I2199">
        <v>83374</v>
      </c>
      <c r="J2199" t="s">
        <v>8677</v>
      </c>
      <c r="K2199" t="s">
        <v>8678</v>
      </c>
      <c r="L2199">
        <v>828</v>
      </c>
      <c r="M2199" t="s">
        <v>26</v>
      </c>
      <c r="N2199" t="s">
        <v>27</v>
      </c>
      <c r="O2199" t="s">
        <v>476</v>
      </c>
      <c r="P2199">
        <v>15000000</v>
      </c>
      <c r="Q2199">
        <v>2006</v>
      </c>
      <c r="R2199">
        <v>7.6</v>
      </c>
      <c r="S2199">
        <v>0</v>
      </c>
      <c r="T2199">
        <f>Table_IMDB_Movies[[#This Row],[gross]]-Table_IMDB_Movies[[#This Row],[budget]]</f>
        <v>16471430</v>
      </c>
      <c r="V2199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200" spans="1:22" x14ac:dyDescent="0.3">
      <c r="A2200" t="s">
        <v>7202</v>
      </c>
      <c r="B2200">
        <v>97</v>
      </c>
      <c r="C2200">
        <v>94</v>
      </c>
      <c r="D2200" t="s">
        <v>1234</v>
      </c>
      <c r="E2200">
        <v>30222640</v>
      </c>
      <c r="F2200" t="s">
        <v>5983</v>
      </c>
      <c r="G2200" t="s">
        <v>8679</v>
      </c>
      <c r="H2200" t="s">
        <v>8680</v>
      </c>
      <c r="I2200">
        <v>36666</v>
      </c>
      <c r="J2200" t="s">
        <v>7990</v>
      </c>
      <c r="K2200" t="s">
        <v>8681</v>
      </c>
      <c r="L2200">
        <v>144</v>
      </c>
      <c r="M2200" t="s">
        <v>26</v>
      </c>
      <c r="N2200" t="s">
        <v>27</v>
      </c>
      <c r="O2200" t="s">
        <v>28</v>
      </c>
      <c r="P2200">
        <v>25000000</v>
      </c>
      <c r="Q2200">
        <v>2003</v>
      </c>
      <c r="R2200">
        <v>5.3</v>
      </c>
      <c r="S2200">
        <v>0</v>
      </c>
      <c r="T2200">
        <f>Table_IMDB_Movies[[#This Row],[gross]]-Table_IMDB_Movies[[#This Row],[budget]]</f>
        <v>5222640</v>
      </c>
      <c r="V2200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201" spans="1:22" x14ac:dyDescent="0.3">
      <c r="A2201" t="s">
        <v>824</v>
      </c>
      <c r="B2201">
        <v>60</v>
      </c>
      <c r="C2201">
        <v>122</v>
      </c>
      <c r="D2201" t="s">
        <v>381</v>
      </c>
      <c r="E2201">
        <v>26830000</v>
      </c>
      <c r="F2201" t="s">
        <v>1572</v>
      </c>
      <c r="G2201" t="s">
        <v>1377</v>
      </c>
      <c r="H2201" t="s">
        <v>6587</v>
      </c>
      <c r="I2201">
        <v>101889</v>
      </c>
      <c r="J2201" t="s">
        <v>731</v>
      </c>
      <c r="K2201" t="s">
        <v>6588</v>
      </c>
      <c r="L2201">
        <v>365</v>
      </c>
      <c r="M2201" t="s">
        <v>26</v>
      </c>
      <c r="N2201" t="s">
        <v>27</v>
      </c>
      <c r="O2201" t="s">
        <v>476</v>
      </c>
      <c r="P2201">
        <v>18000000</v>
      </c>
      <c r="Q2201">
        <v>1989</v>
      </c>
      <c r="R2201">
        <v>7.9</v>
      </c>
      <c r="S2201">
        <v>0</v>
      </c>
      <c r="T2201">
        <f>Table_IMDB_Movies[[#This Row],[gross]]-Table_IMDB_Movies[[#This Row],[budget]]</f>
        <v>8830000</v>
      </c>
      <c r="V2201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202" spans="1:22" x14ac:dyDescent="0.3">
      <c r="A2202" t="s">
        <v>8682</v>
      </c>
      <c r="B2202">
        <v>27</v>
      </c>
      <c r="C2202">
        <v>81</v>
      </c>
      <c r="D2202" t="s">
        <v>8683</v>
      </c>
      <c r="E2202">
        <v>26906039</v>
      </c>
      <c r="F2202" t="s">
        <v>1714</v>
      </c>
      <c r="G2202" t="s">
        <v>8684</v>
      </c>
      <c r="H2202" t="s">
        <v>8685</v>
      </c>
      <c r="I2202">
        <v>29621</v>
      </c>
      <c r="J2202" t="s">
        <v>8686</v>
      </c>
      <c r="K2202" t="s">
        <v>8687</v>
      </c>
      <c r="L2202">
        <v>76</v>
      </c>
      <c r="M2202" t="s">
        <v>26</v>
      </c>
      <c r="N2202" t="s">
        <v>27</v>
      </c>
      <c r="O2202" t="s">
        <v>28</v>
      </c>
      <c r="P2202">
        <v>18000000</v>
      </c>
      <c r="Q2202">
        <v>1996</v>
      </c>
      <c r="R2202">
        <v>5.3</v>
      </c>
      <c r="S2202">
        <v>588</v>
      </c>
      <c r="T2202">
        <f>Table_IMDB_Movies[[#This Row],[gross]]-Table_IMDB_Movies[[#This Row],[budget]]</f>
        <v>8906039</v>
      </c>
      <c r="V2202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203" spans="1:22" x14ac:dyDescent="0.3">
      <c r="A2203" t="s">
        <v>4173</v>
      </c>
      <c r="B2203">
        <v>212</v>
      </c>
      <c r="C2203">
        <v>89</v>
      </c>
      <c r="D2203" t="s">
        <v>1998</v>
      </c>
      <c r="E2203">
        <v>21378000</v>
      </c>
      <c r="F2203" t="s">
        <v>5685</v>
      </c>
      <c r="G2203" t="s">
        <v>1383</v>
      </c>
      <c r="H2203" t="s">
        <v>8688</v>
      </c>
      <c r="I2203">
        <v>46492</v>
      </c>
      <c r="J2203" t="s">
        <v>8181</v>
      </c>
      <c r="K2203" t="s">
        <v>8689</v>
      </c>
      <c r="L2203">
        <v>335</v>
      </c>
      <c r="M2203" t="s">
        <v>26</v>
      </c>
      <c r="N2203" t="s">
        <v>27</v>
      </c>
      <c r="O2203" t="s">
        <v>476</v>
      </c>
      <c r="P2203">
        <v>1000000</v>
      </c>
      <c r="Q2203">
        <v>1980</v>
      </c>
      <c r="R2203">
        <v>6.8</v>
      </c>
      <c r="S2203">
        <v>7000</v>
      </c>
      <c r="T2203">
        <f>Table_IMDB_Movies[[#This Row],[gross]]-Table_IMDB_Movies[[#This Row],[budget]]</f>
        <v>20378000</v>
      </c>
      <c r="V2203" t="str">
        <f>IF(ISNUMBER(SEARCH("|",Table_IMDB_Movies[[#This Row],[genres]])),LEFT(Table_IMDB_Movies[[#This Row],[genres]],SEARCH("|",Table_IMDB_Movies[[#This Row],[genres]])-1),Table_IMDB_Movies[[#This Row],[genres]])</f>
        <v>Fantasy</v>
      </c>
    </row>
    <row r="2204" spans="1:22" x14ac:dyDescent="0.3">
      <c r="A2204" t="s">
        <v>8690</v>
      </c>
      <c r="B2204">
        <v>110</v>
      </c>
      <c r="C2204">
        <v>106</v>
      </c>
      <c r="D2204" t="s">
        <v>8691</v>
      </c>
      <c r="E2204">
        <v>43853424</v>
      </c>
      <c r="F2204" t="s">
        <v>8692</v>
      </c>
      <c r="G2204" t="s">
        <v>440</v>
      </c>
      <c r="H2204" t="s">
        <v>8693</v>
      </c>
      <c r="I2204">
        <v>35514</v>
      </c>
      <c r="J2204" t="s">
        <v>1651</v>
      </c>
      <c r="K2204" t="s">
        <v>8694</v>
      </c>
      <c r="L2204">
        <v>114</v>
      </c>
      <c r="M2204" t="s">
        <v>26</v>
      </c>
      <c r="N2204" t="s">
        <v>27</v>
      </c>
      <c r="O2204" t="s">
        <v>72</v>
      </c>
      <c r="P2204">
        <v>18000000</v>
      </c>
      <c r="Q2204">
        <v>2011</v>
      </c>
      <c r="R2204">
        <v>7.1</v>
      </c>
      <c r="S2204">
        <v>15000</v>
      </c>
      <c r="T2204">
        <f>Table_IMDB_Movies[[#This Row],[gross]]-Table_IMDB_Movies[[#This Row],[budget]]</f>
        <v>25853424</v>
      </c>
      <c r="V2204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2205" spans="1:22" x14ac:dyDescent="0.3">
      <c r="A2205" t="s">
        <v>8696</v>
      </c>
      <c r="B2205">
        <v>190</v>
      </c>
      <c r="C2205">
        <v>86</v>
      </c>
      <c r="D2205" t="s">
        <v>868</v>
      </c>
      <c r="E2205">
        <v>23993605</v>
      </c>
      <c r="F2205" t="s">
        <v>6920</v>
      </c>
      <c r="G2205" t="s">
        <v>5515</v>
      </c>
      <c r="H2205" t="s">
        <v>8697</v>
      </c>
      <c r="I2205">
        <v>52467</v>
      </c>
      <c r="J2205" t="s">
        <v>8698</v>
      </c>
      <c r="K2205" t="s">
        <v>8699</v>
      </c>
      <c r="L2205">
        <v>248</v>
      </c>
      <c r="M2205" t="s">
        <v>26</v>
      </c>
      <c r="N2205" t="s">
        <v>27</v>
      </c>
      <c r="O2205" t="s">
        <v>476</v>
      </c>
      <c r="P2205">
        <v>18000000</v>
      </c>
      <c r="Q2205">
        <v>2009</v>
      </c>
      <c r="R2205">
        <v>5.8</v>
      </c>
      <c r="S2205">
        <v>0</v>
      </c>
      <c r="T2205">
        <f>Table_IMDB_Movies[[#This Row],[gross]]-Table_IMDB_Movies[[#This Row],[budget]]</f>
        <v>5993605</v>
      </c>
      <c r="V2205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206" spans="1:22" x14ac:dyDescent="0.3">
      <c r="A2206" t="s">
        <v>7259</v>
      </c>
      <c r="B2206">
        <v>77</v>
      </c>
      <c r="C2206">
        <v>103</v>
      </c>
      <c r="D2206" t="s">
        <v>8700</v>
      </c>
      <c r="E2206">
        <v>26400000</v>
      </c>
      <c r="F2206" t="s">
        <v>31</v>
      </c>
      <c r="G2206" t="s">
        <v>607</v>
      </c>
      <c r="H2206" t="s">
        <v>8701</v>
      </c>
      <c r="I2206">
        <v>62009</v>
      </c>
      <c r="J2206" t="s">
        <v>8702</v>
      </c>
      <c r="K2206" t="s">
        <v>8703</v>
      </c>
      <c r="L2206">
        <v>109</v>
      </c>
      <c r="M2206" t="s">
        <v>26</v>
      </c>
      <c r="N2206" t="s">
        <v>27</v>
      </c>
      <c r="O2206" t="s">
        <v>72</v>
      </c>
      <c r="P2206">
        <v>18000000</v>
      </c>
      <c r="Q2206">
        <v>1984</v>
      </c>
      <c r="R2206">
        <v>5.8</v>
      </c>
      <c r="S2206">
        <v>2000</v>
      </c>
      <c r="T2206">
        <f>Table_IMDB_Movies[[#This Row],[gross]]-Table_IMDB_Movies[[#This Row],[budget]]</f>
        <v>8400000</v>
      </c>
      <c r="V2206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207" spans="1:22" x14ac:dyDescent="0.3">
      <c r="A2207" t="s">
        <v>398</v>
      </c>
      <c r="B2207">
        <v>151</v>
      </c>
      <c r="C2207">
        <v>121</v>
      </c>
      <c r="D2207" t="s">
        <v>3356</v>
      </c>
      <c r="E2207">
        <v>45250</v>
      </c>
      <c r="F2207" t="s">
        <v>1305</v>
      </c>
      <c r="G2207" t="s">
        <v>1393</v>
      </c>
      <c r="H2207" t="s">
        <v>8704</v>
      </c>
      <c r="I2207">
        <v>235133</v>
      </c>
      <c r="J2207" t="s">
        <v>8705</v>
      </c>
      <c r="K2207" t="s">
        <v>8706</v>
      </c>
      <c r="L2207">
        <v>494</v>
      </c>
      <c r="M2207" t="s">
        <v>26</v>
      </c>
      <c r="N2207" t="s">
        <v>27</v>
      </c>
      <c r="O2207" t="s">
        <v>476</v>
      </c>
      <c r="P2207">
        <v>18000000</v>
      </c>
      <c r="Q2207">
        <v>1980</v>
      </c>
      <c r="R2207">
        <v>8.3000000000000007</v>
      </c>
      <c r="S2207">
        <v>0</v>
      </c>
      <c r="T2207">
        <f>Table_IMDB_Movies[[#This Row],[gross]]-Table_IMDB_Movies[[#This Row],[budget]]</f>
        <v>-17954750</v>
      </c>
      <c r="V2207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2208" spans="1:22" x14ac:dyDescent="0.3">
      <c r="A2208" t="s">
        <v>8707</v>
      </c>
      <c r="B2208">
        <v>111</v>
      </c>
      <c r="C2208">
        <v>109</v>
      </c>
      <c r="D2208" t="s">
        <v>8708</v>
      </c>
      <c r="E2208">
        <v>22927390</v>
      </c>
      <c r="F2208" t="s">
        <v>173</v>
      </c>
      <c r="G2208" t="s">
        <v>190</v>
      </c>
      <c r="H2208" t="s">
        <v>8709</v>
      </c>
      <c r="I2208">
        <v>25344</v>
      </c>
      <c r="J2208" t="s">
        <v>1239</v>
      </c>
      <c r="K2208" t="s">
        <v>8710</v>
      </c>
      <c r="L2208">
        <v>77</v>
      </c>
      <c r="M2208" t="s">
        <v>26</v>
      </c>
      <c r="N2208" t="s">
        <v>27</v>
      </c>
      <c r="O2208" t="s">
        <v>28</v>
      </c>
      <c r="P2208">
        <v>18000000</v>
      </c>
      <c r="Q2208">
        <v>2009</v>
      </c>
      <c r="R2208">
        <v>5.6</v>
      </c>
      <c r="S2208">
        <v>0</v>
      </c>
      <c r="T2208">
        <f>Table_IMDB_Movies[[#This Row],[gross]]-Table_IMDB_Movies[[#This Row],[budget]]</f>
        <v>4927390</v>
      </c>
      <c r="V2208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209" spans="1:22" x14ac:dyDescent="0.3">
      <c r="A2209" t="s">
        <v>2459</v>
      </c>
      <c r="B2209">
        <v>64</v>
      </c>
      <c r="C2209">
        <v>109</v>
      </c>
      <c r="D2209" t="s">
        <v>8711</v>
      </c>
      <c r="E2209">
        <v>4250320</v>
      </c>
      <c r="F2209" t="s">
        <v>7079</v>
      </c>
      <c r="G2209" t="s">
        <v>8712</v>
      </c>
      <c r="H2209" t="s">
        <v>8713</v>
      </c>
      <c r="I2209">
        <v>14870</v>
      </c>
      <c r="J2209" t="s">
        <v>8714</v>
      </c>
      <c r="K2209" t="s">
        <v>8715</v>
      </c>
      <c r="L2209">
        <v>86</v>
      </c>
      <c r="M2209" t="s">
        <v>26</v>
      </c>
      <c r="N2209" t="s">
        <v>27</v>
      </c>
      <c r="O2209" t="s">
        <v>28</v>
      </c>
      <c r="P2209">
        <v>18000000</v>
      </c>
      <c r="Q2209">
        <v>1985</v>
      </c>
      <c r="R2209">
        <v>6.8</v>
      </c>
      <c r="S2209">
        <v>0</v>
      </c>
      <c r="T2209">
        <f>Table_IMDB_Movies[[#This Row],[gross]]-Table_IMDB_Movies[[#This Row],[budget]]</f>
        <v>-13749680</v>
      </c>
      <c r="V2209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2210" spans="1:22" x14ac:dyDescent="0.3">
      <c r="A2210" t="s">
        <v>8716</v>
      </c>
      <c r="B2210">
        <v>134</v>
      </c>
      <c r="C2210">
        <v>123</v>
      </c>
      <c r="D2210" t="s">
        <v>8136</v>
      </c>
      <c r="E2210">
        <v>22452209</v>
      </c>
      <c r="F2210" t="s">
        <v>2727</v>
      </c>
      <c r="G2210" t="s">
        <v>212</v>
      </c>
      <c r="H2210" t="s">
        <v>8717</v>
      </c>
      <c r="I2210">
        <v>14062</v>
      </c>
      <c r="J2210" t="s">
        <v>2504</v>
      </c>
      <c r="K2210" t="s">
        <v>8718</v>
      </c>
      <c r="L2210">
        <v>82</v>
      </c>
      <c r="M2210" t="s">
        <v>26</v>
      </c>
      <c r="N2210" t="s">
        <v>27</v>
      </c>
      <c r="O2210" t="s">
        <v>72</v>
      </c>
      <c r="P2210">
        <v>18000000</v>
      </c>
      <c r="Q2210">
        <v>2009</v>
      </c>
      <c r="R2210">
        <v>5</v>
      </c>
      <c r="S2210">
        <v>0</v>
      </c>
      <c r="T2210">
        <f>Table_IMDB_Movies[[#This Row],[gross]]-Table_IMDB_Movies[[#This Row],[budget]]</f>
        <v>4452209</v>
      </c>
      <c r="V2210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211" spans="1:22" x14ac:dyDescent="0.3">
      <c r="A2211" t="s">
        <v>4116</v>
      </c>
      <c r="B2211">
        <v>450</v>
      </c>
      <c r="C2211">
        <v>94</v>
      </c>
      <c r="D2211" t="s">
        <v>3299</v>
      </c>
      <c r="E2211">
        <v>18329466</v>
      </c>
      <c r="F2211" t="s">
        <v>5882</v>
      </c>
      <c r="G2211" t="s">
        <v>59</v>
      </c>
      <c r="H2211" t="s">
        <v>8719</v>
      </c>
      <c r="I2211">
        <v>279179</v>
      </c>
      <c r="J2211" t="s">
        <v>7403</v>
      </c>
      <c r="K2211" t="s">
        <v>8720</v>
      </c>
      <c r="L2211">
        <v>440</v>
      </c>
      <c r="M2211" t="s">
        <v>26</v>
      </c>
      <c r="N2211" t="s">
        <v>27</v>
      </c>
      <c r="O2211" t="s">
        <v>476</v>
      </c>
      <c r="P2211">
        <v>18000000</v>
      </c>
      <c r="Q2211">
        <v>2010</v>
      </c>
      <c r="R2211">
        <v>7.6</v>
      </c>
      <c r="S2211">
        <v>63000</v>
      </c>
      <c r="T2211">
        <f>Table_IMDB_Movies[[#This Row],[gross]]-Table_IMDB_Movies[[#This Row],[budget]]</f>
        <v>329466</v>
      </c>
      <c r="V2211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2212" spans="1:22" x14ac:dyDescent="0.3">
      <c r="A2212" t="s">
        <v>3140</v>
      </c>
      <c r="B2212">
        <v>128</v>
      </c>
      <c r="C2212">
        <v>94</v>
      </c>
      <c r="D2212" t="s">
        <v>1568</v>
      </c>
      <c r="E2212">
        <v>17071230</v>
      </c>
      <c r="F2212" t="s">
        <v>819</v>
      </c>
      <c r="G2212" t="s">
        <v>3140</v>
      </c>
      <c r="H2212" t="s">
        <v>8721</v>
      </c>
      <c r="I2212">
        <v>31169</v>
      </c>
      <c r="J2212" t="s">
        <v>2018</v>
      </c>
      <c r="K2212" t="s">
        <v>8722</v>
      </c>
      <c r="L2212">
        <v>192</v>
      </c>
      <c r="M2212" t="s">
        <v>26</v>
      </c>
      <c r="N2212" t="s">
        <v>27</v>
      </c>
      <c r="O2212" t="s">
        <v>72</v>
      </c>
      <c r="P2212">
        <v>18000000</v>
      </c>
      <c r="Q2212">
        <v>2000</v>
      </c>
      <c r="R2212">
        <v>6.7</v>
      </c>
      <c r="S2212">
        <v>812</v>
      </c>
      <c r="T2212">
        <f>Table_IMDB_Movies[[#This Row],[gross]]-Table_IMDB_Movies[[#This Row],[budget]]</f>
        <v>-928770</v>
      </c>
      <c r="V2212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213" spans="1:22" x14ac:dyDescent="0.3">
      <c r="A2213" t="s">
        <v>8723</v>
      </c>
      <c r="B2213">
        <v>68</v>
      </c>
      <c r="C2213">
        <v>115</v>
      </c>
      <c r="D2213" t="s">
        <v>8724</v>
      </c>
      <c r="E2213">
        <v>17174870</v>
      </c>
      <c r="F2213" t="s">
        <v>5983</v>
      </c>
      <c r="G2213" t="s">
        <v>6643</v>
      </c>
      <c r="H2213" t="s">
        <v>8725</v>
      </c>
      <c r="I2213">
        <v>15817</v>
      </c>
      <c r="J2213" t="s">
        <v>8726</v>
      </c>
      <c r="K2213" t="s">
        <v>8727</v>
      </c>
      <c r="L2213">
        <v>210</v>
      </c>
      <c r="M2213" t="s">
        <v>26</v>
      </c>
      <c r="N2213" t="s">
        <v>27</v>
      </c>
      <c r="O2213" t="s">
        <v>28</v>
      </c>
      <c r="P2213">
        <v>18000000</v>
      </c>
      <c r="Q2213">
        <v>2000</v>
      </c>
      <c r="R2213">
        <v>6.7</v>
      </c>
      <c r="S2213">
        <v>0</v>
      </c>
      <c r="T2213">
        <f>Table_IMDB_Movies[[#This Row],[gross]]-Table_IMDB_Movies[[#This Row],[budget]]</f>
        <v>-825130</v>
      </c>
      <c r="V2213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214" spans="1:22" x14ac:dyDescent="0.3">
      <c r="A2214" t="s">
        <v>7730</v>
      </c>
      <c r="B2214">
        <v>97</v>
      </c>
      <c r="C2214">
        <v>107</v>
      </c>
      <c r="D2214" t="s">
        <v>1490</v>
      </c>
      <c r="E2214">
        <v>26284475</v>
      </c>
      <c r="F2214" t="s">
        <v>1334</v>
      </c>
      <c r="G2214" t="s">
        <v>245</v>
      </c>
      <c r="H2214" t="s">
        <v>8728</v>
      </c>
      <c r="I2214">
        <v>9051</v>
      </c>
      <c r="J2214" t="s">
        <v>8729</v>
      </c>
      <c r="K2214" t="s">
        <v>8730</v>
      </c>
      <c r="L2214">
        <v>68</v>
      </c>
      <c r="M2214" t="s">
        <v>26</v>
      </c>
      <c r="N2214" t="s">
        <v>27</v>
      </c>
      <c r="O2214" t="s">
        <v>28</v>
      </c>
      <c r="P2214">
        <v>17000000</v>
      </c>
      <c r="Q2214">
        <v>2015</v>
      </c>
      <c r="R2214">
        <v>5.7</v>
      </c>
      <c r="S2214">
        <v>0</v>
      </c>
      <c r="T2214">
        <f>Table_IMDB_Movies[[#This Row],[gross]]-Table_IMDB_Movies[[#This Row],[budget]]</f>
        <v>9284475</v>
      </c>
      <c r="V2214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215" spans="1:22" x14ac:dyDescent="0.3">
      <c r="A2215" t="s">
        <v>8731</v>
      </c>
      <c r="B2215">
        <v>54</v>
      </c>
      <c r="C2215">
        <v>91</v>
      </c>
      <c r="D2215" t="s">
        <v>8732</v>
      </c>
      <c r="E2215">
        <v>16702864</v>
      </c>
      <c r="F2215" t="s">
        <v>819</v>
      </c>
      <c r="G2215" t="s">
        <v>457</v>
      </c>
      <c r="H2215" t="s">
        <v>8733</v>
      </c>
      <c r="I2215">
        <v>8023</v>
      </c>
      <c r="J2215" t="s">
        <v>8734</v>
      </c>
      <c r="K2215" t="s">
        <v>8735</v>
      </c>
      <c r="L2215">
        <v>49</v>
      </c>
      <c r="M2215" t="s">
        <v>26</v>
      </c>
      <c r="N2215" t="s">
        <v>27</v>
      </c>
      <c r="O2215" t="s">
        <v>72</v>
      </c>
      <c r="P2215">
        <v>18000000</v>
      </c>
      <c r="Q2215">
        <v>2004</v>
      </c>
      <c r="R2215">
        <v>5.2</v>
      </c>
      <c r="S2215">
        <v>591</v>
      </c>
      <c r="T2215">
        <f>Table_IMDB_Movies[[#This Row],[gross]]-Table_IMDB_Movies[[#This Row],[budget]]</f>
        <v>-1297136</v>
      </c>
      <c r="V2215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216" spans="1:22" x14ac:dyDescent="0.3">
      <c r="A2216" t="s">
        <v>5163</v>
      </c>
      <c r="B2216">
        <v>99</v>
      </c>
      <c r="C2216">
        <v>125</v>
      </c>
      <c r="D2216" t="s">
        <v>1157</v>
      </c>
      <c r="E2216">
        <v>15561627</v>
      </c>
      <c r="F2216" t="s">
        <v>2682</v>
      </c>
      <c r="G2216" t="s">
        <v>7914</v>
      </c>
      <c r="H2216" t="s">
        <v>8736</v>
      </c>
      <c r="I2216">
        <v>39105</v>
      </c>
      <c r="J2216" t="s">
        <v>164</v>
      </c>
      <c r="K2216" t="s">
        <v>8737</v>
      </c>
      <c r="L2216">
        <v>359</v>
      </c>
      <c r="M2216" t="s">
        <v>26</v>
      </c>
      <c r="N2216" t="s">
        <v>27</v>
      </c>
      <c r="O2216" t="s">
        <v>476</v>
      </c>
      <c r="P2216">
        <v>18000000</v>
      </c>
      <c r="Q2216">
        <v>2001</v>
      </c>
      <c r="R2216">
        <v>7.5</v>
      </c>
      <c r="S2216">
        <v>0</v>
      </c>
      <c r="T2216">
        <f>Table_IMDB_Movies[[#This Row],[gross]]-Table_IMDB_Movies[[#This Row],[budget]]</f>
        <v>-2438373</v>
      </c>
      <c r="V2216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217" spans="1:22" x14ac:dyDescent="0.3">
      <c r="A2217" t="s">
        <v>4116</v>
      </c>
      <c r="B2217">
        <v>412</v>
      </c>
      <c r="C2217">
        <v>122</v>
      </c>
      <c r="D2217" t="s">
        <v>374</v>
      </c>
      <c r="E2217">
        <v>17750583</v>
      </c>
      <c r="F2217" t="s">
        <v>1237</v>
      </c>
      <c r="G2217" t="s">
        <v>172</v>
      </c>
      <c r="H2217" t="s">
        <v>8738</v>
      </c>
      <c r="I2217">
        <v>93548</v>
      </c>
      <c r="J2217" t="s">
        <v>130</v>
      </c>
      <c r="K2217" t="s">
        <v>8739</v>
      </c>
      <c r="L2217">
        <v>307</v>
      </c>
      <c r="M2217" t="s">
        <v>26</v>
      </c>
      <c r="N2217" t="s">
        <v>41</v>
      </c>
      <c r="O2217" t="s">
        <v>476</v>
      </c>
      <c r="P2217">
        <v>30000000</v>
      </c>
      <c r="Q2217">
        <v>2015</v>
      </c>
      <c r="R2217">
        <v>7.2</v>
      </c>
      <c r="S2217">
        <v>23000</v>
      </c>
      <c r="T2217">
        <f>Table_IMDB_Movies[[#This Row],[gross]]-Table_IMDB_Movies[[#This Row],[budget]]</f>
        <v>-12249417</v>
      </c>
      <c r="V2217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2218" spans="1:22" x14ac:dyDescent="0.3">
      <c r="A2218" t="s">
        <v>1011</v>
      </c>
      <c r="B2218">
        <v>107</v>
      </c>
      <c r="C2218">
        <v>102</v>
      </c>
      <c r="D2218" t="s">
        <v>8740</v>
      </c>
      <c r="E2218">
        <v>14793904</v>
      </c>
      <c r="F2218" t="s">
        <v>1340</v>
      </c>
      <c r="G2218" t="s">
        <v>1849</v>
      </c>
      <c r="H2218" t="s">
        <v>8741</v>
      </c>
      <c r="I2218">
        <v>28209</v>
      </c>
      <c r="J2218" t="s">
        <v>3519</v>
      </c>
      <c r="K2218" t="s">
        <v>8742</v>
      </c>
      <c r="L2218">
        <v>80</v>
      </c>
      <c r="M2218" t="s">
        <v>26</v>
      </c>
      <c r="N2218" t="s">
        <v>218</v>
      </c>
      <c r="O2218" t="s">
        <v>28</v>
      </c>
      <c r="P2218">
        <v>18000000</v>
      </c>
      <c r="Q2218">
        <v>2009</v>
      </c>
      <c r="R2218">
        <v>5.3</v>
      </c>
      <c r="S2218">
        <v>0</v>
      </c>
      <c r="T2218">
        <f>Table_IMDB_Movies[[#This Row],[gross]]-Table_IMDB_Movies[[#This Row],[budget]]</f>
        <v>-3206096</v>
      </c>
      <c r="V2218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219" spans="1:22" x14ac:dyDescent="0.3">
      <c r="A2219" t="s">
        <v>6758</v>
      </c>
      <c r="B2219">
        <v>192</v>
      </c>
      <c r="C2219">
        <v>90</v>
      </c>
      <c r="D2219" t="s">
        <v>7272</v>
      </c>
      <c r="E2219">
        <v>15281286</v>
      </c>
      <c r="F2219" t="s">
        <v>1141</v>
      </c>
      <c r="G2219" t="s">
        <v>222</v>
      </c>
      <c r="H2219" t="s">
        <v>8743</v>
      </c>
      <c r="I2219">
        <v>64646</v>
      </c>
      <c r="J2219" t="s">
        <v>338</v>
      </c>
      <c r="K2219" t="s">
        <v>8744</v>
      </c>
      <c r="L2219">
        <v>105</v>
      </c>
      <c r="M2219" t="s">
        <v>26</v>
      </c>
      <c r="N2219" t="s">
        <v>27</v>
      </c>
      <c r="O2219" t="s">
        <v>476</v>
      </c>
      <c r="P2219">
        <v>18000000</v>
      </c>
      <c r="Q2219">
        <v>2009</v>
      </c>
      <c r="R2219">
        <v>6.5</v>
      </c>
      <c r="S2219">
        <v>0</v>
      </c>
      <c r="T2219">
        <f>Table_IMDB_Movies[[#This Row],[gross]]-Table_IMDB_Movies[[#This Row],[budget]]</f>
        <v>-2718714</v>
      </c>
      <c r="V2219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220" spans="1:22" x14ac:dyDescent="0.3">
      <c r="A2220" t="s">
        <v>8745</v>
      </c>
      <c r="B2220">
        <v>25</v>
      </c>
      <c r="C2220">
        <v>98</v>
      </c>
      <c r="D2220" t="s">
        <v>8746</v>
      </c>
      <c r="E2220">
        <v>8000000</v>
      </c>
      <c r="F2220" t="s">
        <v>107</v>
      </c>
      <c r="G2220" t="s">
        <v>5241</v>
      </c>
      <c r="H2220" t="s">
        <v>8747</v>
      </c>
      <c r="I2220">
        <v>1400</v>
      </c>
      <c r="J2220" t="s">
        <v>8748</v>
      </c>
      <c r="K2220" t="s">
        <v>8749</v>
      </c>
      <c r="L2220">
        <v>41</v>
      </c>
      <c r="M2220" t="s">
        <v>26</v>
      </c>
      <c r="N2220" t="s">
        <v>27</v>
      </c>
      <c r="O2220" t="s">
        <v>72</v>
      </c>
      <c r="P2220">
        <v>18000000</v>
      </c>
      <c r="Q2220">
        <v>1981</v>
      </c>
      <c r="R2220">
        <v>5</v>
      </c>
      <c r="S2220">
        <v>346</v>
      </c>
      <c r="T2220">
        <f>Table_IMDB_Movies[[#This Row],[gross]]-Table_IMDB_Movies[[#This Row],[budget]]</f>
        <v>-10000000</v>
      </c>
      <c r="V222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221" spans="1:22" x14ac:dyDescent="0.3">
      <c r="A2221" t="s">
        <v>8750</v>
      </c>
      <c r="B2221">
        <v>104</v>
      </c>
      <c r="C2221">
        <v>109</v>
      </c>
      <c r="D2221" t="s">
        <v>1383</v>
      </c>
      <c r="E2221">
        <v>13491653</v>
      </c>
      <c r="F2221" t="s">
        <v>3196</v>
      </c>
      <c r="G2221" t="s">
        <v>80</v>
      </c>
      <c r="H2221" t="s">
        <v>8751</v>
      </c>
      <c r="I2221">
        <v>23728</v>
      </c>
      <c r="J2221" t="s">
        <v>1455</v>
      </c>
      <c r="K2221" t="s">
        <v>8752</v>
      </c>
      <c r="L2221">
        <v>213</v>
      </c>
      <c r="M2221" t="s">
        <v>26</v>
      </c>
      <c r="N2221" t="s">
        <v>27</v>
      </c>
      <c r="O2221" t="s">
        <v>476</v>
      </c>
      <c r="P2221">
        <v>18000000</v>
      </c>
      <c r="Q2221">
        <v>2001</v>
      </c>
      <c r="R2221">
        <v>6.1</v>
      </c>
      <c r="S2221">
        <v>813</v>
      </c>
      <c r="T2221">
        <f>Table_IMDB_Movies[[#This Row],[gross]]-Table_IMDB_Movies[[#This Row],[budget]]</f>
        <v>-4508347</v>
      </c>
      <c r="V2221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222" spans="1:22" x14ac:dyDescent="0.3">
      <c r="A2222" t="s">
        <v>8754</v>
      </c>
      <c r="B2222">
        <v>146</v>
      </c>
      <c r="C2222">
        <v>90</v>
      </c>
      <c r="D2222" t="s">
        <v>8755</v>
      </c>
      <c r="E2222">
        <v>10494494</v>
      </c>
      <c r="F2222" t="s">
        <v>274</v>
      </c>
      <c r="G2222" t="s">
        <v>8756</v>
      </c>
      <c r="H2222" t="s">
        <v>8757</v>
      </c>
      <c r="I2222">
        <v>19586</v>
      </c>
      <c r="J2222" t="s">
        <v>8758</v>
      </c>
      <c r="K2222" t="s">
        <v>8759</v>
      </c>
      <c r="L2222">
        <v>109</v>
      </c>
      <c r="M2222" t="s">
        <v>26</v>
      </c>
      <c r="N2222" t="s">
        <v>27</v>
      </c>
      <c r="O2222" t="s">
        <v>28</v>
      </c>
      <c r="P2222">
        <v>18000000</v>
      </c>
      <c r="Q2222">
        <v>2013</v>
      </c>
      <c r="R2222">
        <v>4.4000000000000004</v>
      </c>
      <c r="S2222">
        <v>4000</v>
      </c>
      <c r="T2222">
        <f>Table_IMDB_Movies[[#This Row],[gross]]-Table_IMDB_Movies[[#This Row],[budget]]</f>
        <v>-7505506</v>
      </c>
      <c r="V2222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223" spans="1:22" x14ac:dyDescent="0.3">
      <c r="A2223" t="s">
        <v>864</v>
      </c>
      <c r="B2223">
        <v>124</v>
      </c>
      <c r="C2223">
        <v>112</v>
      </c>
      <c r="D2223" t="s">
        <v>7403</v>
      </c>
      <c r="E2223">
        <v>7837632</v>
      </c>
      <c r="F2223" t="s">
        <v>2682</v>
      </c>
      <c r="G2223" t="s">
        <v>1862</v>
      </c>
      <c r="H2223" t="s">
        <v>8760</v>
      </c>
      <c r="I2223">
        <v>46396</v>
      </c>
      <c r="J2223" t="s">
        <v>2130</v>
      </c>
      <c r="K2223" t="s">
        <v>8761</v>
      </c>
      <c r="L2223">
        <v>287</v>
      </c>
      <c r="M2223" t="s">
        <v>26</v>
      </c>
      <c r="N2223" t="s">
        <v>27</v>
      </c>
      <c r="O2223" t="s">
        <v>476</v>
      </c>
      <c r="P2223">
        <v>18000000</v>
      </c>
      <c r="Q2223">
        <v>1997</v>
      </c>
      <c r="R2223">
        <v>7.5</v>
      </c>
      <c r="S2223">
        <v>0</v>
      </c>
      <c r="T2223">
        <f>Table_IMDB_Movies[[#This Row],[gross]]-Table_IMDB_Movies[[#This Row],[budget]]</f>
        <v>-10162368</v>
      </c>
      <c r="V2223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224" spans="1:22" x14ac:dyDescent="0.3">
      <c r="A2224" t="s">
        <v>3054</v>
      </c>
      <c r="B2224">
        <v>107</v>
      </c>
      <c r="C2224">
        <v>94</v>
      </c>
      <c r="D2224" t="s">
        <v>1431</v>
      </c>
      <c r="E2224">
        <v>15155772</v>
      </c>
      <c r="F2224" t="s">
        <v>1141</v>
      </c>
      <c r="G2224" t="s">
        <v>6413</v>
      </c>
      <c r="H2224" t="s">
        <v>8762</v>
      </c>
      <c r="I2224">
        <v>8895</v>
      </c>
      <c r="J2224" t="s">
        <v>8763</v>
      </c>
      <c r="K2224" t="s">
        <v>8764</v>
      </c>
      <c r="L2224">
        <v>48</v>
      </c>
      <c r="M2224" t="s">
        <v>26</v>
      </c>
      <c r="N2224" t="s">
        <v>27</v>
      </c>
      <c r="O2224" t="s">
        <v>28</v>
      </c>
      <c r="P2224">
        <v>18000000</v>
      </c>
      <c r="Q2224">
        <v>2014</v>
      </c>
      <c r="R2224">
        <v>5.7</v>
      </c>
      <c r="S2224">
        <v>3000</v>
      </c>
      <c r="T2224">
        <f>Table_IMDB_Movies[[#This Row],[gross]]-Table_IMDB_Movies[[#This Row],[budget]]</f>
        <v>-2844228</v>
      </c>
      <c r="V2224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225" spans="1:22" x14ac:dyDescent="0.3">
      <c r="A2225" t="s">
        <v>8765</v>
      </c>
      <c r="B2225">
        <v>11</v>
      </c>
      <c r="C2225">
        <v>105</v>
      </c>
      <c r="D2225" t="s">
        <v>8766</v>
      </c>
      <c r="E2225">
        <v>8508843</v>
      </c>
      <c r="F2225" t="s">
        <v>3309</v>
      </c>
      <c r="G2225" t="s">
        <v>1651</v>
      </c>
      <c r="H2225" t="s">
        <v>8767</v>
      </c>
      <c r="I2225">
        <v>7470</v>
      </c>
      <c r="J2225" t="s">
        <v>8768</v>
      </c>
      <c r="K2225" t="s">
        <v>8769</v>
      </c>
      <c r="L2225">
        <v>35</v>
      </c>
      <c r="M2225" t="s">
        <v>26</v>
      </c>
      <c r="N2225" t="s">
        <v>27</v>
      </c>
      <c r="O2225" t="s">
        <v>72</v>
      </c>
      <c r="P2225">
        <v>18000000</v>
      </c>
      <c r="Q2225">
        <v>1989</v>
      </c>
      <c r="R2225">
        <v>5.5</v>
      </c>
      <c r="S2225">
        <v>0</v>
      </c>
      <c r="T2225">
        <f>Table_IMDB_Movies[[#This Row],[gross]]-Table_IMDB_Movies[[#This Row],[budget]]</f>
        <v>-9491157</v>
      </c>
      <c r="V2225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2226" spans="1:22" x14ac:dyDescent="0.3">
      <c r="A2226" t="s">
        <v>8770</v>
      </c>
      <c r="B2226">
        <v>93</v>
      </c>
      <c r="C2226">
        <v>104</v>
      </c>
      <c r="D2226" t="s">
        <v>8771</v>
      </c>
      <c r="E2226">
        <v>7739049</v>
      </c>
      <c r="F2226" t="s">
        <v>1141</v>
      </c>
      <c r="G2226" t="s">
        <v>3131</v>
      </c>
      <c r="H2226" t="s">
        <v>8772</v>
      </c>
      <c r="I2226">
        <v>10680</v>
      </c>
      <c r="J2226" t="s">
        <v>8773</v>
      </c>
      <c r="K2226" t="s">
        <v>8774</v>
      </c>
      <c r="L2226">
        <v>112</v>
      </c>
      <c r="M2226" t="s">
        <v>26</v>
      </c>
      <c r="N2226" t="s">
        <v>218</v>
      </c>
      <c r="O2226" t="s">
        <v>476</v>
      </c>
      <c r="P2226">
        <v>18000000</v>
      </c>
      <c r="Q2226">
        <v>2004</v>
      </c>
      <c r="R2226">
        <v>7.1</v>
      </c>
      <c r="S2226">
        <v>562</v>
      </c>
      <c r="T2226">
        <f>Table_IMDB_Movies[[#This Row],[gross]]-Table_IMDB_Movies[[#This Row],[budget]]</f>
        <v>-10260951</v>
      </c>
      <c r="V222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227" spans="1:22" x14ac:dyDescent="0.3">
      <c r="A2227" t="s">
        <v>4025</v>
      </c>
      <c r="B2227">
        <v>38</v>
      </c>
      <c r="C2227">
        <v>112</v>
      </c>
      <c r="D2227" t="s">
        <v>8775</v>
      </c>
      <c r="E2227">
        <v>6734844</v>
      </c>
      <c r="F2227" t="s">
        <v>173</v>
      </c>
      <c r="G2227" t="s">
        <v>8776</v>
      </c>
      <c r="H2227" t="s">
        <v>8777</v>
      </c>
      <c r="I2227">
        <v>29591</v>
      </c>
      <c r="J2227" t="s">
        <v>8778</v>
      </c>
      <c r="K2227" t="s">
        <v>8779</v>
      </c>
      <c r="L2227">
        <v>118</v>
      </c>
      <c r="M2227" t="s">
        <v>26</v>
      </c>
      <c r="N2227" t="s">
        <v>27</v>
      </c>
      <c r="O2227" t="s">
        <v>476</v>
      </c>
      <c r="P2227">
        <v>17000000</v>
      </c>
      <c r="Q2227">
        <v>1986</v>
      </c>
      <c r="R2227">
        <v>5.9</v>
      </c>
      <c r="S2227">
        <v>0</v>
      </c>
      <c r="T2227">
        <f>Table_IMDB_Movies[[#This Row],[gross]]-Table_IMDB_Movies[[#This Row],[budget]]</f>
        <v>-10265156</v>
      </c>
      <c r="V2227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228" spans="1:22" x14ac:dyDescent="0.3">
      <c r="A2228" t="s">
        <v>8780</v>
      </c>
      <c r="B2228">
        <v>60</v>
      </c>
      <c r="C2228">
        <v>108</v>
      </c>
      <c r="D2228" t="s">
        <v>8781</v>
      </c>
      <c r="E2228">
        <v>6000000</v>
      </c>
      <c r="F2228" t="s">
        <v>31</v>
      </c>
      <c r="G2228" t="s">
        <v>1169</v>
      </c>
      <c r="H2228" t="s">
        <v>8782</v>
      </c>
      <c r="I2228">
        <v>10832</v>
      </c>
      <c r="J2228" t="s">
        <v>8783</v>
      </c>
      <c r="K2228" t="s">
        <v>8784</v>
      </c>
      <c r="L2228">
        <v>102</v>
      </c>
      <c r="M2228" t="s">
        <v>26</v>
      </c>
      <c r="N2228" t="s">
        <v>27</v>
      </c>
      <c r="O2228" t="s">
        <v>72</v>
      </c>
      <c r="P2228">
        <v>18000000</v>
      </c>
      <c r="Q2228">
        <v>1981</v>
      </c>
      <c r="R2228">
        <v>6.7</v>
      </c>
      <c r="S2228">
        <v>0</v>
      </c>
      <c r="T2228">
        <f>Table_IMDB_Movies[[#This Row],[gross]]-Table_IMDB_Movies[[#This Row],[budget]]</f>
        <v>-12000000</v>
      </c>
      <c r="V2228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229" spans="1:22" x14ac:dyDescent="0.3">
      <c r="A2229" t="s">
        <v>7059</v>
      </c>
      <c r="B2229">
        <v>184</v>
      </c>
      <c r="C2229">
        <v>112</v>
      </c>
      <c r="D2229" t="s">
        <v>8785</v>
      </c>
      <c r="E2229">
        <v>6615578</v>
      </c>
      <c r="F2229" t="s">
        <v>4879</v>
      </c>
      <c r="G2229" t="s">
        <v>8786</v>
      </c>
      <c r="H2229" t="s">
        <v>8787</v>
      </c>
      <c r="I2229">
        <v>15352</v>
      </c>
      <c r="J2229" t="s">
        <v>7825</v>
      </c>
      <c r="K2229" t="s">
        <v>8788</v>
      </c>
      <c r="L2229">
        <v>82</v>
      </c>
      <c r="M2229" t="s">
        <v>26</v>
      </c>
      <c r="N2229" t="s">
        <v>619</v>
      </c>
      <c r="O2229" t="s">
        <v>476</v>
      </c>
      <c r="P2229">
        <v>13000000</v>
      </c>
      <c r="Q2229">
        <v>2009</v>
      </c>
      <c r="R2229">
        <v>7</v>
      </c>
      <c r="S2229">
        <v>0</v>
      </c>
      <c r="T2229">
        <f>Table_IMDB_Movies[[#This Row],[gross]]-Table_IMDB_Movies[[#This Row],[budget]]</f>
        <v>-6384422</v>
      </c>
      <c r="V2229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2230" spans="1:22" x14ac:dyDescent="0.3">
      <c r="A2230" t="s">
        <v>207</v>
      </c>
      <c r="B2230">
        <v>148</v>
      </c>
      <c r="C2230">
        <v>127</v>
      </c>
      <c r="D2230" t="s">
        <v>449</v>
      </c>
      <c r="E2230">
        <v>5887457</v>
      </c>
      <c r="F2230" t="s">
        <v>3267</v>
      </c>
      <c r="G2230" t="s">
        <v>32</v>
      </c>
      <c r="H2230" t="s">
        <v>8789</v>
      </c>
      <c r="I2230">
        <v>142416</v>
      </c>
      <c r="J2230" t="s">
        <v>2568</v>
      </c>
      <c r="K2230" t="s">
        <v>8790</v>
      </c>
      <c r="L2230">
        <v>420</v>
      </c>
      <c r="M2230" t="s">
        <v>26</v>
      </c>
      <c r="N2230" t="s">
        <v>27</v>
      </c>
      <c r="O2230" t="s">
        <v>476</v>
      </c>
      <c r="P2230">
        <v>18000000</v>
      </c>
      <c r="Q2230">
        <v>1994</v>
      </c>
      <c r="R2230">
        <v>7.9</v>
      </c>
      <c r="S2230">
        <v>0</v>
      </c>
      <c r="T2230">
        <f>Table_IMDB_Movies[[#This Row],[gross]]-Table_IMDB_Movies[[#This Row],[budget]]</f>
        <v>-12112543</v>
      </c>
      <c r="V2230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2231" spans="1:22" x14ac:dyDescent="0.3">
      <c r="A2231" t="s">
        <v>6241</v>
      </c>
      <c r="B2231">
        <v>217</v>
      </c>
      <c r="C2231">
        <v>111</v>
      </c>
      <c r="D2231" t="s">
        <v>172</v>
      </c>
      <c r="E2231">
        <v>13362308</v>
      </c>
      <c r="F2231" t="s">
        <v>2682</v>
      </c>
      <c r="G2231" t="s">
        <v>61</v>
      </c>
      <c r="H2231" t="s">
        <v>8791</v>
      </c>
      <c r="I2231">
        <v>31898</v>
      </c>
      <c r="J2231" t="s">
        <v>2706</v>
      </c>
      <c r="K2231" t="s">
        <v>8792</v>
      </c>
      <c r="L2231">
        <v>111</v>
      </c>
      <c r="M2231" t="s">
        <v>26</v>
      </c>
      <c r="N2231" t="s">
        <v>27</v>
      </c>
      <c r="O2231" t="s">
        <v>28</v>
      </c>
      <c r="P2231">
        <v>18000000</v>
      </c>
      <c r="Q2231">
        <v>2013</v>
      </c>
      <c r="R2231">
        <v>6.9</v>
      </c>
      <c r="S2231">
        <v>0</v>
      </c>
      <c r="T2231">
        <f>Table_IMDB_Movies[[#This Row],[gross]]-Table_IMDB_Movies[[#This Row],[budget]]</f>
        <v>-4637692</v>
      </c>
      <c r="V2231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232" spans="1:22" x14ac:dyDescent="0.3">
      <c r="A2232" t="s">
        <v>1617</v>
      </c>
      <c r="B2232">
        <v>160</v>
      </c>
      <c r="C2232">
        <v>126</v>
      </c>
      <c r="D2232" t="s">
        <v>8793</v>
      </c>
      <c r="E2232">
        <v>5701643</v>
      </c>
      <c r="F2232" t="s">
        <v>2699</v>
      </c>
      <c r="G2232" t="s">
        <v>187</v>
      </c>
      <c r="H2232" t="s">
        <v>8794</v>
      </c>
      <c r="I2232">
        <v>37635</v>
      </c>
      <c r="J2232" t="s">
        <v>8795</v>
      </c>
      <c r="K2232" t="s">
        <v>8796</v>
      </c>
      <c r="L2232">
        <v>165</v>
      </c>
      <c r="M2232" t="s">
        <v>8797</v>
      </c>
      <c r="N2232" t="s">
        <v>5505</v>
      </c>
      <c r="O2232" t="s">
        <v>476</v>
      </c>
      <c r="P2232">
        <v>20000000</v>
      </c>
      <c r="Q2232">
        <v>2007</v>
      </c>
      <c r="R2232">
        <v>7.3</v>
      </c>
      <c r="S2232">
        <v>0</v>
      </c>
      <c r="T2232">
        <f>Table_IMDB_Movies[[#This Row],[gross]]-Table_IMDB_Movies[[#This Row],[budget]]</f>
        <v>-14298357</v>
      </c>
      <c r="V2232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2233" spans="1:22" x14ac:dyDescent="0.3">
      <c r="A2233" t="s">
        <v>1041</v>
      </c>
      <c r="B2233">
        <v>209</v>
      </c>
      <c r="C2233">
        <v>114</v>
      </c>
      <c r="D2233" t="s">
        <v>524</v>
      </c>
      <c r="E2233">
        <v>5694401</v>
      </c>
      <c r="F2233" t="s">
        <v>274</v>
      </c>
      <c r="G2233" t="s">
        <v>45</v>
      </c>
      <c r="H2233" t="s">
        <v>8798</v>
      </c>
      <c r="I2233">
        <v>194489</v>
      </c>
      <c r="J2233" t="s">
        <v>109</v>
      </c>
      <c r="K2233" t="s">
        <v>8799</v>
      </c>
      <c r="L2233">
        <v>192</v>
      </c>
      <c r="M2233" t="s">
        <v>26</v>
      </c>
      <c r="N2233" t="s">
        <v>41</v>
      </c>
      <c r="O2233" t="s">
        <v>476</v>
      </c>
      <c r="P2233">
        <v>18000000</v>
      </c>
      <c r="Q2233">
        <v>2008</v>
      </c>
      <c r="R2233">
        <v>7.3</v>
      </c>
      <c r="S2233">
        <v>12000</v>
      </c>
      <c r="T2233">
        <f>Table_IMDB_Movies[[#This Row],[gross]]-Table_IMDB_Movies[[#This Row],[budget]]</f>
        <v>-12305599</v>
      </c>
      <c r="V2233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234" spans="1:22" x14ac:dyDescent="0.3">
      <c r="A2234" t="s">
        <v>8800</v>
      </c>
      <c r="B2234">
        <v>40</v>
      </c>
      <c r="C2234">
        <v>99</v>
      </c>
      <c r="D2234" t="s">
        <v>8801</v>
      </c>
      <c r="E2234">
        <v>5333658</v>
      </c>
      <c r="F2234" t="s">
        <v>529</v>
      </c>
      <c r="G2234" t="s">
        <v>8683</v>
      </c>
      <c r="H2234" t="s">
        <v>8802</v>
      </c>
      <c r="I2234">
        <v>2541</v>
      </c>
      <c r="J2234" t="s">
        <v>8803</v>
      </c>
      <c r="K2234" t="s">
        <v>8804</v>
      </c>
      <c r="L2234">
        <v>54</v>
      </c>
      <c r="M2234" t="s">
        <v>26</v>
      </c>
      <c r="N2234" t="s">
        <v>27</v>
      </c>
      <c r="O2234" t="s">
        <v>72</v>
      </c>
      <c r="P2234">
        <v>20000000</v>
      </c>
      <c r="Q2234">
        <v>1982</v>
      </c>
      <c r="R2234">
        <v>3.5</v>
      </c>
      <c r="S2234">
        <v>0</v>
      </c>
      <c r="T2234">
        <f>Table_IMDB_Movies[[#This Row],[gross]]-Table_IMDB_Movies[[#This Row],[budget]]</f>
        <v>-14666342</v>
      </c>
      <c r="V2234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235" spans="1:22" x14ac:dyDescent="0.3">
      <c r="A2235" t="s">
        <v>693</v>
      </c>
      <c r="B2235">
        <v>85</v>
      </c>
      <c r="C2235">
        <v>150</v>
      </c>
      <c r="D2235" t="s">
        <v>617</v>
      </c>
      <c r="E2235">
        <v>4414535</v>
      </c>
      <c r="F2235" t="s">
        <v>2682</v>
      </c>
      <c r="G2235" t="s">
        <v>8805</v>
      </c>
      <c r="H2235" t="s">
        <v>8806</v>
      </c>
      <c r="I2235">
        <v>30618</v>
      </c>
      <c r="J2235" t="s">
        <v>7266</v>
      </c>
      <c r="K2235" t="s">
        <v>8807</v>
      </c>
      <c r="L2235">
        <v>224</v>
      </c>
      <c r="M2235" t="s">
        <v>26</v>
      </c>
      <c r="N2235" t="s">
        <v>41</v>
      </c>
      <c r="O2235" t="s">
        <v>28</v>
      </c>
      <c r="P2235">
        <v>18000000</v>
      </c>
      <c r="Q2235">
        <v>1996</v>
      </c>
      <c r="R2235">
        <v>7.8</v>
      </c>
      <c r="S2235">
        <v>0</v>
      </c>
      <c r="T2235">
        <f>Table_IMDB_Movies[[#This Row],[gross]]-Table_IMDB_Movies[[#This Row],[budget]]</f>
        <v>-13585465</v>
      </c>
      <c r="V2235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236" spans="1:22" x14ac:dyDescent="0.3">
      <c r="A2236" t="s">
        <v>8809</v>
      </c>
      <c r="B2236">
        <v>263</v>
      </c>
      <c r="C2236">
        <v>112</v>
      </c>
      <c r="D2236" t="s">
        <v>849</v>
      </c>
      <c r="E2236">
        <v>3707794</v>
      </c>
      <c r="F2236" t="s">
        <v>1190</v>
      </c>
      <c r="G2236" t="s">
        <v>63</v>
      </c>
      <c r="H2236" t="s">
        <v>8810</v>
      </c>
      <c r="I2236">
        <v>31359</v>
      </c>
      <c r="J2236" t="s">
        <v>8811</v>
      </c>
      <c r="K2236" t="s">
        <v>8812</v>
      </c>
      <c r="L2236">
        <v>156</v>
      </c>
      <c r="M2236" t="s">
        <v>26</v>
      </c>
      <c r="N2236" t="s">
        <v>8813</v>
      </c>
      <c r="O2236" t="s">
        <v>28</v>
      </c>
      <c r="P2236">
        <v>18000000</v>
      </c>
      <c r="Q2236">
        <v>2016</v>
      </c>
      <c r="R2236">
        <v>6.7</v>
      </c>
      <c r="S2236">
        <v>0</v>
      </c>
      <c r="T2236">
        <f>Table_IMDB_Movies[[#This Row],[gross]]-Table_IMDB_Movies[[#This Row],[budget]]</f>
        <v>-14292206</v>
      </c>
      <c r="V2236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2237" spans="1:22" x14ac:dyDescent="0.3">
      <c r="A2237" t="s">
        <v>3140</v>
      </c>
      <c r="B2237">
        <v>128</v>
      </c>
      <c r="C2237">
        <v>108</v>
      </c>
      <c r="D2237" t="s">
        <v>3243</v>
      </c>
      <c r="E2237">
        <v>3203044</v>
      </c>
      <c r="F2237" t="s">
        <v>1340</v>
      </c>
      <c r="G2237" t="s">
        <v>3140</v>
      </c>
      <c r="H2237" t="s">
        <v>8814</v>
      </c>
      <c r="I2237">
        <v>25165</v>
      </c>
      <c r="J2237" t="s">
        <v>4752</v>
      </c>
      <c r="K2237" t="s">
        <v>8815</v>
      </c>
      <c r="L2237">
        <v>155</v>
      </c>
      <c r="M2237" t="s">
        <v>26</v>
      </c>
      <c r="N2237" t="s">
        <v>27</v>
      </c>
      <c r="O2237" t="s">
        <v>476</v>
      </c>
      <c r="P2237">
        <v>18000000</v>
      </c>
      <c r="Q2237">
        <v>2003</v>
      </c>
      <c r="R2237">
        <v>6.4</v>
      </c>
      <c r="S2237">
        <v>827</v>
      </c>
      <c r="T2237">
        <f>Table_IMDB_Movies[[#This Row],[gross]]-Table_IMDB_Movies[[#This Row],[budget]]</f>
        <v>-14796956</v>
      </c>
      <c r="V2237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238" spans="1:22" x14ac:dyDescent="0.3">
      <c r="A2238" t="s">
        <v>8816</v>
      </c>
      <c r="B2238">
        <v>186</v>
      </c>
      <c r="C2238">
        <v>116</v>
      </c>
      <c r="D2238" t="s">
        <v>356</v>
      </c>
      <c r="E2238">
        <v>4435083</v>
      </c>
      <c r="F2238" t="s">
        <v>8817</v>
      </c>
      <c r="G2238" t="s">
        <v>2673</v>
      </c>
      <c r="H2238" t="s">
        <v>8818</v>
      </c>
      <c r="I2238">
        <v>27882</v>
      </c>
      <c r="J2238" t="s">
        <v>8819</v>
      </c>
      <c r="K2238" t="s">
        <v>8820</v>
      </c>
      <c r="L2238">
        <v>119</v>
      </c>
      <c r="M2238" t="s">
        <v>26</v>
      </c>
      <c r="N2238" t="s">
        <v>304</v>
      </c>
      <c r="O2238" t="s">
        <v>476</v>
      </c>
      <c r="P2238">
        <v>18000000</v>
      </c>
      <c r="Q2238">
        <v>2013</v>
      </c>
      <c r="R2238">
        <v>7.1</v>
      </c>
      <c r="S2238">
        <v>18000</v>
      </c>
      <c r="T2238">
        <f>Table_IMDB_Movies[[#This Row],[gross]]-Table_IMDB_Movies[[#This Row],[budget]]</f>
        <v>-13564917</v>
      </c>
      <c r="V2238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2239" spans="1:22" x14ac:dyDescent="0.3">
      <c r="A2239" t="s">
        <v>8822</v>
      </c>
      <c r="B2239">
        <v>292</v>
      </c>
      <c r="C2239">
        <v>144</v>
      </c>
      <c r="D2239" t="s">
        <v>8823</v>
      </c>
      <c r="E2239">
        <v>2222647</v>
      </c>
      <c r="F2239" t="s">
        <v>6147</v>
      </c>
      <c r="G2239" t="s">
        <v>8824</v>
      </c>
      <c r="H2239" t="s">
        <v>8825</v>
      </c>
      <c r="I2239">
        <v>52958</v>
      </c>
      <c r="J2239" t="s">
        <v>8826</v>
      </c>
      <c r="K2239" t="s">
        <v>8827</v>
      </c>
      <c r="L2239">
        <v>193</v>
      </c>
      <c r="M2239" t="s">
        <v>6630</v>
      </c>
      <c r="N2239" t="s">
        <v>619</v>
      </c>
      <c r="O2239" t="s">
        <v>476</v>
      </c>
      <c r="P2239">
        <v>12000000</v>
      </c>
      <c r="Q2239">
        <v>2009</v>
      </c>
      <c r="R2239">
        <v>7.8</v>
      </c>
      <c r="S2239">
        <v>0</v>
      </c>
      <c r="T2239">
        <f>Table_IMDB_Movies[[#This Row],[gross]]-Table_IMDB_Movies[[#This Row],[budget]]</f>
        <v>-9777353</v>
      </c>
      <c r="V2239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240" spans="1:22" x14ac:dyDescent="0.3">
      <c r="A2240" t="s">
        <v>8828</v>
      </c>
      <c r="B2240">
        <v>70</v>
      </c>
      <c r="C2240">
        <v>93</v>
      </c>
      <c r="D2240" t="s">
        <v>1523</v>
      </c>
      <c r="E2240">
        <v>3500000</v>
      </c>
      <c r="F2240" t="s">
        <v>8829</v>
      </c>
      <c r="G2240" t="s">
        <v>1073</v>
      </c>
      <c r="H2240" t="s">
        <v>8830</v>
      </c>
      <c r="I2240">
        <v>10082</v>
      </c>
      <c r="J2240" t="s">
        <v>4932</v>
      </c>
      <c r="K2240" t="s">
        <v>8831</v>
      </c>
      <c r="L2240">
        <v>100</v>
      </c>
      <c r="M2240" t="s">
        <v>26</v>
      </c>
      <c r="N2240" t="s">
        <v>27</v>
      </c>
      <c r="O2240" t="s">
        <v>476</v>
      </c>
      <c r="P2240">
        <v>2700000</v>
      </c>
      <c r="Q2240">
        <v>1986</v>
      </c>
      <c r="R2240">
        <v>5.9</v>
      </c>
      <c r="S2240">
        <v>0</v>
      </c>
      <c r="T2240">
        <f>Table_IMDB_Movies[[#This Row],[gross]]-Table_IMDB_Movies[[#This Row],[budget]]</f>
        <v>800000</v>
      </c>
      <c r="V224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241" spans="1:22" x14ac:dyDescent="0.3">
      <c r="A2241" t="s">
        <v>2102</v>
      </c>
      <c r="B2241">
        <v>79</v>
      </c>
      <c r="C2241">
        <v>103</v>
      </c>
      <c r="D2241" t="s">
        <v>2973</v>
      </c>
      <c r="E2241">
        <v>676698</v>
      </c>
      <c r="F2241" t="s">
        <v>1719</v>
      </c>
      <c r="G2241" t="s">
        <v>2267</v>
      </c>
      <c r="H2241" t="s">
        <v>8832</v>
      </c>
      <c r="I2241">
        <v>26730</v>
      </c>
      <c r="J2241" t="s">
        <v>1484</v>
      </c>
      <c r="K2241" t="s">
        <v>8833</v>
      </c>
      <c r="L2241">
        <v>180</v>
      </c>
      <c r="M2241" t="s">
        <v>26</v>
      </c>
      <c r="N2241" t="s">
        <v>27</v>
      </c>
      <c r="O2241" t="s">
        <v>476</v>
      </c>
      <c r="P2241">
        <v>18000000</v>
      </c>
      <c r="Q2241">
        <v>2002</v>
      </c>
      <c r="R2241">
        <v>7.2</v>
      </c>
      <c r="S2241">
        <v>2000</v>
      </c>
      <c r="T2241">
        <f>Table_IMDB_Movies[[#This Row],[gross]]-Table_IMDB_Movies[[#This Row],[budget]]</f>
        <v>-17323302</v>
      </c>
      <c r="V2241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2242" spans="1:22" x14ac:dyDescent="0.3">
      <c r="A2242" t="s">
        <v>8835</v>
      </c>
      <c r="B2242">
        <v>10</v>
      </c>
      <c r="C2242">
        <v>121</v>
      </c>
      <c r="D2242" t="s">
        <v>4945</v>
      </c>
      <c r="E2242">
        <v>229311</v>
      </c>
      <c r="F2242" t="s">
        <v>8836</v>
      </c>
      <c r="G2242" t="s">
        <v>3771</v>
      </c>
      <c r="H2242" t="s">
        <v>8837</v>
      </c>
      <c r="I2242">
        <v>899</v>
      </c>
      <c r="J2242" t="s">
        <v>8838</v>
      </c>
      <c r="K2242" t="s">
        <v>8839</v>
      </c>
      <c r="L2242">
        <v>42</v>
      </c>
      <c r="M2242" t="s">
        <v>26</v>
      </c>
      <c r="N2242" t="s">
        <v>2811</v>
      </c>
      <c r="O2242" t="s">
        <v>476</v>
      </c>
      <c r="P2242">
        <v>11350000</v>
      </c>
      <c r="Q2242">
        <v>1999</v>
      </c>
      <c r="R2242">
        <v>6.2</v>
      </c>
      <c r="S2242">
        <v>271</v>
      </c>
      <c r="T2242">
        <f>Table_IMDB_Movies[[#This Row],[gross]]-Table_IMDB_Movies[[#This Row],[budget]]</f>
        <v>-11120689</v>
      </c>
      <c r="V2242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243" spans="1:22" x14ac:dyDescent="0.3">
      <c r="A2243" t="s">
        <v>8841</v>
      </c>
      <c r="B2243">
        <v>112</v>
      </c>
      <c r="C2243">
        <v>105</v>
      </c>
      <c r="D2243" t="s">
        <v>1801</v>
      </c>
      <c r="E2243">
        <v>63260</v>
      </c>
      <c r="F2243" t="s">
        <v>8842</v>
      </c>
      <c r="G2243" t="s">
        <v>7682</v>
      </c>
      <c r="H2243" t="s">
        <v>8843</v>
      </c>
      <c r="I2243">
        <v>14325</v>
      </c>
      <c r="J2243" t="s">
        <v>8844</v>
      </c>
      <c r="K2243" t="s">
        <v>8845</v>
      </c>
      <c r="L2243">
        <v>90</v>
      </c>
      <c r="M2243" t="s">
        <v>26</v>
      </c>
      <c r="N2243" t="s">
        <v>1175</v>
      </c>
      <c r="O2243" t="s">
        <v>476</v>
      </c>
      <c r="P2243">
        <v>14000000</v>
      </c>
      <c r="Q2243">
        <v>2006</v>
      </c>
      <c r="R2243">
        <v>6.7</v>
      </c>
      <c r="S2243">
        <v>0</v>
      </c>
      <c r="T2243">
        <f>Table_IMDB_Movies[[#This Row],[gross]]-Table_IMDB_Movies[[#This Row],[budget]]</f>
        <v>-13936740</v>
      </c>
      <c r="V2243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244" spans="1:22" x14ac:dyDescent="0.3">
      <c r="A2244" t="s">
        <v>5046</v>
      </c>
      <c r="B2244">
        <v>256</v>
      </c>
      <c r="C2244">
        <v>119</v>
      </c>
      <c r="D2244" t="s">
        <v>510</v>
      </c>
      <c r="E2244">
        <v>121463226</v>
      </c>
      <c r="F2244" t="s">
        <v>1334</v>
      </c>
      <c r="G2244" t="s">
        <v>146</v>
      </c>
      <c r="H2244" t="s">
        <v>8847</v>
      </c>
      <c r="I2244">
        <v>422606</v>
      </c>
      <c r="J2244" t="s">
        <v>3422</v>
      </c>
      <c r="K2244" t="s">
        <v>8848</v>
      </c>
      <c r="L2244">
        <v>555</v>
      </c>
      <c r="M2244" t="s">
        <v>26</v>
      </c>
      <c r="N2244" t="s">
        <v>27</v>
      </c>
      <c r="O2244" t="s">
        <v>476</v>
      </c>
      <c r="P2244">
        <v>20000000</v>
      </c>
      <c r="Q2244">
        <v>2007</v>
      </c>
      <c r="R2244">
        <v>7.6</v>
      </c>
      <c r="S2244">
        <v>0</v>
      </c>
      <c r="T2244">
        <f>Table_IMDB_Movies[[#This Row],[gross]]-Table_IMDB_Movies[[#This Row],[budget]]</f>
        <v>101463226</v>
      </c>
      <c r="V2244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245" spans="1:22" x14ac:dyDescent="0.3">
      <c r="A2245" t="s">
        <v>870</v>
      </c>
      <c r="B2245">
        <v>97</v>
      </c>
      <c r="C2245">
        <v>98</v>
      </c>
      <c r="D2245" t="s">
        <v>8849</v>
      </c>
      <c r="E2245">
        <v>58006147</v>
      </c>
      <c r="F2245" t="s">
        <v>3756</v>
      </c>
      <c r="G2245" t="s">
        <v>8850</v>
      </c>
      <c r="H2245" t="s">
        <v>8851</v>
      </c>
      <c r="I2245">
        <v>67653</v>
      </c>
      <c r="J2245" t="s">
        <v>8852</v>
      </c>
      <c r="K2245" t="s">
        <v>8853</v>
      </c>
      <c r="L2245">
        <v>108</v>
      </c>
      <c r="M2245" t="s">
        <v>26</v>
      </c>
      <c r="N2245" t="s">
        <v>27</v>
      </c>
      <c r="O2245" t="s">
        <v>28</v>
      </c>
      <c r="P2245">
        <v>23000000</v>
      </c>
      <c r="Q2245">
        <v>2008</v>
      </c>
      <c r="R2245">
        <v>6.2</v>
      </c>
      <c r="S2245">
        <v>0</v>
      </c>
      <c r="T2245">
        <f>Table_IMDB_Movies[[#This Row],[gross]]-Table_IMDB_Movies[[#This Row],[budget]]</f>
        <v>35006147</v>
      </c>
      <c r="V2245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246" spans="1:22" x14ac:dyDescent="0.3">
      <c r="A2246" t="s">
        <v>8854</v>
      </c>
      <c r="B2246">
        <v>142</v>
      </c>
      <c r="C2246">
        <v>80</v>
      </c>
      <c r="D2246" t="s">
        <v>1320</v>
      </c>
      <c r="E2246">
        <v>51053787</v>
      </c>
      <c r="F2246" t="s">
        <v>8855</v>
      </c>
      <c r="G2246" t="s">
        <v>209</v>
      </c>
      <c r="H2246" t="s">
        <v>8856</v>
      </c>
      <c r="I2246">
        <v>45900</v>
      </c>
      <c r="J2246" t="s">
        <v>2757</v>
      </c>
      <c r="K2246" t="s">
        <v>8857</v>
      </c>
      <c r="L2246">
        <v>247</v>
      </c>
      <c r="M2246" t="s">
        <v>26</v>
      </c>
      <c r="N2246" t="s">
        <v>27</v>
      </c>
      <c r="O2246" t="s">
        <v>72</v>
      </c>
      <c r="P2246">
        <v>17500000</v>
      </c>
      <c r="Q2246">
        <v>2005</v>
      </c>
      <c r="R2246">
        <v>6.5</v>
      </c>
      <c r="S2246">
        <v>0</v>
      </c>
      <c r="T2246">
        <f>Table_IMDB_Movies[[#This Row],[gross]]-Table_IMDB_Movies[[#This Row],[budget]]</f>
        <v>33553787</v>
      </c>
      <c r="V2246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247" spans="1:22" x14ac:dyDescent="0.3">
      <c r="A2247" t="s">
        <v>8858</v>
      </c>
      <c r="B2247">
        <v>187</v>
      </c>
      <c r="C2247">
        <v>121</v>
      </c>
      <c r="D2247" t="s">
        <v>3238</v>
      </c>
      <c r="E2247">
        <v>23472900</v>
      </c>
      <c r="F2247" t="s">
        <v>1572</v>
      </c>
      <c r="G2247" t="s">
        <v>205</v>
      </c>
      <c r="H2247" t="s">
        <v>8859</v>
      </c>
      <c r="I2247">
        <v>264533</v>
      </c>
      <c r="J2247" t="s">
        <v>8860</v>
      </c>
      <c r="K2247" t="s">
        <v>8861</v>
      </c>
      <c r="L2247">
        <v>609</v>
      </c>
      <c r="M2247" t="s">
        <v>26</v>
      </c>
      <c r="N2247" t="s">
        <v>41</v>
      </c>
      <c r="O2247" t="s">
        <v>28</v>
      </c>
      <c r="P2247">
        <v>17500000</v>
      </c>
      <c r="Q2247">
        <v>2004</v>
      </c>
      <c r="R2247">
        <v>8.1</v>
      </c>
      <c r="S2247">
        <v>12000</v>
      </c>
      <c r="T2247">
        <f>Table_IMDB_Movies[[#This Row],[gross]]-Table_IMDB_Movies[[#This Row],[budget]]</f>
        <v>5972900</v>
      </c>
      <c r="V2247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248" spans="1:22" x14ac:dyDescent="0.3">
      <c r="A2248" t="s">
        <v>8862</v>
      </c>
      <c r="B2248">
        <v>193</v>
      </c>
      <c r="C2248">
        <v>94</v>
      </c>
      <c r="D2248" t="s">
        <v>1080</v>
      </c>
      <c r="E2248">
        <v>39687528</v>
      </c>
      <c r="F2248" t="s">
        <v>379</v>
      </c>
      <c r="G2248" t="s">
        <v>8863</v>
      </c>
      <c r="H2248" t="s">
        <v>8864</v>
      </c>
      <c r="I2248">
        <v>140780</v>
      </c>
      <c r="J2248" t="s">
        <v>3453</v>
      </c>
      <c r="K2248" t="s">
        <v>8865</v>
      </c>
      <c r="L2248">
        <v>376</v>
      </c>
      <c r="M2248" t="s">
        <v>26</v>
      </c>
      <c r="N2248" t="s">
        <v>1175</v>
      </c>
      <c r="O2248" t="s">
        <v>476</v>
      </c>
      <c r="P2248">
        <v>24000000</v>
      </c>
      <c r="Q2248">
        <v>2007</v>
      </c>
      <c r="R2248">
        <v>6.3</v>
      </c>
      <c r="S2248">
        <v>0</v>
      </c>
      <c r="T2248">
        <f>Table_IMDB_Movies[[#This Row],[gross]]-Table_IMDB_Movies[[#This Row],[budget]]</f>
        <v>15687528</v>
      </c>
      <c r="V2248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249" spans="1:22" x14ac:dyDescent="0.3">
      <c r="A2249" t="s">
        <v>8866</v>
      </c>
      <c r="B2249">
        <v>40</v>
      </c>
      <c r="C2249">
        <v>93</v>
      </c>
      <c r="D2249" t="s">
        <v>8533</v>
      </c>
      <c r="E2249">
        <v>7017178</v>
      </c>
      <c r="F2249" t="s">
        <v>8867</v>
      </c>
      <c r="G2249" t="s">
        <v>2425</v>
      </c>
      <c r="H2249" t="s">
        <v>8868</v>
      </c>
      <c r="I2249">
        <v>1633</v>
      </c>
      <c r="J2249" t="s">
        <v>8869</v>
      </c>
      <c r="K2249" t="s">
        <v>8870</v>
      </c>
      <c r="L2249">
        <v>17</v>
      </c>
      <c r="M2249" t="s">
        <v>26</v>
      </c>
      <c r="N2249" t="s">
        <v>27</v>
      </c>
      <c r="O2249" t="s">
        <v>72</v>
      </c>
      <c r="P2249">
        <v>17500000</v>
      </c>
      <c r="Q2249">
        <v>2013</v>
      </c>
      <c r="R2249">
        <v>4.4000000000000004</v>
      </c>
      <c r="S2249">
        <v>0</v>
      </c>
      <c r="T2249">
        <f>Table_IMDB_Movies[[#This Row],[gross]]-Table_IMDB_Movies[[#This Row],[budget]]</f>
        <v>-10482822</v>
      </c>
      <c r="V2249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250" spans="1:22" x14ac:dyDescent="0.3">
      <c r="A2250" t="s">
        <v>8872</v>
      </c>
      <c r="B2250">
        <v>38</v>
      </c>
      <c r="C2250">
        <v>116</v>
      </c>
      <c r="D2250" t="s">
        <v>8873</v>
      </c>
      <c r="E2250">
        <v>325491</v>
      </c>
      <c r="F2250" t="s">
        <v>1705</v>
      </c>
      <c r="G2250" t="s">
        <v>8874</v>
      </c>
      <c r="H2250" t="s">
        <v>8875</v>
      </c>
      <c r="I2250">
        <v>4387</v>
      </c>
      <c r="J2250" t="s">
        <v>8876</v>
      </c>
      <c r="K2250" t="s">
        <v>8877</v>
      </c>
      <c r="L2250">
        <v>67</v>
      </c>
      <c r="M2250" t="s">
        <v>26</v>
      </c>
      <c r="N2250" t="s">
        <v>27</v>
      </c>
      <c r="O2250" t="s">
        <v>476</v>
      </c>
      <c r="P2250">
        <v>17500000</v>
      </c>
      <c r="Q2250">
        <v>2002</v>
      </c>
      <c r="R2250">
        <v>6</v>
      </c>
      <c r="S2250">
        <v>204</v>
      </c>
      <c r="T2250">
        <f>Table_IMDB_Movies[[#This Row],[gross]]-Table_IMDB_Movies[[#This Row],[budget]]</f>
        <v>-17174509</v>
      </c>
      <c r="V2250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2251" spans="1:22" x14ac:dyDescent="0.3">
      <c r="A2251" t="s">
        <v>2804</v>
      </c>
      <c r="B2251">
        <v>239</v>
      </c>
      <c r="C2251">
        <v>101</v>
      </c>
      <c r="D2251" t="s">
        <v>8878</v>
      </c>
      <c r="E2251">
        <v>96471845</v>
      </c>
      <c r="F2251" t="s">
        <v>7313</v>
      </c>
      <c r="G2251" t="s">
        <v>6276</v>
      </c>
      <c r="H2251" t="s">
        <v>8879</v>
      </c>
      <c r="I2251">
        <v>268581</v>
      </c>
      <c r="J2251" t="s">
        <v>8880</v>
      </c>
      <c r="K2251" t="s">
        <v>8881</v>
      </c>
      <c r="L2251">
        <v>1109</v>
      </c>
      <c r="M2251" t="s">
        <v>26</v>
      </c>
      <c r="N2251" t="s">
        <v>27</v>
      </c>
      <c r="O2251" t="s">
        <v>28</v>
      </c>
      <c r="P2251">
        <v>17000000</v>
      </c>
      <c r="Q2251">
        <v>2001</v>
      </c>
      <c r="R2251">
        <v>7.6</v>
      </c>
      <c r="S2251">
        <v>20000</v>
      </c>
      <c r="T2251">
        <f>Table_IMDB_Movies[[#This Row],[gross]]-Table_IMDB_Movies[[#This Row],[budget]]</f>
        <v>79471845</v>
      </c>
      <c r="V2251" t="str">
        <f>IF(ISNUMBER(SEARCH("|",Table_IMDB_Movies[[#This Row],[genres]])),LEFT(Table_IMDB_Movies[[#This Row],[genres]],SEARCH("|",Table_IMDB_Movies[[#This Row],[genres]])-1),Table_IMDB_Movies[[#This Row],[genres]])</f>
        <v>Fantasy</v>
      </c>
    </row>
    <row r="2252" spans="1:22" x14ac:dyDescent="0.3">
      <c r="A2252" t="s">
        <v>19</v>
      </c>
      <c r="B2252">
        <v>250</v>
      </c>
      <c r="C2252">
        <v>154</v>
      </c>
      <c r="D2252" t="s">
        <v>8882</v>
      </c>
      <c r="E2252">
        <v>85200000</v>
      </c>
      <c r="F2252" t="s">
        <v>53</v>
      </c>
      <c r="G2252" t="s">
        <v>2375</v>
      </c>
      <c r="H2252" t="s">
        <v>8883</v>
      </c>
      <c r="I2252">
        <v>488537</v>
      </c>
      <c r="J2252" t="s">
        <v>1368</v>
      </c>
      <c r="K2252" t="s">
        <v>8884</v>
      </c>
      <c r="L2252">
        <v>1076</v>
      </c>
      <c r="M2252" t="s">
        <v>26</v>
      </c>
      <c r="N2252" t="s">
        <v>27</v>
      </c>
      <c r="O2252" t="s">
        <v>476</v>
      </c>
      <c r="P2252">
        <v>18500000</v>
      </c>
      <c r="Q2252">
        <v>1986</v>
      </c>
      <c r="R2252">
        <v>8.4</v>
      </c>
      <c r="S2252">
        <v>18000</v>
      </c>
      <c r="T2252">
        <f>Table_IMDB_Movies[[#This Row],[gross]]-Table_IMDB_Movies[[#This Row],[budget]]</f>
        <v>66700000</v>
      </c>
      <c r="V2252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253" spans="1:22" x14ac:dyDescent="0.3">
      <c r="A2253" t="s">
        <v>8885</v>
      </c>
      <c r="B2253">
        <v>82</v>
      </c>
      <c r="C2253">
        <v>170</v>
      </c>
      <c r="D2253" t="s">
        <v>8886</v>
      </c>
      <c r="E2253">
        <v>72000000</v>
      </c>
      <c r="F2253" t="s">
        <v>8887</v>
      </c>
      <c r="G2253" t="s">
        <v>8888</v>
      </c>
      <c r="H2253" t="s">
        <v>8889</v>
      </c>
      <c r="I2253">
        <v>66959</v>
      </c>
      <c r="J2253" t="s">
        <v>8890</v>
      </c>
      <c r="K2253" t="s">
        <v>8891</v>
      </c>
      <c r="L2253">
        <v>258</v>
      </c>
      <c r="M2253" t="s">
        <v>26</v>
      </c>
      <c r="N2253" t="s">
        <v>27</v>
      </c>
      <c r="O2253" t="s">
        <v>4656</v>
      </c>
      <c r="P2253">
        <v>17000000</v>
      </c>
      <c r="Q2253">
        <v>1964</v>
      </c>
      <c r="R2253">
        <v>7.9</v>
      </c>
      <c r="S2253">
        <v>0</v>
      </c>
      <c r="T2253">
        <f>Table_IMDB_Movies[[#This Row],[gross]]-Table_IMDB_Movies[[#This Row],[budget]]</f>
        <v>55000000</v>
      </c>
      <c r="V2253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254" spans="1:22" x14ac:dyDescent="0.3">
      <c r="A2254" t="s">
        <v>3770</v>
      </c>
      <c r="B2254">
        <v>140</v>
      </c>
      <c r="C2254">
        <v>99</v>
      </c>
      <c r="D2254" t="s">
        <v>1982</v>
      </c>
      <c r="E2254">
        <v>72219395</v>
      </c>
      <c r="F2254" t="s">
        <v>2394</v>
      </c>
      <c r="G2254" t="s">
        <v>4146</v>
      </c>
      <c r="H2254" t="s">
        <v>8892</v>
      </c>
      <c r="I2254">
        <v>105585</v>
      </c>
      <c r="J2254" t="s">
        <v>1815</v>
      </c>
      <c r="K2254" t="s">
        <v>8893</v>
      </c>
      <c r="L2254">
        <v>419</v>
      </c>
      <c r="M2254" t="s">
        <v>26</v>
      </c>
      <c r="N2254" t="s">
        <v>27</v>
      </c>
      <c r="O2254" t="s">
        <v>476</v>
      </c>
      <c r="P2254">
        <v>17000000</v>
      </c>
      <c r="Q2254">
        <v>1997</v>
      </c>
      <c r="R2254">
        <v>5.6</v>
      </c>
      <c r="S2254">
        <v>0</v>
      </c>
      <c r="T2254">
        <f>Table_IMDB_Movies[[#This Row],[gross]]-Table_IMDB_Movies[[#This Row],[budget]]</f>
        <v>55219395</v>
      </c>
      <c r="V2254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2255" spans="1:22" x14ac:dyDescent="0.3">
      <c r="A2255" t="s">
        <v>5701</v>
      </c>
      <c r="B2255">
        <v>129</v>
      </c>
      <c r="C2255">
        <v>104</v>
      </c>
      <c r="D2255" t="s">
        <v>501</v>
      </c>
      <c r="E2255">
        <v>82389560</v>
      </c>
      <c r="F2255" t="s">
        <v>1334</v>
      </c>
      <c r="G2255" t="s">
        <v>3516</v>
      </c>
      <c r="H2255" t="s">
        <v>8894</v>
      </c>
      <c r="I2255">
        <v>106820</v>
      </c>
      <c r="J2255" t="s">
        <v>893</v>
      </c>
      <c r="K2255" t="s">
        <v>8895</v>
      </c>
      <c r="L2255">
        <v>147</v>
      </c>
      <c r="M2255" t="s">
        <v>26</v>
      </c>
      <c r="N2255" t="s">
        <v>27</v>
      </c>
      <c r="O2255" t="s">
        <v>476</v>
      </c>
      <c r="P2255">
        <v>17000000</v>
      </c>
      <c r="Q2255">
        <v>2014</v>
      </c>
      <c r="R2255">
        <v>6.5</v>
      </c>
      <c r="S2255">
        <v>14000</v>
      </c>
      <c r="T2255">
        <f>Table_IMDB_Movies[[#This Row],[gross]]-Table_IMDB_Movies[[#This Row],[budget]]</f>
        <v>65389560</v>
      </c>
      <c r="V2255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256" spans="1:22" x14ac:dyDescent="0.3">
      <c r="A2256" t="s">
        <v>6245</v>
      </c>
      <c r="B2256">
        <v>285</v>
      </c>
      <c r="C2256">
        <v>126</v>
      </c>
      <c r="D2256" t="s">
        <v>8896</v>
      </c>
      <c r="E2256">
        <v>71502303</v>
      </c>
      <c r="F2256" t="s">
        <v>8434</v>
      </c>
      <c r="G2256" t="s">
        <v>2123</v>
      </c>
      <c r="H2256" t="s">
        <v>8897</v>
      </c>
      <c r="I2256">
        <v>149966</v>
      </c>
      <c r="J2256" t="s">
        <v>70</v>
      </c>
      <c r="K2256" t="s">
        <v>8898</v>
      </c>
      <c r="L2256">
        <v>835</v>
      </c>
      <c r="M2256" t="s">
        <v>26</v>
      </c>
      <c r="N2256" t="s">
        <v>27</v>
      </c>
      <c r="O2256" t="s">
        <v>476</v>
      </c>
      <c r="P2256">
        <v>12000000</v>
      </c>
      <c r="Q2256">
        <v>2004</v>
      </c>
      <c r="R2256">
        <v>7.5</v>
      </c>
      <c r="S2256">
        <v>0</v>
      </c>
      <c r="T2256">
        <f>Table_IMDB_Movies[[#This Row],[gross]]-Table_IMDB_Movies[[#This Row],[budget]]</f>
        <v>59502303</v>
      </c>
      <c r="V2256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2257" spans="1:22" x14ac:dyDescent="0.3">
      <c r="A2257" t="s">
        <v>3851</v>
      </c>
      <c r="B2257">
        <v>91</v>
      </c>
      <c r="C2257">
        <v>110</v>
      </c>
      <c r="D2257" t="s">
        <v>8899</v>
      </c>
      <c r="E2257">
        <v>19179969</v>
      </c>
      <c r="F2257" t="s">
        <v>1334</v>
      </c>
      <c r="G2257" t="s">
        <v>8900</v>
      </c>
      <c r="H2257" t="s">
        <v>8901</v>
      </c>
      <c r="I2257">
        <v>54710</v>
      </c>
      <c r="J2257" t="s">
        <v>3851</v>
      </c>
      <c r="K2257" t="s">
        <v>8902</v>
      </c>
      <c r="L2257">
        <v>177</v>
      </c>
      <c r="M2257" t="s">
        <v>26</v>
      </c>
      <c r="N2257" t="s">
        <v>27</v>
      </c>
      <c r="O2257" t="s">
        <v>476</v>
      </c>
      <c r="P2257">
        <v>17500000</v>
      </c>
      <c r="Q2257">
        <v>2006</v>
      </c>
      <c r="R2257">
        <v>6.3</v>
      </c>
      <c r="S2257">
        <v>0</v>
      </c>
      <c r="T2257">
        <f>Table_IMDB_Movies[[#This Row],[gross]]-Table_IMDB_Movies[[#This Row],[budget]]</f>
        <v>1679969</v>
      </c>
      <c r="V2257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258" spans="1:22" x14ac:dyDescent="0.3">
      <c r="A2258" t="s">
        <v>4173</v>
      </c>
      <c r="B2258">
        <v>318</v>
      </c>
      <c r="C2258">
        <v>101</v>
      </c>
      <c r="D2258" t="s">
        <v>7589</v>
      </c>
      <c r="E2258">
        <v>47000000</v>
      </c>
      <c r="F2258" t="s">
        <v>4295</v>
      </c>
      <c r="G2258" t="s">
        <v>1383</v>
      </c>
      <c r="H2258" t="s">
        <v>8903</v>
      </c>
      <c r="I2258">
        <v>157857</v>
      </c>
      <c r="J2258" t="s">
        <v>4296</v>
      </c>
      <c r="K2258" t="s">
        <v>8904</v>
      </c>
      <c r="L2258">
        <v>1191</v>
      </c>
      <c r="M2258" t="s">
        <v>26</v>
      </c>
      <c r="N2258" t="s">
        <v>27</v>
      </c>
      <c r="O2258" t="s">
        <v>476</v>
      </c>
      <c r="P2258">
        <v>300000</v>
      </c>
      <c r="Q2258">
        <v>1978</v>
      </c>
      <c r="R2258">
        <v>7.9</v>
      </c>
      <c r="S2258">
        <v>12000</v>
      </c>
      <c r="T2258">
        <f>Table_IMDB_Movies[[#This Row],[gross]]-Table_IMDB_Movies[[#This Row],[budget]]</f>
        <v>46700000</v>
      </c>
      <c r="V2258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2259" spans="1:22" x14ac:dyDescent="0.3">
      <c r="A2259" t="s">
        <v>8905</v>
      </c>
      <c r="B2259">
        <v>52</v>
      </c>
      <c r="C2259">
        <v>87</v>
      </c>
      <c r="D2259" t="s">
        <v>1075</v>
      </c>
      <c r="E2259">
        <v>37566230</v>
      </c>
      <c r="F2259" t="s">
        <v>8906</v>
      </c>
      <c r="G2259" t="s">
        <v>2092</v>
      </c>
      <c r="H2259" t="s">
        <v>8907</v>
      </c>
      <c r="I2259">
        <v>3407</v>
      </c>
      <c r="J2259" t="s">
        <v>1751</v>
      </c>
      <c r="K2259" t="s">
        <v>8908</v>
      </c>
      <c r="L2259">
        <v>48</v>
      </c>
      <c r="M2259" t="s">
        <v>26</v>
      </c>
      <c r="N2259" t="s">
        <v>27</v>
      </c>
      <c r="O2259" t="s">
        <v>72</v>
      </c>
      <c r="P2259">
        <v>17000000</v>
      </c>
      <c r="Q2259">
        <v>2003</v>
      </c>
      <c r="R2259">
        <v>5.0999999999999996</v>
      </c>
      <c r="S2259">
        <v>309</v>
      </c>
      <c r="T2259">
        <f>Table_IMDB_Movies[[#This Row],[gross]]-Table_IMDB_Movies[[#This Row],[budget]]</f>
        <v>20566230</v>
      </c>
      <c r="V2259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260" spans="1:22" x14ac:dyDescent="0.3">
      <c r="A2260" t="s">
        <v>5239</v>
      </c>
      <c r="B2260">
        <v>56</v>
      </c>
      <c r="C2260">
        <v>123</v>
      </c>
      <c r="D2260" t="s">
        <v>1792</v>
      </c>
      <c r="E2260">
        <v>70492685</v>
      </c>
      <c r="F2260" t="s">
        <v>2021</v>
      </c>
      <c r="G2260" t="s">
        <v>2222</v>
      </c>
      <c r="H2260" t="s">
        <v>8909</v>
      </c>
      <c r="I2260">
        <v>11600</v>
      </c>
      <c r="J2260" t="s">
        <v>6524</v>
      </c>
      <c r="K2260" t="s">
        <v>8910</v>
      </c>
      <c r="L2260">
        <v>64</v>
      </c>
      <c r="M2260" t="s">
        <v>26</v>
      </c>
      <c r="N2260" t="s">
        <v>27</v>
      </c>
      <c r="O2260" t="s">
        <v>476</v>
      </c>
      <c r="P2260">
        <v>17000000</v>
      </c>
      <c r="Q2260">
        <v>2013</v>
      </c>
      <c r="R2260">
        <v>6.7</v>
      </c>
      <c r="S2260">
        <v>7000</v>
      </c>
      <c r="T2260">
        <f>Table_IMDB_Movies[[#This Row],[gross]]-Table_IMDB_Movies[[#This Row],[budget]]</f>
        <v>53492685</v>
      </c>
      <c r="V2260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261" spans="1:22" x14ac:dyDescent="0.3">
      <c r="A2261" t="s">
        <v>7148</v>
      </c>
      <c r="B2261">
        <v>186</v>
      </c>
      <c r="C2261">
        <v>109</v>
      </c>
      <c r="D2261" t="s">
        <v>270</v>
      </c>
      <c r="E2261">
        <v>35635046</v>
      </c>
      <c r="F2261" t="s">
        <v>379</v>
      </c>
      <c r="G2261" t="s">
        <v>258</v>
      </c>
      <c r="H2261" t="s">
        <v>8911</v>
      </c>
      <c r="I2261">
        <v>121058</v>
      </c>
      <c r="J2261" t="s">
        <v>6711</v>
      </c>
      <c r="K2261" t="s">
        <v>8912</v>
      </c>
      <c r="L2261">
        <v>482</v>
      </c>
      <c r="M2261" t="s">
        <v>26</v>
      </c>
      <c r="N2261" t="s">
        <v>41</v>
      </c>
      <c r="O2261" t="s">
        <v>476</v>
      </c>
      <c r="P2261">
        <v>17000000</v>
      </c>
      <c r="Q2261">
        <v>2006</v>
      </c>
      <c r="R2261">
        <v>6.7</v>
      </c>
      <c r="S2261">
        <v>3000</v>
      </c>
      <c r="T2261">
        <f>Table_IMDB_Movies[[#This Row],[gross]]-Table_IMDB_Movies[[#This Row],[budget]]</f>
        <v>18635046</v>
      </c>
      <c r="V2261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262" spans="1:22" x14ac:dyDescent="0.3">
      <c r="A2262" t="s">
        <v>8913</v>
      </c>
      <c r="B2262">
        <v>178</v>
      </c>
      <c r="C2262">
        <v>90</v>
      </c>
      <c r="D2262" t="s">
        <v>7130</v>
      </c>
      <c r="E2262">
        <v>45670855</v>
      </c>
      <c r="F2262" t="s">
        <v>3973</v>
      </c>
      <c r="G2262" t="s">
        <v>4571</v>
      </c>
      <c r="H2262" t="s">
        <v>8914</v>
      </c>
      <c r="I2262">
        <v>67978</v>
      </c>
      <c r="J2262" t="s">
        <v>8915</v>
      </c>
      <c r="K2262" t="s">
        <v>8916</v>
      </c>
      <c r="L2262">
        <v>279</v>
      </c>
      <c r="M2262" t="s">
        <v>26</v>
      </c>
      <c r="N2262" t="s">
        <v>218</v>
      </c>
      <c r="O2262" t="s">
        <v>476</v>
      </c>
      <c r="P2262">
        <v>20000000</v>
      </c>
      <c r="Q2262">
        <v>2010</v>
      </c>
      <c r="R2262">
        <v>5.6</v>
      </c>
      <c r="S2262">
        <v>12000</v>
      </c>
      <c r="T2262">
        <f>Table_IMDB_Movies[[#This Row],[gross]]-Table_IMDB_Movies[[#This Row],[budget]]</f>
        <v>25670855</v>
      </c>
      <c r="V2262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2263" spans="1:22" x14ac:dyDescent="0.3">
      <c r="A2263" t="s">
        <v>2982</v>
      </c>
      <c r="B2263">
        <v>140</v>
      </c>
      <c r="C2263">
        <v>96</v>
      </c>
      <c r="D2263" t="s">
        <v>2928</v>
      </c>
      <c r="E2263">
        <v>37939782</v>
      </c>
      <c r="F2263" t="s">
        <v>1340</v>
      </c>
      <c r="G2263" t="s">
        <v>6365</v>
      </c>
      <c r="H2263" t="s">
        <v>8917</v>
      </c>
      <c r="I2263">
        <v>62272</v>
      </c>
      <c r="J2263" t="s">
        <v>7779</v>
      </c>
      <c r="K2263" t="s">
        <v>8918</v>
      </c>
      <c r="L2263">
        <v>207</v>
      </c>
      <c r="M2263" t="s">
        <v>26</v>
      </c>
      <c r="N2263" t="s">
        <v>27</v>
      </c>
      <c r="O2263" t="s">
        <v>476</v>
      </c>
      <c r="P2263">
        <v>17000000</v>
      </c>
      <c r="Q2263">
        <v>2002</v>
      </c>
      <c r="R2263">
        <v>5.6</v>
      </c>
      <c r="S2263">
        <v>2000</v>
      </c>
      <c r="T2263">
        <f>Table_IMDB_Movies[[#This Row],[gross]]-Table_IMDB_Movies[[#This Row],[budget]]</f>
        <v>20939782</v>
      </c>
      <c r="V2263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264" spans="1:22" x14ac:dyDescent="0.3">
      <c r="A2264" t="s">
        <v>244</v>
      </c>
      <c r="B2264">
        <v>469</v>
      </c>
      <c r="C2264">
        <v>125</v>
      </c>
      <c r="D2264" t="s">
        <v>245</v>
      </c>
      <c r="E2264">
        <v>172051787</v>
      </c>
      <c r="F2264" t="s">
        <v>53</v>
      </c>
      <c r="G2264" t="s">
        <v>246</v>
      </c>
      <c r="H2264" t="s">
        <v>247</v>
      </c>
      <c r="I2264">
        <v>264186</v>
      </c>
      <c r="J2264" t="s">
        <v>248</v>
      </c>
      <c r="K2264" t="s">
        <v>249</v>
      </c>
      <c r="L2264">
        <v>665</v>
      </c>
      <c r="M2264" t="s">
        <v>26</v>
      </c>
      <c r="N2264" t="s">
        <v>27</v>
      </c>
      <c r="O2264" t="s">
        <v>72</v>
      </c>
      <c r="P2264">
        <v>170000000</v>
      </c>
      <c r="Q2264">
        <v>2010</v>
      </c>
      <c r="R2264">
        <v>6.8</v>
      </c>
      <c r="S2264">
        <v>30000</v>
      </c>
      <c r="T2264">
        <f>Table_IMDB_Movies[[#This Row],[gross]]-Table_IMDB_Movies[[#This Row],[budget]]</f>
        <v>2051787</v>
      </c>
      <c r="V2264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265" spans="1:22" x14ac:dyDescent="0.3">
      <c r="A2265" t="s">
        <v>8919</v>
      </c>
      <c r="B2265">
        <v>63</v>
      </c>
      <c r="C2265">
        <v>82</v>
      </c>
      <c r="D2265" t="s">
        <v>8920</v>
      </c>
      <c r="E2265">
        <v>30324946</v>
      </c>
      <c r="F2265" t="s">
        <v>5045</v>
      </c>
      <c r="G2265" t="s">
        <v>1009</v>
      </c>
      <c r="H2265" t="s">
        <v>8921</v>
      </c>
      <c r="I2265">
        <v>48458</v>
      </c>
      <c r="J2265" t="s">
        <v>7644</v>
      </c>
      <c r="K2265" t="s">
        <v>8922</v>
      </c>
      <c r="L2265">
        <v>239</v>
      </c>
      <c r="M2265" t="s">
        <v>26</v>
      </c>
      <c r="N2265" t="s">
        <v>27</v>
      </c>
      <c r="O2265" t="s">
        <v>28</v>
      </c>
      <c r="P2265">
        <v>17000000</v>
      </c>
      <c r="Q2265">
        <v>1998</v>
      </c>
      <c r="R2265">
        <v>6.2</v>
      </c>
      <c r="S2265">
        <v>0</v>
      </c>
      <c r="T2265">
        <f>Table_IMDB_Movies[[#This Row],[gross]]-Table_IMDB_Movies[[#This Row],[budget]]</f>
        <v>13324946</v>
      </c>
      <c r="V2265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266" spans="1:22" x14ac:dyDescent="0.3">
      <c r="A2266" t="s">
        <v>8576</v>
      </c>
      <c r="B2266">
        <v>148</v>
      </c>
      <c r="C2266">
        <v>86</v>
      </c>
      <c r="D2266" t="s">
        <v>5216</v>
      </c>
      <c r="E2266">
        <v>27854896</v>
      </c>
      <c r="F2266" t="s">
        <v>553</v>
      </c>
      <c r="G2266" t="s">
        <v>4032</v>
      </c>
      <c r="H2266" t="s">
        <v>8923</v>
      </c>
      <c r="I2266">
        <v>64190</v>
      </c>
      <c r="J2266" t="s">
        <v>8924</v>
      </c>
      <c r="K2266" t="s">
        <v>8925</v>
      </c>
      <c r="L2266">
        <v>129</v>
      </c>
      <c r="M2266" t="s">
        <v>26</v>
      </c>
      <c r="N2266" t="s">
        <v>27</v>
      </c>
      <c r="O2266" t="s">
        <v>28</v>
      </c>
      <c r="P2266">
        <v>17000000</v>
      </c>
      <c r="Q2266">
        <v>2011</v>
      </c>
      <c r="R2266">
        <v>5.6</v>
      </c>
      <c r="S2266">
        <v>16000</v>
      </c>
      <c r="T2266">
        <f>Table_IMDB_Movies[[#This Row],[gross]]-Table_IMDB_Movies[[#This Row],[budget]]</f>
        <v>10854896</v>
      </c>
      <c r="V2266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267" spans="1:22" x14ac:dyDescent="0.3">
      <c r="A2267" t="s">
        <v>5738</v>
      </c>
      <c r="B2267">
        <v>265</v>
      </c>
      <c r="C2267">
        <v>108</v>
      </c>
      <c r="D2267" t="s">
        <v>8840</v>
      </c>
      <c r="E2267">
        <v>41777564</v>
      </c>
      <c r="F2267" t="s">
        <v>4938</v>
      </c>
      <c r="G2267" t="s">
        <v>8517</v>
      </c>
      <c r="H2267" t="s">
        <v>8926</v>
      </c>
      <c r="I2267">
        <v>129719</v>
      </c>
      <c r="J2267" t="s">
        <v>2928</v>
      </c>
      <c r="K2267" t="s">
        <v>8927</v>
      </c>
      <c r="L2267">
        <v>855</v>
      </c>
      <c r="M2267" t="s">
        <v>26</v>
      </c>
      <c r="N2267" t="s">
        <v>27</v>
      </c>
      <c r="O2267" t="s">
        <v>476</v>
      </c>
      <c r="P2267">
        <v>15000000</v>
      </c>
      <c r="Q2267">
        <v>2006</v>
      </c>
      <c r="R2267">
        <v>6.4</v>
      </c>
      <c r="S2267">
        <v>0</v>
      </c>
      <c r="T2267">
        <f>Table_IMDB_Movies[[#This Row],[gross]]-Table_IMDB_Movies[[#This Row],[budget]]</f>
        <v>26777564</v>
      </c>
      <c r="V2267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2268" spans="1:22" x14ac:dyDescent="0.3">
      <c r="A2268" t="s">
        <v>3586</v>
      </c>
      <c r="B2268">
        <v>75</v>
      </c>
      <c r="C2268">
        <v>98</v>
      </c>
      <c r="D2268" t="s">
        <v>3695</v>
      </c>
      <c r="E2268">
        <v>22734486</v>
      </c>
      <c r="F2268" t="s">
        <v>1334</v>
      </c>
      <c r="G2268" t="s">
        <v>2989</v>
      </c>
      <c r="H2268" t="s">
        <v>8928</v>
      </c>
      <c r="I2268">
        <v>11815</v>
      </c>
      <c r="J2268" t="s">
        <v>6788</v>
      </c>
      <c r="K2268" t="s">
        <v>8929</v>
      </c>
      <c r="L2268">
        <v>117</v>
      </c>
      <c r="M2268" t="s">
        <v>26</v>
      </c>
      <c r="N2268" t="s">
        <v>27</v>
      </c>
      <c r="O2268" t="s">
        <v>28</v>
      </c>
      <c r="P2268">
        <v>17000000</v>
      </c>
      <c r="Q2268">
        <v>2003</v>
      </c>
      <c r="R2268">
        <v>5.6</v>
      </c>
      <c r="S2268">
        <v>320</v>
      </c>
      <c r="T2268">
        <f>Table_IMDB_Movies[[#This Row],[gross]]-Table_IMDB_Movies[[#This Row],[budget]]</f>
        <v>5734486</v>
      </c>
      <c r="V2268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269" spans="1:22" x14ac:dyDescent="0.3">
      <c r="A2269" t="s">
        <v>6504</v>
      </c>
      <c r="B2269">
        <v>113</v>
      </c>
      <c r="C2269">
        <v>129</v>
      </c>
      <c r="D2269" t="s">
        <v>8930</v>
      </c>
      <c r="E2269">
        <v>44469602</v>
      </c>
      <c r="F2269" t="s">
        <v>1305</v>
      </c>
      <c r="G2269" t="s">
        <v>8931</v>
      </c>
      <c r="H2269" t="s">
        <v>8932</v>
      </c>
      <c r="I2269">
        <v>23480</v>
      </c>
      <c r="J2269" t="s">
        <v>8933</v>
      </c>
      <c r="K2269" t="s">
        <v>8934</v>
      </c>
      <c r="L2269">
        <v>83</v>
      </c>
      <c r="M2269" t="s">
        <v>26</v>
      </c>
      <c r="N2269" t="s">
        <v>27</v>
      </c>
      <c r="O2269" t="s">
        <v>72</v>
      </c>
      <c r="P2269">
        <v>17000000</v>
      </c>
      <c r="Q2269">
        <v>2015</v>
      </c>
      <c r="R2269">
        <v>7.4</v>
      </c>
      <c r="S2269">
        <v>21000</v>
      </c>
      <c r="T2269">
        <f>Table_IMDB_Movies[[#This Row],[gross]]-Table_IMDB_Movies[[#This Row],[budget]]</f>
        <v>27469602</v>
      </c>
      <c r="V2269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2270" spans="1:22" x14ac:dyDescent="0.3">
      <c r="A2270" t="s">
        <v>8936</v>
      </c>
      <c r="B2270">
        <v>223</v>
      </c>
      <c r="C2270">
        <v>112</v>
      </c>
      <c r="D2270" t="s">
        <v>6636</v>
      </c>
      <c r="E2270">
        <v>64998368</v>
      </c>
      <c r="F2270" t="s">
        <v>5045</v>
      </c>
      <c r="G2270" t="s">
        <v>1964</v>
      </c>
      <c r="H2270" t="s">
        <v>8937</v>
      </c>
      <c r="I2270">
        <v>213898</v>
      </c>
      <c r="J2270" t="s">
        <v>8938</v>
      </c>
      <c r="K2270" t="s">
        <v>8939</v>
      </c>
      <c r="L2270">
        <v>250</v>
      </c>
      <c r="M2270" t="s">
        <v>26</v>
      </c>
      <c r="N2270" t="s">
        <v>27</v>
      </c>
      <c r="O2270" t="s">
        <v>28</v>
      </c>
      <c r="P2270">
        <v>17000000</v>
      </c>
      <c r="Q2270">
        <v>2012</v>
      </c>
      <c r="R2270">
        <v>7.2</v>
      </c>
      <c r="S2270">
        <v>36000</v>
      </c>
      <c r="T2270">
        <f>Table_IMDB_Movies[[#This Row],[gross]]-Table_IMDB_Movies[[#This Row],[budget]]</f>
        <v>47998368</v>
      </c>
      <c r="V2270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271" spans="1:22" x14ac:dyDescent="0.3">
      <c r="A2271" t="s">
        <v>5644</v>
      </c>
      <c r="B2271">
        <v>50</v>
      </c>
      <c r="C2271">
        <v>108</v>
      </c>
      <c r="D2271" t="s">
        <v>642</v>
      </c>
      <c r="E2271">
        <v>19693891</v>
      </c>
      <c r="F2271" t="s">
        <v>3504</v>
      </c>
      <c r="G2271" t="s">
        <v>1147</v>
      </c>
      <c r="H2271" t="s">
        <v>8940</v>
      </c>
      <c r="I2271">
        <v>12993</v>
      </c>
      <c r="J2271" t="s">
        <v>1035</v>
      </c>
      <c r="K2271" t="s">
        <v>8941</v>
      </c>
      <c r="L2271">
        <v>107</v>
      </c>
      <c r="M2271" t="s">
        <v>26</v>
      </c>
      <c r="N2271" t="s">
        <v>27</v>
      </c>
      <c r="O2271" t="s">
        <v>28</v>
      </c>
      <c r="P2271">
        <v>34000000</v>
      </c>
      <c r="Q2271">
        <v>2001</v>
      </c>
      <c r="R2271">
        <v>4.9000000000000004</v>
      </c>
      <c r="S2271">
        <v>476</v>
      </c>
      <c r="T2271">
        <f>Table_IMDB_Movies[[#This Row],[gross]]-Table_IMDB_Movies[[#This Row],[budget]]</f>
        <v>-14306109</v>
      </c>
      <c r="V2271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272" spans="1:22" x14ac:dyDescent="0.3">
      <c r="A2272" t="s">
        <v>58</v>
      </c>
      <c r="B2272">
        <v>125</v>
      </c>
      <c r="C2272">
        <v>121</v>
      </c>
      <c r="D2272" t="s">
        <v>2501</v>
      </c>
      <c r="E2272">
        <v>16311763</v>
      </c>
      <c r="F2272" t="s">
        <v>1705</v>
      </c>
      <c r="G2272" t="s">
        <v>2543</v>
      </c>
      <c r="H2272" t="s">
        <v>8942</v>
      </c>
      <c r="I2272">
        <v>50656</v>
      </c>
      <c r="J2272" t="s">
        <v>2704</v>
      </c>
      <c r="K2272" t="s">
        <v>8943</v>
      </c>
      <c r="L2272">
        <v>416</v>
      </c>
      <c r="M2272" t="s">
        <v>26</v>
      </c>
      <c r="N2272" t="s">
        <v>41</v>
      </c>
      <c r="O2272" t="s">
        <v>476</v>
      </c>
      <c r="P2272">
        <v>17000000</v>
      </c>
      <c r="Q2272">
        <v>1998</v>
      </c>
      <c r="R2272">
        <v>7.5</v>
      </c>
      <c r="S2272">
        <v>0</v>
      </c>
      <c r="T2272">
        <f>Table_IMDB_Movies[[#This Row],[gross]]-Table_IMDB_Movies[[#This Row],[budget]]</f>
        <v>-688237</v>
      </c>
      <c r="V2272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2273" spans="1:22" x14ac:dyDescent="0.3">
      <c r="A2273" t="s">
        <v>8944</v>
      </c>
      <c r="B2273">
        <v>81</v>
      </c>
      <c r="C2273">
        <v>89</v>
      </c>
      <c r="D2273" t="s">
        <v>2103</v>
      </c>
      <c r="E2273">
        <v>12693621</v>
      </c>
      <c r="F2273" t="s">
        <v>2394</v>
      </c>
      <c r="G2273" t="s">
        <v>1609</v>
      </c>
      <c r="H2273" t="s">
        <v>8945</v>
      </c>
      <c r="I2273">
        <v>10885</v>
      </c>
      <c r="J2273" t="s">
        <v>1147</v>
      </c>
      <c r="K2273" t="s">
        <v>8946</v>
      </c>
      <c r="L2273">
        <v>271</v>
      </c>
      <c r="M2273" t="s">
        <v>26</v>
      </c>
      <c r="N2273" t="s">
        <v>27</v>
      </c>
      <c r="O2273" t="s">
        <v>28</v>
      </c>
      <c r="P2273">
        <v>17000000</v>
      </c>
      <c r="Q2273">
        <v>2002</v>
      </c>
      <c r="R2273">
        <v>4.8</v>
      </c>
      <c r="S2273">
        <v>814</v>
      </c>
      <c r="T2273">
        <f>Table_IMDB_Movies[[#This Row],[gross]]-Table_IMDB_Movies[[#This Row],[budget]]</f>
        <v>-4306379</v>
      </c>
      <c r="V2273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2274" spans="1:22" x14ac:dyDescent="0.3">
      <c r="A2274" t="s">
        <v>8947</v>
      </c>
      <c r="B2274">
        <v>37</v>
      </c>
      <c r="C2274">
        <v>89</v>
      </c>
      <c r="D2274" t="s">
        <v>7146</v>
      </c>
      <c r="E2274">
        <v>15655665</v>
      </c>
      <c r="F2274" t="s">
        <v>1340</v>
      </c>
      <c r="G2274" t="s">
        <v>4825</v>
      </c>
      <c r="H2274" t="s">
        <v>8948</v>
      </c>
      <c r="I2274">
        <v>9104</v>
      </c>
      <c r="J2274" t="s">
        <v>8949</v>
      </c>
      <c r="K2274" t="s">
        <v>8950</v>
      </c>
      <c r="L2274">
        <v>112</v>
      </c>
      <c r="M2274" t="s">
        <v>26</v>
      </c>
      <c r="N2274" t="s">
        <v>27</v>
      </c>
      <c r="O2274" t="s">
        <v>28</v>
      </c>
      <c r="P2274">
        <v>4000000</v>
      </c>
      <c r="Q2274">
        <v>2006</v>
      </c>
      <c r="R2274">
        <v>3.1</v>
      </c>
      <c r="S2274">
        <v>110</v>
      </c>
      <c r="T2274">
        <f>Table_IMDB_Movies[[#This Row],[gross]]-Table_IMDB_Movies[[#This Row],[budget]]</f>
        <v>11655665</v>
      </c>
      <c r="V2274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275" spans="1:22" x14ac:dyDescent="0.3">
      <c r="A2275" t="s">
        <v>8951</v>
      </c>
      <c r="B2275">
        <v>44</v>
      </c>
      <c r="C2275">
        <v>73</v>
      </c>
      <c r="D2275" t="s">
        <v>8952</v>
      </c>
      <c r="E2275">
        <v>11634458</v>
      </c>
      <c r="F2275" t="s">
        <v>8953</v>
      </c>
      <c r="G2275" t="s">
        <v>1404</v>
      </c>
      <c r="H2275" t="s">
        <v>8954</v>
      </c>
      <c r="I2275">
        <v>2045</v>
      </c>
      <c r="J2275" t="s">
        <v>8955</v>
      </c>
      <c r="K2275" t="s">
        <v>8956</v>
      </c>
      <c r="L2275">
        <v>37</v>
      </c>
      <c r="M2275" t="s">
        <v>26</v>
      </c>
      <c r="N2275" t="s">
        <v>27</v>
      </c>
      <c r="O2275" t="s">
        <v>226</v>
      </c>
      <c r="P2275">
        <v>17000000</v>
      </c>
      <c r="Q2275">
        <v>1999</v>
      </c>
      <c r="R2275">
        <v>5.8</v>
      </c>
      <c r="S2275">
        <v>339</v>
      </c>
      <c r="T2275">
        <f>Table_IMDB_Movies[[#This Row],[gross]]-Table_IMDB_Movies[[#This Row],[budget]]</f>
        <v>-5365542</v>
      </c>
      <c r="V2275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2276" spans="1:22" x14ac:dyDescent="0.3">
      <c r="A2276" t="s">
        <v>2440</v>
      </c>
      <c r="B2276">
        <v>197</v>
      </c>
      <c r="C2276">
        <v>132</v>
      </c>
      <c r="D2276" t="s">
        <v>2120</v>
      </c>
      <c r="E2276">
        <v>27154426</v>
      </c>
      <c r="F2276" t="s">
        <v>1705</v>
      </c>
      <c r="G2276" t="s">
        <v>205</v>
      </c>
      <c r="H2276" t="s">
        <v>8957</v>
      </c>
      <c r="I2276">
        <v>52852</v>
      </c>
      <c r="J2276" t="s">
        <v>1428</v>
      </c>
      <c r="K2276" t="s">
        <v>8958</v>
      </c>
      <c r="L2276">
        <v>138</v>
      </c>
      <c r="M2276" t="s">
        <v>26</v>
      </c>
      <c r="N2276" t="s">
        <v>27</v>
      </c>
      <c r="O2276" t="s">
        <v>476</v>
      </c>
      <c r="P2276">
        <v>17000000</v>
      </c>
      <c r="Q2276">
        <v>2009</v>
      </c>
      <c r="R2276">
        <v>6.7</v>
      </c>
      <c r="S2276">
        <v>4000</v>
      </c>
      <c r="T2276">
        <f>Table_IMDB_Movies[[#This Row],[gross]]-Table_IMDB_Movies[[#This Row],[budget]]</f>
        <v>10154426</v>
      </c>
      <c r="V2276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2277" spans="1:22" x14ac:dyDescent="0.3">
      <c r="A2277" t="s">
        <v>8959</v>
      </c>
      <c r="B2277">
        <v>543</v>
      </c>
      <c r="C2277">
        <v>96</v>
      </c>
      <c r="D2277" t="s">
        <v>8960</v>
      </c>
      <c r="E2277">
        <v>54239856</v>
      </c>
      <c r="F2277" t="s">
        <v>4938</v>
      </c>
      <c r="G2277" t="s">
        <v>2499</v>
      </c>
      <c r="H2277" t="s">
        <v>8961</v>
      </c>
      <c r="I2277">
        <v>125016</v>
      </c>
      <c r="J2277" t="s">
        <v>8962</v>
      </c>
      <c r="K2277" t="s">
        <v>8963</v>
      </c>
      <c r="L2277">
        <v>789</v>
      </c>
      <c r="M2277" t="s">
        <v>26</v>
      </c>
      <c r="N2277" t="s">
        <v>27</v>
      </c>
      <c r="O2277" t="s">
        <v>476</v>
      </c>
      <c r="P2277">
        <v>17000000</v>
      </c>
      <c r="Q2277">
        <v>2013</v>
      </c>
      <c r="R2277">
        <v>6.5</v>
      </c>
      <c r="S2277">
        <v>70000</v>
      </c>
      <c r="T2277">
        <f>Table_IMDB_Movies[[#This Row],[gross]]-Table_IMDB_Movies[[#This Row],[budget]]</f>
        <v>37239856</v>
      </c>
      <c r="V2277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2278" spans="1:22" x14ac:dyDescent="0.3">
      <c r="A2278" t="s">
        <v>3323</v>
      </c>
      <c r="B2278">
        <v>112</v>
      </c>
      <c r="C2278">
        <v>98</v>
      </c>
      <c r="D2278" t="s">
        <v>8964</v>
      </c>
      <c r="E2278">
        <v>8662318</v>
      </c>
      <c r="F2278" t="s">
        <v>1340</v>
      </c>
      <c r="G2278" t="s">
        <v>8358</v>
      </c>
      <c r="H2278" t="s">
        <v>8965</v>
      </c>
      <c r="I2278">
        <v>15033</v>
      </c>
      <c r="J2278" t="s">
        <v>8966</v>
      </c>
      <c r="K2278" t="s">
        <v>8967</v>
      </c>
      <c r="L2278">
        <v>75</v>
      </c>
      <c r="M2278" t="s">
        <v>26</v>
      </c>
      <c r="N2278" t="s">
        <v>27</v>
      </c>
      <c r="O2278" t="s">
        <v>28</v>
      </c>
      <c r="P2278">
        <v>17000000</v>
      </c>
      <c r="Q2278">
        <v>2009</v>
      </c>
      <c r="R2278">
        <v>5.9</v>
      </c>
      <c r="S2278">
        <v>0</v>
      </c>
      <c r="T2278">
        <f>Table_IMDB_Movies[[#This Row],[gross]]-Table_IMDB_Movies[[#This Row],[budget]]</f>
        <v>-8337682</v>
      </c>
      <c r="V2278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279" spans="1:22" x14ac:dyDescent="0.3">
      <c r="A2279" t="s">
        <v>1391</v>
      </c>
      <c r="B2279">
        <v>153</v>
      </c>
      <c r="C2279">
        <v>107</v>
      </c>
      <c r="D2279" t="s">
        <v>440</v>
      </c>
      <c r="E2279">
        <v>7156725</v>
      </c>
      <c r="F2279" t="s">
        <v>4950</v>
      </c>
      <c r="G2279" t="s">
        <v>190</v>
      </c>
      <c r="H2279" t="s">
        <v>8968</v>
      </c>
      <c r="I2279">
        <v>22639</v>
      </c>
      <c r="J2279" t="s">
        <v>2651</v>
      </c>
      <c r="K2279" t="s">
        <v>8969</v>
      </c>
      <c r="L2279">
        <v>217</v>
      </c>
      <c r="M2279" t="s">
        <v>26</v>
      </c>
      <c r="N2279" t="s">
        <v>27</v>
      </c>
      <c r="O2279" t="s">
        <v>28</v>
      </c>
      <c r="P2279">
        <v>19000000</v>
      </c>
      <c r="Q2279">
        <v>2006</v>
      </c>
      <c r="R2279">
        <v>5.5</v>
      </c>
      <c r="S2279">
        <v>300</v>
      </c>
      <c r="T2279">
        <f>Table_IMDB_Movies[[#This Row],[gross]]-Table_IMDB_Movies[[#This Row],[budget]]</f>
        <v>-11843275</v>
      </c>
      <c r="V2279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280" spans="1:22" x14ac:dyDescent="0.3">
      <c r="A2280" t="s">
        <v>8970</v>
      </c>
      <c r="B2280">
        <v>94</v>
      </c>
      <c r="C2280">
        <v>134</v>
      </c>
      <c r="D2280" t="s">
        <v>3578</v>
      </c>
      <c r="E2280">
        <v>15681020</v>
      </c>
      <c r="F2280" t="s">
        <v>5878</v>
      </c>
      <c r="G2280" t="s">
        <v>324</v>
      </c>
      <c r="H2280" t="s">
        <v>8971</v>
      </c>
      <c r="I2280">
        <v>33570</v>
      </c>
      <c r="J2280" t="s">
        <v>5564</v>
      </c>
      <c r="K2280" t="s">
        <v>8972</v>
      </c>
      <c r="L2280">
        <v>259</v>
      </c>
      <c r="M2280" t="s">
        <v>26</v>
      </c>
      <c r="N2280" t="s">
        <v>41</v>
      </c>
      <c r="O2280" t="s">
        <v>72</v>
      </c>
      <c r="P2280">
        <v>17000000</v>
      </c>
      <c r="Q2280">
        <v>1987</v>
      </c>
      <c r="R2280">
        <v>3.6</v>
      </c>
      <c r="S2280">
        <v>1000</v>
      </c>
      <c r="T2280">
        <f>Table_IMDB_Movies[[#This Row],[gross]]-Table_IMDB_Movies[[#This Row],[budget]]</f>
        <v>-1318980</v>
      </c>
      <c r="V228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281" spans="1:22" x14ac:dyDescent="0.3">
      <c r="A2281" t="s">
        <v>8973</v>
      </c>
      <c r="B2281">
        <v>157</v>
      </c>
      <c r="C2281">
        <v>122</v>
      </c>
      <c r="D2281" t="s">
        <v>1320</v>
      </c>
      <c r="E2281">
        <v>6855137</v>
      </c>
      <c r="F2281" t="s">
        <v>379</v>
      </c>
      <c r="G2281" t="s">
        <v>273</v>
      </c>
      <c r="H2281" t="s">
        <v>8974</v>
      </c>
      <c r="I2281">
        <v>88590</v>
      </c>
      <c r="J2281" t="s">
        <v>1362</v>
      </c>
      <c r="K2281" t="s">
        <v>8975</v>
      </c>
      <c r="L2281">
        <v>419</v>
      </c>
      <c r="M2281" t="s">
        <v>26</v>
      </c>
      <c r="N2281" t="s">
        <v>619</v>
      </c>
      <c r="O2281" t="s">
        <v>476</v>
      </c>
      <c r="P2281">
        <v>17000000</v>
      </c>
      <c r="Q2281">
        <v>2006</v>
      </c>
      <c r="R2281">
        <v>7.4</v>
      </c>
      <c r="S2281">
        <v>0</v>
      </c>
      <c r="T2281">
        <f>Table_IMDB_Movies[[#This Row],[gross]]-Table_IMDB_Movies[[#This Row],[budget]]</f>
        <v>-10144863</v>
      </c>
      <c r="V2281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282" spans="1:22" x14ac:dyDescent="0.3">
      <c r="A2282" t="s">
        <v>8977</v>
      </c>
      <c r="B2282">
        <v>21</v>
      </c>
      <c r="C2282">
        <v>97</v>
      </c>
      <c r="D2282" t="s">
        <v>8755</v>
      </c>
      <c r="E2282">
        <v>2315683</v>
      </c>
      <c r="F2282" t="s">
        <v>8978</v>
      </c>
      <c r="G2282" t="s">
        <v>2701</v>
      </c>
      <c r="H2282" t="s">
        <v>8979</v>
      </c>
      <c r="I2282">
        <v>4081</v>
      </c>
      <c r="J2282" t="s">
        <v>8980</v>
      </c>
      <c r="K2282" t="s">
        <v>8981</v>
      </c>
      <c r="L2282">
        <v>28</v>
      </c>
      <c r="M2282" t="s">
        <v>26</v>
      </c>
      <c r="N2282" t="s">
        <v>41</v>
      </c>
      <c r="O2282" t="s">
        <v>28</v>
      </c>
      <c r="P2282">
        <v>17000000</v>
      </c>
      <c r="Q2282">
        <v>1986</v>
      </c>
      <c r="R2282">
        <v>3</v>
      </c>
      <c r="S2282">
        <v>154</v>
      </c>
      <c r="T2282">
        <f>Table_IMDB_Movies[[#This Row],[gross]]-Table_IMDB_Movies[[#This Row],[budget]]</f>
        <v>-14684317</v>
      </c>
      <c r="V2282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2283" spans="1:22" x14ac:dyDescent="0.3">
      <c r="A2283" t="s">
        <v>1916</v>
      </c>
      <c r="B2283">
        <v>236</v>
      </c>
      <c r="C2283">
        <v>110</v>
      </c>
      <c r="D2283" t="s">
        <v>295</v>
      </c>
      <c r="E2283">
        <v>39825798</v>
      </c>
      <c r="F2283" t="s">
        <v>2582</v>
      </c>
      <c r="G2283" t="s">
        <v>1452</v>
      </c>
      <c r="H2283" t="s">
        <v>8982</v>
      </c>
      <c r="I2283">
        <v>295375</v>
      </c>
      <c r="J2283" t="s">
        <v>8983</v>
      </c>
      <c r="K2283" t="s">
        <v>8984</v>
      </c>
      <c r="L2283">
        <v>645</v>
      </c>
      <c r="M2283" t="s">
        <v>26</v>
      </c>
      <c r="N2283" t="s">
        <v>27</v>
      </c>
      <c r="O2283" t="s">
        <v>28</v>
      </c>
      <c r="P2283">
        <v>16000000</v>
      </c>
      <c r="Q2283">
        <v>2006</v>
      </c>
      <c r="R2283">
        <v>7.6</v>
      </c>
      <c r="S2283">
        <v>15000</v>
      </c>
      <c r="T2283">
        <f>Table_IMDB_Movies[[#This Row],[gross]]-Table_IMDB_Movies[[#This Row],[budget]]</f>
        <v>23825798</v>
      </c>
      <c r="V2283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284" spans="1:22" x14ac:dyDescent="0.3">
      <c r="A2284" t="s">
        <v>8985</v>
      </c>
      <c r="B2284">
        <v>50</v>
      </c>
      <c r="C2284">
        <v>102</v>
      </c>
      <c r="D2284" t="s">
        <v>1117</v>
      </c>
      <c r="E2284">
        <v>2000000</v>
      </c>
      <c r="F2284" t="s">
        <v>6523</v>
      </c>
      <c r="G2284" t="s">
        <v>8986</v>
      </c>
      <c r="H2284" t="s">
        <v>8987</v>
      </c>
      <c r="I2284">
        <v>1275</v>
      </c>
      <c r="J2284" t="s">
        <v>437</v>
      </c>
      <c r="K2284" t="s">
        <v>8988</v>
      </c>
      <c r="L2284">
        <v>27</v>
      </c>
      <c r="M2284" t="s">
        <v>26</v>
      </c>
      <c r="N2284" t="s">
        <v>27</v>
      </c>
      <c r="O2284" t="s">
        <v>72</v>
      </c>
      <c r="P2284">
        <v>17000000</v>
      </c>
      <c r="Q2284">
        <v>1981</v>
      </c>
      <c r="R2284">
        <v>6.4</v>
      </c>
      <c r="S2284">
        <v>0</v>
      </c>
      <c r="T2284">
        <f>Table_IMDB_Movies[[#This Row],[gross]]-Table_IMDB_Movies[[#This Row],[budget]]</f>
        <v>-15000000</v>
      </c>
      <c r="V2284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2285" spans="1:22" x14ac:dyDescent="0.3">
      <c r="A2285" t="s">
        <v>1066</v>
      </c>
      <c r="B2285">
        <v>106</v>
      </c>
      <c r="C2285">
        <v>98</v>
      </c>
      <c r="D2285" t="s">
        <v>8989</v>
      </c>
      <c r="E2285">
        <v>1569918</v>
      </c>
      <c r="F2285" t="s">
        <v>4390</v>
      </c>
      <c r="G2285" t="s">
        <v>8990</v>
      </c>
      <c r="H2285" t="s">
        <v>8991</v>
      </c>
      <c r="I2285">
        <v>16234</v>
      </c>
      <c r="J2285" t="s">
        <v>8992</v>
      </c>
      <c r="K2285" t="s">
        <v>8993</v>
      </c>
      <c r="L2285">
        <v>113</v>
      </c>
      <c r="M2285" t="s">
        <v>26</v>
      </c>
      <c r="N2285" t="s">
        <v>6096</v>
      </c>
      <c r="O2285" t="s">
        <v>476</v>
      </c>
      <c r="P2285">
        <v>17000000</v>
      </c>
      <c r="Q2285">
        <v>2003</v>
      </c>
      <c r="R2285">
        <v>6.9</v>
      </c>
      <c r="S2285">
        <v>0</v>
      </c>
      <c r="T2285">
        <f>Table_IMDB_Movies[[#This Row],[gross]]-Table_IMDB_Movies[[#This Row],[budget]]</f>
        <v>-15430082</v>
      </c>
      <c r="V2285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2286" spans="1:22" x14ac:dyDescent="0.3">
      <c r="A2286" t="s">
        <v>7349</v>
      </c>
      <c r="B2286">
        <v>173</v>
      </c>
      <c r="C2286">
        <v>160</v>
      </c>
      <c r="D2286" t="s">
        <v>4901</v>
      </c>
      <c r="E2286">
        <v>273420</v>
      </c>
      <c r="F2286" t="s">
        <v>8994</v>
      </c>
      <c r="G2286" t="s">
        <v>640</v>
      </c>
      <c r="H2286" t="s">
        <v>8995</v>
      </c>
      <c r="I2286">
        <v>32671</v>
      </c>
      <c r="J2286" t="s">
        <v>8996</v>
      </c>
      <c r="K2286" t="s">
        <v>8997</v>
      </c>
      <c r="L2286">
        <v>238</v>
      </c>
      <c r="M2286" t="s">
        <v>26</v>
      </c>
      <c r="N2286" t="s">
        <v>1175</v>
      </c>
      <c r="O2286" t="s">
        <v>476</v>
      </c>
      <c r="P2286">
        <v>17000000</v>
      </c>
      <c r="Q2286">
        <v>2006</v>
      </c>
      <c r="R2286">
        <v>5.5</v>
      </c>
      <c r="S2286">
        <v>0</v>
      </c>
      <c r="T2286">
        <f>Table_IMDB_Movies[[#This Row],[gross]]-Table_IMDB_Movies[[#This Row],[budget]]</f>
        <v>-16726580</v>
      </c>
      <c r="V228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287" spans="1:22" x14ac:dyDescent="0.3">
      <c r="A2287" t="s">
        <v>9001</v>
      </c>
      <c r="B2287">
        <v>145</v>
      </c>
      <c r="C2287">
        <v>83</v>
      </c>
      <c r="D2287" t="s">
        <v>9002</v>
      </c>
      <c r="E2287">
        <v>4930798</v>
      </c>
      <c r="F2287" t="s">
        <v>4295</v>
      </c>
      <c r="G2287" t="s">
        <v>9003</v>
      </c>
      <c r="H2287" t="s">
        <v>9004</v>
      </c>
      <c r="I2287">
        <v>16268</v>
      </c>
      <c r="J2287" t="s">
        <v>9005</v>
      </c>
      <c r="K2287" t="s">
        <v>9006</v>
      </c>
      <c r="L2287">
        <v>108</v>
      </c>
      <c r="M2287" t="s">
        <v>26</v>
      </c>
      <c r="N2287" t="s">
        <v>27</v>
      </c>
      <c r="O2287" t="s">
        <v>28</v>
      </c>
      <c r="P2287">
        <v>17000000</v>
      </c>
      <c r="Q2287">
        <v>2012</v>
      </c>
      <c r="R2287">
        <v>4.0999999999999996</v>
      </c>
      <c r="S2287">
        <v>0</v>
      </c>
      <c r="T2287">
        <f>Table_IMDB_Movies[[#This Row],[gross]]-Table_IMDB_Movies[[#This Row],[budget]]</f>
        <v>-12069202</v>
      </c>
      <c r="V2287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2288" spans="1:22" x14ac:dyDescent="0.3">
      <c r="A2288" t="s">
        <v>9007</v>
      </c>
      <c r="B2288">
        <v>31</v>
      </c>
      <c r="C2288">
        <v>102</v>
      </c>
      <c r="D2288" t="s">
        <v>1383</v>
      </c>
      <c r="E2288">
        <v>59847242</v>
      </c>
      <c r="F2288" t="s">
        <v>6869</v>
      </c>
      <c r="G2288" t="s">
        <v>5039</v>
      </c>
      <c r="H2288" t="s">
        <v>9008</v>
      </c>
      <c r="I2288">
        <v>55895</v>
      </c>
      <c r="J2288" t="s">
        <v>3289</v>
      </c>
      <c r="K2288" t="s">
        <v>9009</v>
      </c>
      <c r="L2288">
        <v>115</v>
      </c>
      <c r="M2288" t="s">
        <v>26</v>
      </c>
      <c r="N2288" t="s">
        <v>27</v>
      </c>
      <c r="O2288" t="s">
        <v>28</v>
      </c>
      <c r="P2288">
        <v>16500000</v>
      </c>
      <c r="Q2288">
        <v>1991</v>
      </c>
      <c r="R2288">
        <v>6.8</v>
      </c>
      <c r="S2288">
        <v>0</v>
      </c>
      <c r="T2288">
        <f>Table_IMDB_Movies[[#This Row],[gross]]-Table_IMDB_Movies[[#This Row],[budget]]</f>
        <v>43347242</v>
      </c>
      <c r="V2288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289" spans="1:22" x14ac:dyDescent="0.3">
      <c r="A2289" t="s">
        <v>9010</v>
      </c>
      <c r="B2289">
        <v>105</v>
      </c>
      <c r="C2289">
        <v>122</v>
      </c>
      <c r="D2289" t="s">
        <v>769</v>
      </c>
      <c r="E2289">
        <v>220914</v>
      </c>
      <c r="F2289" t="s">
        <v>4879</v>
      </c>
      <c r="G2289" t="s">
        <v>74</v>
      </c>
      <c r="H2289" t="s">
        <v>9011</v>
      </c>
      <c r="I2289">
        <v>13239</v>
      </c>
      <c r="J2289" t="s">
        <v>9012</v>
      </c>
      <c r="K2289" t="s">
        <v>9013</v>
      </c>
      <c r="L2289">
        <v>97</v>
      </c>
      <c r="M2289" t="s">
        <v>26</v>
      </c>
      <c r="N2289" t="s">
        <v>27</v>
      </c>
      <c r="O2289" t="s">
        <v>476</v>
      </c>
      <c r="P2289">
        <v>16800000</v>
      </c>
      <c r="Q2289">
        <v>2006</v>
      </c>
      <c r="R2289">
        <v>6.5</v>
      </c>
      <c r="S2289">
        <v>0</v>
      </c>
      <c r="T2289">
        <f>Table_IMDB_Movies[[#This Row],[gross]]-Table_IMDB_Movies[[#This Row],[budget]]</f>
        <v>-16579086</v>
      </c>
      <c r="V2289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2290" spans="1:22" x14ac:dyDescent="0.3">
      <c r="A2290" t="s">
        <v>613</v>
      </c>
      <c r="B2290">
        <v>114</v>
      </c>
      <c r="C2290">
        <v>126</v>
      </c>
      <c r="D2290" t="s">
        <v>9014</v>
      </c>
      <c r="E2290">
        <v>43848100</v>
      </c>
      <c r="F2290" t="s">
        <v>1550</v>
      </c>
      <c r="G2290" t="s">
        <v>1998</v>
      </c>
      <c r="H2290" t="s">
        <v>9015</v>
      </c>
      <c r="I2290">
        <v>119150</v>
      </c>
      <c r="J2290" t="s">
        <v>3618</v>
      </c>
      <c r="K2290" t="s">
        <v>9016</v>
      </c>
      <c r="L2290">
        <v>219</v>
      </c>
      <c r="M2290" t="s">
        <v>26</v>
      </c>
      <c r="N2290" t="s">
        <v>27</v>
      </c>
      <c r="O2290" t="s">
        <v>476</v>
      </c>
      <c r="P2290">
        <v>15000000</v>
      </c>
      <c r="Q2290">
        <v>1987</v>
      </c>
      <c r="R2290">
        <v>7.4</v>
      </c>
      <c r="S2290">
        <v>0</v>
      </c>
      <c r="T2290">
        <f>Table_IMDB_Movies[[#This Row],[gross]]-Table_IMDB_Movies[[#This Row],[budget]]</f>
        <v>28848100</v>
      </c>
      <c r="V2290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2291" spans="1:22" x14ac:dyDescent="0.3">
      <c r="A2291" t="s">
        <v>864</v>
      </c>
      <c r="B2291">
        <v>69</v>
      </c>
      <c r="C2291">
        <v>136</v>
      </c>
      <c r="D2291" t="s">
        <v>172</v>
      </c>
      <c r="E2291">
        <v>42700000</v>
      </c>
      <c r="F2291" t="s">
        <v>173</v>
      </c>
      <c r="G2291" t="s">
        <v>82</v>
      </c>
      <c r="H2291" t="s">
        <v>9017</v>
      </c>
      <c r="I2291">
        <v>78392</v>
      </c>
      <c r="J2291" t="s">
        <v>109</v>
      </c>
      <c r="K2291" t="s">
        <v>9018</v>
      </c>
      <c r="L2291">
        <v>196</v>
      </c>
      <c r="M2291" t="s">
        <v>26</v>
      </c>
      <c r="N2291" t="s">
        <v>27</v>
      </c>
      <c r="O2291" t="s">
        <v>72</v>
      </c>
      <c r="P2291">
        <v>16500000</v>
      </c>
      <c r="Q2291">
        <v>1995</v>
      </c>
      <c r="R2291">
        <v>7.7</v>
      </c>
      <c r="S2291">
        <v>0</v>
      </c>
      <c r="T2291">
        <f>Table_IMDB_Movies[[#This Row],[gross]]-Table_IMDB_Movies[[#This Row],[budget]]</f>
        <v>26200000</v>
      </c>
      <c r="V2291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292" spans="1:22" x14ac:dyDescent="0.3">
      <c r="A2292" t="s">
        <v>9019</v>
      </c>
      <c r="B2292">
        <v>150</v>
      </c>
      <c r="C2292">
        <v>120</v>
      </c>
      <c r="D2292" t="s">
        <v>330</v>
      </c>
      <c r="E2292">
        <v>18663911</v>
      </c>
      <c r="F2292" t="s">
        <v>4879</v>
      </c>
      <c r="G2292" t="s">
        <v>209</v>
      </c>
      <c r="H2292" t="s">
        <v>9020</v>
      </c>
      <c r="I2292">
        <v>46204</v>
      </c>
      <c r="J2292" t="s">
        <v>9021</v>
      </c>
      <c r="K2292" t="s">
        <v>9022</v>
      </c>
      <c r="L2292">
        <v>151</v>
      </c>
      <c r="M2292" t="s">
        <v>26</v>
      </c>
      <c r="N2292" t="s">
        <v>41</v>
      </c>
      <c r="O2292" t="s">
        <v>72</v>
      </c>
      <c r="P2292">
        <v>16500000</v>
      </c>
      <c r="Q2292">
        <v>2007</v>
      </c>
      <c r="R2292">
        <v>7.1</v>
      </c>
      <c r="S2292">
        <v>0</v>
      </c>
      <c r="T2292">
        <f>Table_IMDB_Movies[[#This Row],[gross]]-Table_IMDB_Movies[[#This Row],[budget]]</f>
        <v>2163911</v>
      </c>
      <c r="V2292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2293" spans="1:22" x14ac:dyDescent="0.3">
      <c r="A2293" t="s">
        <v>9023</v>
      </c>
      <c r="B2293">
        <v>72</v>
      </c>
      <c r="C2293">
        <v>108</v>
      </c>
      <c r="D2293" t="s">
        <v>1098</v>
      </c>
      <c r="E2293">
        <v>11702090</v>
      </c>
      <c r="F2293" t="s">
        <v>1340</v>
      </c>
      <c r="G2293" t="s">
        <v>9024</v>
      </c>
      <c r="H2293" t="s">
        <v>9025</v>
      </c>
      <c r="I2293">
        <v>37700</v>
      </c>
      <c r="J2293" t="s">
        <v>9026</v>
      </c>
      <c r="K2293" t="s">
        <v>9027</v>
      </c>
      <c r="L2293">
        <v>50</v>
      </c>
      <c r="M2293" t="s">
        <v>26</v>
      </c>
      <c r="N2293" t="s">
        <v>27</v>
      </c>
      <c r="O2293" t="s">
        <v>28</v>
      </c>
      <c r="P2293">
        <v>16500000</v>
      </c>
      <c r="Q2293">
        <v>2007</v>
      </c>
      <c r="R2293">
        <v>6.3</v>
      </c>
      <c r="S2293">
        <v>0</v>
      </c>
      <c r="T2293">
        <f>Table_IMDB_Movies[[#This Row],[gross]]-Table_IMDB_Movies[[#This Row],[budget]]</f>
        <v>-4797910</v>
      </c>
      <c r="V2293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294" spans="1:22" x14ac:dyDescent="0.3">
      <c r="A2294" t="s">
        <v>9028</v>
      </c>
      <c r="B2294">
        <v>158</v>
      </c>
      <c r="C2294">
        <v>126</v>
      </c>
      <c r="D2294" t="s">
        <v>1771</v>
      </c>
      <c r="E2294">
        <v>13005485</v>
      </c>
      <c r="F2294" t="s">
        <v>2682</v>
      </c>
      <c r="G2294" t="s">
        <v>2537</v>
      </c>
      <c r="H2294" t="s">
        <v>9029</v>
      </c>
      <c r="I2294">
        <v>56665</v>
      </c>
      <c r="J2294" t="s">
        <v>6790</v>
      </c>
      <c r="K2294" t="s">
        <v>9030</v>
      </c>
      <c r="L2294">
        <v>469</v>
      </c>
      <c r="M2294" t="s">
        <v>26</v>
      </c>
      <c r="N2294" t="s">
        <v>27</v>
      </c>
      <c r="O2294" t="s">
        <v>476</v>
      </c>
      <c r="P2294">
        <v>15000000</v>
      </c>
      <c r="Q2294">
        <v>2003</v>
      </c>
      <c r="R2294">
        <v>7.6</v>
      </c>
      <c r="S2294">
        <v>0</v>
      </c>
      <c r="T2294">
        <f>Table_IMDB_Movies[[#This Row],[gross]]-Table_IMDB_Movies[[#This Row],[budget]]</f>
        <v>-1994515</v>
      </c>
      <c r="V2294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295" spans="1:22" x14ac:dyDescent="0.3">
      <c r="A2295" t="s">
        <v>890</v>
      </c>
      <c r="B2295">
        <v>96</v>
      </c>
      <c r="C2295">
        <v>128</v>
      </c>
      <c r="D2295" t="s">
        <v>2628</v>
      </c>
      <c r="E2295">
        <v>95860116</v>
      </c>
      <c r="F2295" t="s">
        <v>2021</v>
      </c>
      <c r="G2295" t="s">
        <v>655</v>
      </c>
      <c r="H2295" t="s">
        <v>9031</v>
      </c>
      <c r="I2295">
        <v>277451</v>
      </c>
      <c r="J2295" t="s">
        <v>3498</v>
      </c>
      <c r="K2295" t="s">
        <v>9032</v>
      </c>
      <c r="L2295">
        <v>491</v>
      </c>
      <c r="M2295" t="s">
        <v>26</v>
      </c>
      <c r="N2295" t="s">
        <v>27</v>
      </c>
      <c r="O2295" t="s">
        <v>72</v>
      </c>
      <c r="P2295">
        <v>16400000</v>
      </c>
      <c r="Q2295">
        <v>1989</v>
      </c>
      <c r="R2295">
        <v>8</v>
      </c>
      <c r="S2295">
        <v>23000</v>
      </c>
      <c r="T2295">
        <f>Table_IMDB_Movies[[#This Row],[gross]]-Table_IMDB_Movies[[#This Row],[budget]]</f>
        <v>79460116</v>
      </c>
      <c r="V2295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296" spans="1:22" x14ac:dyDescent="0.3">
      <c r="A2296" t="s">
        <v>9033</v>
      </c>
      <c r="B2296">
        <v>84</v>
      </c>
      <c r="C2296">
        <v>113</v>
      </c>
      <c r="D2296" t="s">
        <v>2515</v>
      </c>
      <c r="E2296">
        <v>127175354</v>
      </c>
      <c r="F2296" t="s">
        <v>1334</v>
      </c>
      <c r="G2296" t="s">
        <v>3739</v>
      </c>
      <c r="H2296" t="s">
        <v>9034</v>
      </c>
      <c r="I2296">
        <v>288451</v>
      </c>
      <c r="J2296" t="s">
        <v>7910</v>
      </c>
      <c r="K2296" t="s">
        <v>9035</v>
      </c>
      <c r="L2296">
        <v>438</v>
      </c>
      <c r="M2296" t="s">
        <v>26</v>
      </c>
      <c r="N2296" t="s">
        <v>27</v>
      </c>
      <c r="O2296" t="s">
        <v>28</v>
      </c>
      <c r="P2296">
        <v>16000000</v>
      </c>
      <c r="Q2296">
        <v>1994</v>
      </c>
      <c r="R2296">
        <v>7.3</v>
      </c>
      <c r="S2296">
        <v>0</v>
      </c>
      <c r="T2296">
        <f>Table_IMDB_Movies[[#This Row],[gross]]-Table_IMDB_Movies[[#This Row],[budget]]</f>
        <v>111175354</v>
      </c>
      <c r="V229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297" spans="1:22" x14ac:dyDescent="0.3">
      <c r="A2297" t="s">
        <v>3054</v>
      </c>
      <c r="B2297">
        <v>114</v>
      </c>
      <c r="C2297">
        <v>89</v>
      </c>
      <c r="D2297" t="s">
        <v>9036</v>
      </c>
      <c r="E2297">
        <v>92823600</v>
      </c>
      <c r="F2297" t="s">
        <v>1141</v>
      </c>
      <c r="G2297" t="s">
        <v>9037</v>
      </c>
      <c r="H2297" t="s">
        <v>9038</v>
      </c>
      <c r="I2297">
        <v>149108</v>
      </c>
      <c r="J2297" t="s">
        <v>9039</v>
      </c>
      <c r="K2297" t="s">
        <v>9040</v>
      </c>
      <c r="L2297">
        <v>273</v>
      </c>
      <c r="M2297" t="s">
        <v>26</v>
      </c>
      <c r="N2297" t="s">
        <v>27</v>
      </c>
      <c r="O2297" t="s">
        <v>476</v>
      </c>
      <c r="P2297">
        <v>16000000</v>
      </c>
      <c r="Q2297">
        <v>1989</v>
      </c>
      <c r="R2297">
        <v>7.6</v>
      </c>
      <c r="S2297">
        <v>0</v>
      </c>
      <c r="T2297">
        <f>Table_IMDB_Movies[[#This Row],[gross]]-Table_IMDB_Movies[[#This Row],[budget]]</f>
        <v>76823600</v>
      </c>
      <c r="V2297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298" spans="1:22" x14ac:dyDescent="0.3">
      <c r="A2298" t="s">
        <v>7565</v>
      </c>
      <c r="B2298">
        <v>79</v>
      </c>
      <c r="C2298">
        <v>129</v>
      </c>
      <c r="D2298" t="s">
        <v>3767</v>
      </c>
      <c r="E2298">
        <v>54000000</v>
      </c>
      <c r="F2298" t="s">
        <v>2682</v>
      </c>
      <c r="G2298" t="s">
        <v>2768</v>
      </c>
      <c r="H2298" t="s">
        <v>9041</v>
      </c>
      <c r="I2298">
        <v>26310</v>
      </c>
      <c r="J2298" t="s">
        <v>9042</v>
      </c>
      <c r="K2298" t="s">
        <v>9043</v>
      </c>
      <c r="L2298">
        <v>154</v>
      </c>
      <c r="M2298" t="s">
        <v>26</v>
      </c>
      <c r="N2298" t="s">
        <v>27</v>
      </c>
      <c r="O2298" t="s">
        <v>476</v>
      </c>
      <c r="P2298">
        <v>16000000</v>
      </c>
      <c r="Q2298">
        <v>1982</v>
      </c>
      <c r="R2298">
        <v>7.8</v>
      </c>
      <c r="S2298">
        <v>0</v>
      </c>
      <c r="T2298">
        <f>Table_IMDB_Movies[[#This Row],[gross]]-Table_IMDB_Movies[[#This Row],[budget]]</f>
        <v>38000000</v>
      </c>
      <c r="V2298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299" spans="1:22" x14ac:dyDescent="0.3">
      <c r="A2299" t="s">
        <v>2032</v>
      </c>
      <c r="B2299">
        <v>103</v>
      </c>
      <c r="C2299">
        <v>94</v>
      </c>
      <c r="D2299" t="s">
        <v>5989</v>
      </c>
      <c r="E2299">
        <v>68525609</v>
      </c>
      <c r="F2299" t="s">
        <v>1334</v>
      </c>
      <c r="G2299" t="s">
        <v>1671</v>
      </c>
      <c r="H2299" t="s">
        <v>9044</v>
      </c>
      <c r="I2299">
        <v>132963</v>
      </c>
      <c r="J2299" t="s">
        <v>7779</v>
      </c>
      <c r="K2299" t="s">
        <v>9045</v>
      </c>
      <c r="L2299">
        <v>302</v>
      </c>
      <c r="M2299" t="s">
        <v>26</v>
      </c>
      <c r="N2299" t="s">
        <v>27</v>
      </c>
      <c r="O2299" t="s">
        <v>476</v>
      </c>
      <c r="P2299">
        <v>15600000</v>
      </c>
      <c r="Q2299">
        <v>2000</v>
      </c>
      <c r="R2299">
        <v>6.5</v>
      </c>
      <c r="S2299">
        <v>0</v>
      </c>
      <c r="T2299">
        <f>Table_IMDB_Movies[[#This Row],[gross]]-Table_IMDB_Movies[[#This Row],[budget]]</f>
        <v>52925609</v>
      </c>
      <c r="V2299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300" spans="1:22" x14ac:dyDescent="0.3">
      <c r="A2300" t="s">
        <v>3215</v>
      </c>
      <c r="B2300">
        <v>67</v>
      </c>
      <c r="C2300">
        <v>106</v>
      </c>
      <c r="D2300" t="s">
        <v>9046</v>
      </c>
      <c r="E2300">
        <v>52885587</v>
      </c>
      <c r="F2300" t="s">
        <v>3504</v>
      </c>
      <c r="G2300" t="s">
        <v>273</v>
      </c>
      <c r="H2300" t="s">
        <v>9047</v>
      </c>
      <c r="I2300">
        <v>35312</v>
      </c>
      <c r="J2300" t="s">
        <v>9048</v>
      </c>
      <c r="K2300" t="s">
        <v>9049</v>
      </c>
      <c r="L2300">
        <v>267</v>
      </c>
      <c r="M2300" t="s">
        <v>26</v>
      </c>
      <c r="N2300" t="s">
        <v>27</v>
      </c>
      <c r="O2300" t="s">
        <v>476</v>
      </c>
      <c r="P2300">
        <v>16000000</v>
      </c>
      <c r="Q2300">
        <v>1999</v>
      </c>
      <c r="R2300">
        <v>6.4</v>
      </c>
      <c r="S2300">
        <v>0</v>
      </c>
      <c r="T2300">
        <f>Table_IMDB_Movies[[#This Row],[gross]]-Table_IMDB_Movies[[#This Row],[budget]]</f>
        <v>36885587</v>
      </c>
      <c r="V2300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301" spans="1:22" x14ac:dyDescent="0.3">
      <c r="A2301" t="s">
        <v>9050</v>
      </c>
      <c r="B2301">
        <v>576</v>
      </c>
      <c r="C2301">
        <v>100</v>
      </c>
      <c r="D2301" t="s">
        <v>3346</v>
      </c>
      <c r="E2301">
        <v>44667095</v>
      </c>
      <c r="F2301" t="s">
        <v>1141</v>
      </c>
      <c r="G2301" t="s">
        <v>4789</v>
      </c>
      <c r="H2301" t="s">
        <v>9051</v>
      </c>
      <c r="I2301">
        <v>190030</v>
      </c>
      <c r="J2301" t="s">
        <v>5405</v>
      </c>
      <c r="K2301" t="s">
        <v>9052</v>
      </c>
      <c r="L2301">
        <v>583</v>
      </c>
      <c r="M2301" t="s">
        <v>26</v>
      </c>
      <c r="N2301" t="s">
        <v>1175</v>
      </c>
      <c r="O2301" t="s">
        <v>28</v>
      </c>
      <c r="P2301">
        <v>15000000</v>
      </c>
      <c r="Q2301">
        <v>2011</v>
      </c>
      <c r="R2301">
        <v>8</v>
      </c>
      <c r="S2301">
        <v>30000</v>
      </c>
      <c r="T2301">
        <f>Table_IMDB_Movies[[#This Row],[gross]]-Table_IMDB_Movies[[#This Row],[budget]]</f>
        <v>29667095</v>
      </c>
      <c r="V2301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302" spans="1:22" x14ac:dyDescent="0.3">
      <c r="A2302" t="s">
        <v>2945</v>
      </c>
      <c r="B2302">
        <v>178</v>
      </c>
      <c r="C2302">
        <v>89</v>
      </c>
      <c r="D2302" t="s">
        <v>5334</v>
      </c>
      <c r="E2302">
        <v>42638165</v>
      </c>
      <c r="F2302" t="s">
        <v>1679</v>
      </c>
      <c r="G2302" t="s">
        <v>360</v>
      </c>
      <c r="H2302" t="s">
        <v>9053</v>
      </c>
      <c r="I2302">
        <v>42182</v>
      </c>
      <c r="J2302" t="s">
        <v>9054</v>
      </c>
      <c r="K2302" t="s">
        <v>9055</v>
      </c>
      <c r="L2302">
        <v>230</v>
      </c>
      <c r="M2302" t="s">
        <v>26</v>
      </c>
      <c r="N2302" t="s">
        <v>27</v>
      </c>
      <c r="O2302" t="s">
        <v>28</v>
      </c>
      <c r="P2302">
        <v>16000000</v>
      </c>
      <c r="Q2302">
        <v>2009</v>
      </c>
      <c r="R2302">
        <v>4.8</v>
      </c>
      <c r="S2302">
        <v>0</v>
      </c>
      <c r="T2302">
        <f>Table_IMDB_Movies[[#This Row],[gross]]-Table_IMDB_Movies[[#This Row],[budget]]</f>
        <v>26638165</v>
      </c>
      <c r="V2302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303" spans="1:22" x14ac:dyDescent="0.3">
      <c r="A2303" t="s">
        <v>4181</v>
      </c>
      <c r="B2303">
        <v>487</v>
      </c>
      <c r="C2303">
        <v>94</v>
      </c>
      <c r="D2303" t="s">
        <v>449</v>
      </c>
      <c r="E2303">
        <v>45507053</v>
      </c>
      <c r="F2303" t="s">
        <v>8434</v>
      </c>
      <c r="G2303" t="s">
        <v>793</v>
      </c>
      <c r="H2303" t="s">
        <v>9056</v>
      </c>
      <c r="I2303">
        <v>237848</v>
      </c>
      <c r="J2303" t="s">
        <v>2640</v>
      </c>
      <c r="K2303" t="s">
        <v>9057</v>
      </c>
      <c r="L2303">
        <v>377</v>
      </c>
      <c r="M2303" t="s">
        <v>26</v>
      </c>
      <c r="N2303" t="s">
        <v>27</v>
      </c>
      <c r="O2303" t="s">
        <v>28</v>
      </c>
      <c r="P2303">
        <v>16000000</v>
      </c>
      <c r="Q2303">
        <v>2012</v>
      </c>
      <c r="R2303">
        <v>7.8</v>
      </c>
      <c r="S2303">
        <v>71000</v>
      </c>
      <c r="T2303">
        <f>Table_IMDB_Movies[[#This Row],[gross]]-Table_IMDB_Movies[[#This Row],[budget]]</f>
        <v>29507053</v>
      </c>
      <c r="V2303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2304" spans="1:22" x14ac:dyDescent="0.3">
      <c r="A2304" t="s">
        <v>709</v>
      </c>
      <c r="B2304">
        <v>196</v>
      </c>
      <c r="C2304">
        <v>83</v>
      </c>
      <c r="D2304" t="s">
        <v>549</v>
      </c>
      <c r="E2304">
        <v>39511038</v>
      </c>
      <c r="F2304" t="s">
        <v>4938</v>
      </c>
      <c r="G2304" t="s">
        <v>3420</v>
      </c>
      <c r="H2304" t="s">
        <v>9058</v>
      </c>
      <c r="I2304">
        <v>56269</v>
      </c>
      <c r="J2304" t="s">
        <v>6897</v>
      </c>
      <c r="K2304" t="s">
        <v>9059</v>
      </c>
      <c r="L2304">
        <v>366</v>
      </c>
      <c r="M2304" t="s">
        <v>26</v>
      </c>
      <c r="N2304" t="s">
        <v>27</v>
      </c>
      <c r="O2304" t="s">
        <v>476</v>
      </c>
      <c r="P2304">
        <v>16000000</v>
      </c>
      <c r="Q2304">
        <v>2006</v>
      </c>
      <c r="R2304">
        <v>5.9</v>
      </c>
      <c r="S2304">
        <v>0</v>
      </c>
      <c r="T2304">
        <f>Table_IMDB_Movies[[#This Row],[gross]]-Table_IMDB_Movies[[#This Row],[budget]]</f>
        <v>23511038</v>
      </c>
      <c r="V2304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2305" spans="1:22" x14ac:dyDescent="0.3">
      <c r="A2305" t="s">
        <v>9060</v>
      </c>
      <c r="B2305">
        <v>24</v>
      </c>
      <c r="C2305">
        <v>111</v>
      </c>
      <c r="D2305" t="s">
        <v>9061</v>
      </c>
      <c r="E2305">
        <v>6462576</v>
      </c>
      <c r="F2305" t="s">
        <v>2682</v>
      </c>
      <c r="G2305" t="s">
        <v>1059</v>
      </c>
      <c r="H2305" t="s">
        <v>9062</v>
      </c>
      <c r="I2305">
        <v>1449</v>
      </c>
      <c r="J2305" t="s">
        <v>9063</v>
      </c>
      <c r="K2305" t="s">
        <v>9064</v>
      </c>
      <c r="L2305">
        <v>30</v>
      </c>
      <c r="M2305" t="s">
        <v>26</v>
      </c>
      <c r="N2305" t="s">
        <v>27</v>
      </c>
      <c r="O2305" t="s">
        <v>28</v>
      </c>
      <c r="P2305">
        <v>18500000</v>
      </c>
      <c r="Q2305">
        <v>2016</v>
      </c>
      <c r="R2305">
        <v>5.4</v>
      </c>
      <c r="S2305">
        <v>0</v>
      </c>
      <c r="T2305">
        <f>Table_IMDB_Movies[[#This Row],[gross]]-Table_IMDB_Movies[[#This Row],[budget]]</f>
        <v>-12037424</v>
      </c>
      <c r="V2305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306" spans="1:22" x14ac:dyDescent="0.3">
      <c r="A2306" t="s">
        <v>9065</v>
      </c>
      <c r="B2306">
        <v>56</v>
      </c>
      <c r="C2306">
        <v>80</v>
      </c>
      <c r="D2306" t="s">
        <v>5545</v>
      </c>
      <c r="E2306">
        <v>40363530</v>
      </c>
      <c r="F2306" t="s">
        <v>2411</v>
      </c>
      <c r="G2306" t="s">
        <v>4017</v>
      </c>
      <c r="H2306" t="s">
        <v>9066</v>
      </c>
      <c r="I2306">
        <v>18254</v>
      </c>
      <c r="J2306" t="s">
        <v>5294</v>
      </c>
      <c r="K2306" t="s">
        <v>9067</v>
      </c>
      <c r="L2306">
        <v>307</v>
      </c>
      <c r="M2306" t="s">
        <v>26</v>
      </c>
      <c r="N2306" t="s">
        <v>27</v>
      </c>
      <c r="O2306" t="s">
        <v>72</v>
      </c>
      <c r="P2306">
        <v>16000000</v>
      </c>
      <c r="Q2306">
        <v>2002</v>
      </c>
      <c r="R2306">
        <v>3.3</v>
      </c>
      <c r="S2306">
        <v>1000</v>
      </c>
      <c r="T2306">
        <f>Table_IMDB_Movies[[#This Row],[gross]]-Table_IMDB_Movies[[#This Row],[budget]]</f>
        <v>24363530</v>
      </c>
      <c r="V230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307" spans="1:22" x14ac:dyDescent="0.3">
      <c r="A2307" t="s">
        <v>311</v>
      </c>
      <c r="B2307">
        <v>406</v>
      </c>
      <c r="C2307">
        <v>112</v>
      </c>
      <c r="D2307" t="s">
        <v>9068</v>
      </c>
      <c r="E2307">
        <v>37623143</v>
      </c>
      <c r="F2307" t="s">
        <v>9069</v>
      </c>
      <c r="G2307" t="s">
        <v>9070</v>
      </c>
      <c r="H2307" t="s">
        <v>9071</v>
      </c>
      <c r="I2307">
        <v>467234</v>
      </c>
      <c r="J2307" t="s">
        <v>9072</v>
      </c>
      <c r="K2307" t="s">
        <v>9073</v>
      </c>
      <c r="L2307">
        <v>1083</v>
      </c>
      <c r="M2307" t="s">
        <v>2205</v>
      </c>
      <c r="N2307" t="s">
        <v>2811</v>
      </c>
      <c r="O2307" t="s">
        <v>476</v>
      </c>
      <c r="P2307">
        <v>13500000</v>
      </c>
      <c r="Q2307">
        <v>2006</v>
      </c>
      <c r="R2307">
        <v>8.1999999999999993</v>
      </c>
      <c r="S2307">
        <v>27000</v>
      </c>
      <c r="T2307">
        <f>Table_IMDB_Movies[[#This Row],[gross]]-Table_IMDB_Movies[[#This Row],[budget]]</f>
        <v>24123143</v>
      </c>
      <c r="V2307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308" spans="1:22" x14ac:dyDescent="0.3">
      <c r="A2308" t="s">
        <v>3890</v>
      </c>
      <c r="B2308">
        <v>51</v>
      </c>
      <c r="C2308">
        <v>94</v>
      </c>
      <c r="D2308" t="s">
        <v>7711</v>
      </c>
      <c r="E2308">
        <v>33357476</v>
      </c>
      <c r="F2308" t="s">
        <v>9074</v>
      </c>
      <c r="G2308" t="s">
        <v>2164</v>
      </c>
      <c r="H2308" t="s">
        <v>9075</v>
      </c>
      <c r="I2308">
        <v>7392</v>
      </c>
      <c r="J2308" t="s">
        <v>5864</v>
      </c>
      <c r="K2308" t="s">
        <v>9076</v>
      </c>
      <c r="L2308">
        <v>53</v>
      </c>
      <c r="M2308" t="s">
        <v>26</v>
      </c>
      <c r="N2308" t="s">
        <v>27</v>
      </c>
      <c r="O2308" t="s">
        <v>72</v>
      </c>
      <c r="P2308">
        <v>35000000</v>
      </c>
      <c r="Q2308">
        <v>2001</v>
      </c>
      <c r="R2308">
        <v>5.4</v>
      </c>
      <c r="S2308">
        <v>393</v>
      </c>
      <c r="T2308">
        <f>Table_IMDB_Movies[[#This Row],[gross]]-Table_IMDB_Movies[[#This Row],[budget]]</f>
        <v>-1642524</v>
      </c>
      <c r="V2308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309" spans="1:22" x14ac:dyDescent="0.3">
      <c r="A2309" t="s">
        <v>2324</v>
      </c>
      <c r="B2309">
        <v>41</v>
      </c>
      <c r="C2309">
        <v>130</v>
      </c>
      <c r="D2309" t="s">
        <v>922</v>
      </c>
      <c r="E2309">
        <v>28734552</v>
      </c>
      <c r="F2309" t="s">
        <v>4104</v>
      </c>
      <c r="G2309" t="s">
        <v>4231</v>
      </c>
      <c r="H2309" t="s">
        <v>9077</v>
      </c>
      <c r="I2309">
        <v>9566</v>
      </c>
      <c r="J2309" t="s">
        <v>9078</v>
      </c>
      <c r="K2309" t="s">
        <v>9079</v>
      </c>
      <c r="L2309">
        <v>81</v>
      </c>
      <c r="M2309" t="s">
        <v>26</v>
      </c>
      <c r="N2309" t="s">
        <v>27</v>
      </c>
      <c r="O2309" t="s">
        <v>476</v>
      </c>
      <c r="P2309">
        <v>16000000</v>
      </c>
      <c r="Q2309">
        <v>2001</v>
      </c>
      <c r="R2309">
        <v>6.4</v>
      </c>
      <c r="S2309">
        <v>1000</v>
      </c>
      <c r="T2309">
        <f>Table_IMDB_Movies[[#This Row],[gross]]-Table_IMDB_Movies[[#This Row],[budget]]</f>
        <v>12734552</v>
      </c>
      <c r="V2309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2310" spans="1:22" x14ac:dyDescent="0.3">
      <c r="A2310" t="s">
        <v>9080</v>
      </c>
      <c r="B2310">
        <v>138</v>
      </c>
      <c r="C2310">
        <v>91</v>
      </c>
      <c r="D2310" t="s">
        <v>5698</v>
      </c>
      <c r="E2310">
        <v>37300107</v>
      </c>
      <c r="F2310" t="s">
        <v>3436</v>
      </c>
      <c r="G2310" t="s">
        <v>3530</v>
      </c>
      <c r="H2310" t="s">
        <v>9081</v>
      </c>
      <c r="I2310">
        <v>29147</v>
      </c>
      <c r="J2310" t="s">
        <v>2537</v>
      </c>
      <c r="K2310" t="s">
        <v>9082</v>
      </c>
      <c r="L2310">
        <v>115</v>
      </c>
      <c r="M2310" t="s">
        <v>26</v>
      </c>
      <c r="N2310" t="s">
        <v>27</v>
      </c>
      <c r="O2310" t="s">
        <v>28</v>
      </c>
      <c r="P2310">
        <v>16000000</v>
      </c>
      <c r="Q2310">
        <v>2011</v>
      </c>
      <c r="R2310">
        <v>4.8</v>
      </c>
      <c r="S2310">
        <v>0</v>
      </c>
      <c r="T2310">
        <f>Table_IMDB_Movies[[#This Row],[gross]]-Table_IMDB_Movies[[#This Row],[budget]]</f>
        <v>21300107</v>
      </c>
      <c r="V2310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311" spans="1:22" x14ac:dyDescent="0.3">
      <c r="A2311" t="s">
        <v>5213</v>
      </c>
      <c r="B2311">
        <v>78</v>
      </c>
      <c r="C2311">
        <v>91</v>
      </c>
      <c r="D2311" t="s">
        <v>4026</v>
      </c>
      <c r="E2311">
        <v>27087695</v>
      </c>
      <c r="F2311" t="s">
        <v>4182</v>
      </c>
      <c r="G2311" t="s">
        <v>3046</v>
      </c>
      <c r="H2311" t="s">
        <v>9083</v>
      </c>
      <c r="I2311">
        <v>41664</v>
      </c>
      <c r="J2311" t="s">
        <v>3127</v>
      </c>
      <c r="K2311" t="s">
        <v>9084</v>
      </c>
      <c r="L2311">
        <v>205</v>
      </c>
      <c r="M2311" t="s">
        <v>26</v>
      </c>
      <c r="N2311" t="s">
        <v>27</v>
      </c>
      <c r="O2311" t="s">
        <v>28</v>
      </c>
      <c r="P2311">
        <v>17700000</v>
      </c>
      <c r="Q2311">
        <v>2001</v>
      </c>
      <c r="R2311">
        <v>5.9</v>
      </c>
      <c r="S2311">
        <v>0</v>
      </c>
      <c r="T2311">
        <f>Table_IMDB_Movies[[#This Row],[gross]]-Table_IMDB_Movies[[#This Row],[budget]]</f>
        <v>9387695</v>
      </c>
      <c r="V2311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2312" spans="1:22" x14ac:dyDescent="0.3">
      <c r="A2312" t="s">
        <v>9085</v>
      </c>
      <c r="B2312">
        <v>40</v>
      </c>
      <c r="C2312">
        <v>110</v>
      </c>
      <c r="D2312" t="s">
        <v>9086</v>
      </c>
      <c r="E2312">
        <v>30102717</v>
      </c>
      <c r="F2312" t="s">
        <v>3559</v>
      </c>
      <c r="G2312" t="s">
        <v>9087</v>
      </c>
      <c r="H2312" t="s">
        <v>9088</v>
      </c>
      <c r="I2312">
        <v>28736</v>
      </c>
      <c r="J2312" t="s">
        <v>9089</v>
      </c>
      <c r="K2312" t="s">
        <v>9090</v>
      </c>
      <c r="L2312">
        <v>72</v>
      </c>
      <c r="M2312" t="s">
        <v>26</v>
      </c>
      <c r="N2312" t="s">
        <v>27</v>
      </c>
      <c r="O2312" t="s">
        <v>476</v>
      </c>
      <c r="P2312">
        <v>15000000</v>
      </c>
      <c r="Q2312">
        <v>1991</v>
      </c>
      <c r="R2312">
        <v>5.5</v>
      </c>
      <c r="S2312">
        <v>0</v>
      </c>
      <c r="T2312">
        <f>Table_IMDB_Movies[[#This Row],[gross]]-Table_IMDB_Movies[[#This Row],[budget]]</f>
        <v>15102717</v>
      </c>
      <c r="V2312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313" spans="1:22" x14ac:dyDescent="0.3">
      <c r="A2313" t="s">
        <v>1961</v>
      </c>
      <c r="B2313">
        <v>285</v>
      </c>
      <c r="C2313">
        <v>121</v>
      </c>
      <c r="D2313" t="s">
        <v>9091</v>
      </c>
      <c r="E2313">
        <v>23618786</v>
      </c>
      <c r="F2313" t="s">
        <v>9092</v>
      </c>
      <c r="G2313" t="s">
        <v>5767</v>
      </c>
      <c r="H2313" t="s">
        <v>9093</v>
      </c>
      <c r="I2313">
        <v>352695</v>
      </c>
      <c r="J2313" t="s">
        <v>7129</v>
      </c>
      <c r="K2313" t="s">
        <v>9094</v>
      </c>
      <c r="L2313">
        <v>687</v>
      </c>
      <c r="M2313" t="s">
        <v>26</v>
      </c>
      <c r="N2313" t="s">
        <v>41</v>
      </c>
      <c r="O2313" t="s">
        <v>476</v>
      </c>
      <c r="P2313">
        <v>8000000</v>
      </c>
      <c r="Q2313">
        <v>2007</v>
      </c>
      <c r="R2313">
        <v>7.9</v>
      </c>
      <c r="S2313">
        <v>17000</v>
      </c>
      <c r="T2313">
        <f>Table_IMDB_Movies[[#This Row],[gross]]-Table_IMDB_Movies[[#This Row],[budget]]</f>
        <v>15618786</v>
      </c>
      <c r="V2313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314" spans="1:22" x14ac:dyDescent="0.3">
      <c r="A2314" t="s">
        <v>9095</v>
      </c>
      <c r="B2314">
        <v>124</v>
      </c>
      <c r="C2314">
        <v>114</v>
      </c>
      <c r="D2314" t="s">
        <v>1469</v>
      </c>
      <c r="E2314">
        <v>26896744</v>
      </c>
      <c r="F2314" t="s">
        <v>2021</v>
      </c>
      <c r="G2314" t="s">
        <v>647</v>
      </c>
      <c r="H2314" t="s">
        <v>9096</v>
      </c>
      <c r="I2314">
        <v>16582</v>
      </c>
      <c r="J2314" t="s">
        <v>1912</v>
      </c>
      <c r="K2314" t="s">
        <v>9097</v>
      </c>
      <c r="L2314">
        <v>125</v>
      </c>
      <c r="M2314" t="s">
        <v>26</v>
      </c>
      <c r="N2314" t="s">
        <v>27</v>
      </c>
      <c r="O2314" t="s">
        <v>28</v>
      </c>
      <c r="P2314">
        <v>16500000</v>
      </c>
      <c r="Q2314">
        <v>2008</v>
      </c>
      <c r="R2314">
        <v>4.9000000000000004</v>
      </c>
      <c r="S2314">
        <v>0</v>
      </c>
      <c r="T2314">
        <f>Table_IMDB_Movies[[#This Row],[gross]]-Table_IMDB_Movies[[#This Row],[budget]]</f>
        <v>10396744</v>
      </c>
      <c r="V2314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315" spans="1:22" x14ac:dyDescent="0.3">
      <c r="A2315" t="s">
        <v>3140</v>
      </c>
      <c r="B2315">
        <v>275</v>
      </c>
      <c r="C2315">
        <v>96</v>
      </c>
      <c r="D2315" t="s">
        <v>228</v>
      </c>
      <c r="E2315">
        <v>23213577</v>
      </c>
      <c r="F2315" t="s">
        <v>173</v>
      </c>
      <c r="G2315" t="s">
        <v>77</v>
      </c>
      <c r="H2315" t="s">
        <v>9098</v>
      </c>
      <c r="I2315">
        <v>198111</v>
      </c>
      <c r="J2315" t="s">
        <v>7439</v>
      </c>
      <c r="K2315" t="s">
        <v>9099</v>
      </c>
      <c r="L2315">
        <v>365</v>
      </c>
      <c r="M2315" t="s">
        <v>26</v>
      </c>
      <c r="N2315" t="s">
        <v>2811</v>
      </c>
      <c r="O2315" t="s">
        <v>28</v>
      </c>
      <c r="P2315">
        <v>15500000</v>
      </c>
      <c r="Q2315">
        <v>2008</v>
      </c>
      <c r="R2315">
        <v>7.2</v>
      </c>
      <c r="S2315">
        <v>14000</v>
      </c>
      <c r="T2315">
        <f>Table_IMDB_Movies[[#This Row],[gross]]-Table_IMDB_Movies[[#This Row],[budget]]</f>
        <v>7713577</v>
      </c>
      <c r="V2315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316" spans="1:22" x14ac:dyDescent="0.3">
      <c r="A2316" t="s">
        <v>9102</v>
      </c>
      <c r="B2316">
        <v>67</v>
      </c>
      <c r="C2316">
        <v>94</v>
      </c>
      <c r="D2316" t="s">
        <v>3791</v>
      </c>
      <c r="E2316">
        <v>20627372</v>
      </c>
      <c r="F2316" t="s">
        <v>1141</v>
      </c>
      <c r="G2316" t="s">
        <v>3593</v>
      </c>
      <c r="H2316" t="s">
        <v>9103</v>
      </c>
      <c r="I2316">
        <v>13661</v>
      </c>
      <c r="J2316" t="s">
        <v>9104</v>
      </c>
      <c r="K2316" t="s">
        <v>9105</v>
      </c>
      <c r="L2316">
        <v>134</v>
      </c>
      <c r="M2316" t="s">
        <v>26</v>
      </c>
      <c r="N2316" t="s">
        <v>27</v>
      </c>
      <c r="O2316" t="s">
        <v>28</v>
      </c>
      <c r="P2316">
        <v>16000000</v>
      </c>
      <c r="Q2316">
        <v>2000</v>
      </c>
      <c r="R2316">
        <v>5.3</v>
      </c>
      <c r="S2316">
        <v>487</v>
      </c>
      <c r="T2316">
        <f>Table_IMDB_Movies[[#This Row],[gross]]-Table_IMDB_Movies[[#This Row],[budget]]</f>
        <v>4627372</v>
      </c>
      <c r="V231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317" spans="1:22" x14ac:dyDescent="0.3">
      <c r="A2317" t="s">
        <v>9106</v>
      </c>
      <c r="B2317">
        <v>103</v>
      </c>
      <c r="C2317">
        <v>109</v>
      </c>
      <c r="D2317" t="s">
        <v>1643</v>
      </c>
      <c r="E2317">
        <v>16346122</v>
      </c>
      <c r="F2317" t="s">
        <v>2682</v>
      </c>
      <c r="G2317" t="s">
        <v>3099</v>
      </c>
      <c r="H2317" t="s">
        <v>9107</v>
      </c>
      <c r="I2317">
        <v>25549</v>
      </c>
      <c r="J2317" t="s">
        <v>9108</v>
      </c>
      <c r="K2317" t="s">
        <v>9109</v>
      </c>
      <c r="L2317">
        <v>171</v>
      </c>
      <c r="M2317" t="s">
        <v>26</v>
      </c>
      <c r="N2317" t="s">
        <v>27</v>
      </c>
      <c r="O2317" t="s">
        <v>28</v>
      </c>
      <c r="P2317">
        <v>16000000</v>
      </c>
      <c r="Q2317">
        <v>2002</v>
      </c>
      <c r="R2317">
        <v>7.2</v>
      </c>
      <c r="S2317">
        <v>0</v>
      </c>
      <c r="T2317">
        <f>Table_IMDB_Movies[[#This Row],[gross]]-Table_IMDB_Movies[[#This Row],[budget]]</f>
        <v>346122</v>
      </c>
      <c r="V2317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318" spans="1:22" x14ac:dyDescent="0.3">
      <c r="A2318" t="s">
        <v>3728</v>
      </c>
      <c r="B2318">
        <v>300</v>
      </c>
      <c r="C2318">
        <v>107</v>
      </c>
      <c r="D2318" t="s">
        <v>967</v>
      </c>
      <c r="E2318">
        <v>16204793</v>
      </c>
      <c r="F2318" t="s">
        <v>714</v>
      </c>
      <c r="G2318" t="s">
        <v>61</v>
      </c>
      <c r="H2318" t="s">
        <v>9110</v>
      </c>
      <c r="I2318">
        <v>92712</v>
      </c>
      <c r="J2318" t="s">
        <v>9111</v>
      </c>
      <c r="K2318" t="s">
        <v>9112</v>
      </c>
      <c r="L2318">
        <v>294</v>
      </c>
      <c r="M2318" t="s">
        <v>26</v>
      </c>
      <c r="N2318" t="s">
        <v>27</v>
      </c>
      <c r="O2318" t="s">
        <v>476</v>
      </c>
      <c r="P2318">
        <v>16000000</v>
      </c>
      <c r="Q2318">
        <v>2009</v>
      </c>
      <c r="R2318">
        <v>5.0999999999999996</v>
      </c>
      <c r="S2318">
        <v>6000</v>
      </c>
      <c r="T2318">
        <f>Table_IMDB_Movies[[#This Row],[gross]]-Table_IMDB_Movies[[#This Row],[budget]]</f>
        <v>204793</v>
      </c>
      <c r="V2318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319" spans="1:22" x14ac:dyDescent="0.3">
      <c r="A2319" t="s">
        <v>8304</v>
      </c>
      <c r="B2319">
        <v>84</v>
      </c>
      <c r="C2319">
        <v>96</v>
      </c>
      <c r="D2319" t="s">
        <v>1383</v>
      </c>
      <c r="E2319">
        <v>15427192</v>
      </c>
      <c r="F2319" t="s">
        <v>9113</v>
      </c>
      <c r="G2319" t="s">
        <v>1009</v>
      </c>
      <c r="H2319" t="s">
        <v>9114</v>
      </c>
      <c r="I2319">
        <v>11768</v>
      </c>
      <c r="J2319" t="s">
        <v>9115</v>
      </c>
      <c r="K2319" t="s">
        <v>9116</v>
      </c>
      <c r="L2319">
        <v>148</v>
      </c>
      <c r="M2319" t="s">
        <v>26</v>
      </c>
      <c r="N2319" t="s">
        <v>27</v>
      </c>
      <c r="O2319" t="s">
        <v>28</v>
      </c>
      <c r="P2319">
        <v>16000000</v>
      </c>
      <c r="Q2319">
        <v>2000</v>
      </c>
      <c r="R2319">
        <v>5.6</v>
      </c>
      <c r="S2319">
        <v>492</v>
      </c>
      <c r="T2319">
        <f>Table_IMDB_Movies[[#This Row],[gross]]-Table_IMDB_Movies[[#This Row],[budget]]</f>
        <v>-572808</v>
      </c>
      <c r="V2319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320" spans="1:22" x14ac:dyDescent="0.3">
      <c r="A2320" t="s">
        <v>3140</v>
      </c>
      <c r="B2320">
        <v>64</v>
      </c>
      <c r="C2320">
        <v>88</v>
      </c>
      <c r="D2320" t="s">
        <v>9117</v>
      </c>
      <c r="E2320">
        <v>14792779</v>
      </c>
      <c r="F2320" t="s">
        <v>1334</v>
      </c>
      <c r="G2320" t="s">
        <v>2515</v>
      </c>
      <c r="H2320" t="s">
        <v>9118</v>
      </c>
      <c r="I2320">
        <v>24256</v>
      </c>
      <c r="J2320" t="s">
        <v>1995</v>
      </c>
      <c r="K2320" t="s">
        <v>9119</v>
      </c>
      <c r="L2320">
        <v>91</v>
      </c>
      <c r="M2320" t="s">
        <v>26</v>
      </c>
      <c r="N2320" t="s">
        <v>27</v>
      </c>
      <c r="O2320" t="s">
        <v>72</v>
      </c>
      <c r="P2320">
        <v>16000000</v>
      </c>
      <c r="Q2320">
        <v>1987</v>
      </c>
      <c r="R2320">
        <v>7.6</v>
      </c>
      <c r="S2320">
        <v>0</v>
      </c>
      <c r="T2320">
        <f>Table_IMDB_Movies[[#This Row],[gross]]-Table_IMDB_Movies[[#This Row],[budget]]</f>
        <v>-1207221</v>
      </c>
      <c r="V2320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321" spans="1:22" x14ac:dyDescent="0.3">
      <c r="A2321" t="s">
        <v>9120</v>
      </c>
      <c r="B2321">
        <v>158</v>
      </c>
      <c r="C2321">
        <v>113</v>
      </c>
      <c r="D2321" t="s">
        <v>2492</v>
      </c>
      <c r="E2321">
        <v>19057024</v>
      </c>
      <c r="F2321" t="s">
        <v>173</v>
      </c>
      <c r="G2321" t="s">
        <v>620</v>
      </c>
      <c r="H2321" t="s">
        <v>9121</v>
      </c>
      <c r="I2321">
        <v>113963</v>
      </c>
      <c r="J2321" t="s">
        <v>9122</v>
      </c>
      <c r="K2321" t="s">
        <v>9123</v>
      </c>
      <c r="L2321">
        <v>361</v>
      </c>
      <c r="M2321" t="s">
        <v>26</v>
      </c>
      <c r="N2321" t="s">
        <v>27</v>
      </c>
      <c r="O2321" t="s">
        <v>28</v>
      </c>
      <c r="P2321">
        <v>16000000</v>
      </c>
      <c r="Q2321">
        <v>2010</v>
      </c>
      <c r="R2321">
        <v>7.2</v>
      </c>
      <c r="S2321">
        <v>24000</v>
      </c>
      <c r="T2321">
        <f>Table_IMDB_Movies[[#This Row],[gross]]-Table_IMDB_Movies[[#This Row],[budget]]</f>
        <v>3057024</v>
      </c>
      <c r="V2321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322" spans="1:22" x14ac:dyDescent="0.3">
      <c r="A2322" t="s">
        <v>9124</v>
      </c>
      <c r="B2322">
        <v>46</v>
      </c>
      <c r="C2322">
        <v>101</v>
      </c>
      <c r="D2322" t="s">
        <v>9125</v>
      </c>
      <c r="E2322">
        <v>14108518</v>
      </c>
      <c r="F2322" t="s">
        <v>1141</v>
      </c>
      <c r="G2322" t="s">
        <v>3624</v>
      </c>
      <c r="H2322" t="s">
        <v>9126</v>
      </c>
      <c r="I2322">
        <v>8215</v>
      </c>
      <c r="J2322" t="s">
        <v>9127</v>
      </c>
      <c r="K2322" t="s">
        <v>9128</v>
      </c>
      <c r="L2322">
        <v>95</v>
      </c>
      <c r="M2322" t="s">
        <v>26</v>
      </c>
      <c r="N2322" t="s">
        <v>27</v>
      </c>
      <c r="O2322" t="s">
        <v>28</v>
      </c>
      <c r="P2322">
        <v>16000000</v>
      </c>
      <c r="Q2322">
        <v>2003</v>
      </c>
      <c r="R2322">
        <v>5.7</v>
      </c>
      <c r="S2322">
        <v>371</v>
      </c>
      <c r="T2322">
        <f>Table_IMDB_Movies[[#This Row],[gross]]-Table_IMDB_Movies[[#This Row],[budget]]</f>
        <v>-1891482</v>
      </c>
      <c r="V2322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323" spans="1:22" x14ac:dyDescent="0.3">
      <c r="A2323" t="s">
        <v>7432</v>
      </c>
      <c r="B2323">
        <v>15</v>
      </c>
      <c r="C2323">
        <v>105</v>
      </c>
      <c r="D2323" t="s">
        <v>3593</v>
      </c>
      <c r="E2323">
        <v>13854000</v>
      </c>
      <c r="F2323" t="s">
        <v>1975</v>
      </c>
      <c r="G2323" t="s">
        <v>1568</v>
      </c>
      <c r="H2323" t="s">
        <v>9129</v>
      </c>
      <c r="I2323">
        <v>21079</v>
      </c>
      <c r="J2323" t="s">
        <v>8006</v>
      </c>
      <c r="K2323" t="s">
        <v>9130</v>
      </c>
      <c r="L2323">
        <v>55</v>
      </c>
      <c r="M2323" t="s">
        <v>26</v>
      </c>
      <c r="N2323" t="s">
        <v>27</v>
      </c>
      <c r="O2323" t="s">
        <v>28</v>
      </c>
      <c r="P2323">
        <v>20000000</v>
      </c>
      <c r="Q2323">
        <v>1988</v>
      </c>
      <c r="R2323">
        <v>5.2</v>
      </c>
      <c r="S2323">
        <v>818</v>
      </c>
      <c r="T2323">
        <f>Table_IMDB_Movies[[#This Row],[gross]]-Table_IMDB_Movies[[#This Row],[budget]]</f>
        <v>-6146000</v>
      </c>
      <c r="V2323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324" spans="1:22" x14ac:dyDescent="0.3">
      <c r="A2324" t="s">
        <v>2174</v>
      </c>
      <c r="B2324">
        <v>68</v>
      </c>
      <c r="C2324">
        <v>125</v>
      </c>
      <c r="D2324" t="s">
        <v>264</v>
      </c>
      <c r="E2324">
        <v>77324422</v>
      </c>
      <c r="F2324" t="s">
        <v>2682</v>
      </c>
      <c r="G2324" t="s">
        <v>1377</v>
      </c>
      <c r="H2324" t="s">
        <v>9131</v>
      </c>
      <c r="I2324">
        <v>178731</v>
      </c>
      <c r="J2324" t="s">
        <v>5241</v>
      </c>
      <c r="K2324" t="s">
        <v>9132</v>
      </c>
      <c r="L2324">
        <v>261</v>
      </c>
      <c r="M2324" t="s">
        <v>26</v>
      </c>
      <c r="N2324" t="s">
        <v>27</v>
      </c>
      <c r="O2324" t="s">
        <v>28</v>
      </c>
      <c r="P2324">
        <v>26000000</v>
      </c>
      <c r="Q2324">
        <v>1993</v>
      </c>
      <c r="R2324">
        <v>7.7</v>
      </c>
      <c r="S2324">
        <v>0</v>
      </c>
      <c r="T2324">
        <f>Table_IMDB_Movies[[#This Row],[gross]]-Table_IMDB_Movies[[#This Row],[budget]]</f>
        <v>51324422</v>
      </c>
      <c r="V2324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325" spans="1:22" x14ac:dyDescent="0.3">
      <c r="A2325" t="s">
        <v>9133</v>
      </c>
      <c r="B2325">
        <v>111</v>
      </c>
      <c r="C2325">
        <v>100</v>
      </c>
      <c r="D2325" t="s">
        <v>2960</v>
      </c>
      <c r="E2325">
        <v>15500000</v>
      </c>
      <c r="F2325" t="s">
        <v>3921</v>
      </c>
      <c r="G2325" t="s">
        <v>4326</v>
      </c>
      <c r="H2325" t="s">
        <v>9134</v>
      </c>
      <c r="I2325">
        <v>51996</v>
      </c>
      <c r="J2325" t="s">
        <v>9135</v>
      </c>
      <c r="K2325" t="s">
        <v>9136</v>
      </c>
      <c r="L2325">
        <v>302</v>
      </c>
      <c r="M2325" t="s">
        <v>26</v>
      </c>
      <c r="N2325" t="s">
        <v>619</v>
      </c>
      <c r="O2325" t="s">
        <v>476</v>
      </c>
      <c r="P2325">
        <v>16000000</v>
      </c>
      <c r="Q2325">
        <v>1999</v>
      </c>
      <c r="R2325">
        <v>7</v>
      </c>
      <c r="S2325">
        <v>0</v>
      </c>
      <c r="T2325">
        <f>Table_IMDB_Movies[[#This Row],[gross]]-Table_IMDB_Movies[[#This Row],[budget]]</f>
        <v>-500000</v>
      </c>
      <c r="V2325" t="str">
        <f>IF(ISNUMBER(SEARCH("|",Table_IMDB_Movies[[#This Row],[genres]])),LEFT(Table_IMDB_Movies[[#This Row],[genres]],SEARCH("|",Table_IMDB_Movies[[#This Row],[genres]])-1),Table_IMDB_Movies[[#This Row],[genres]])</f>
        <v>Mystery</v>
      </c>
    </row>
    <row r="2326" spans="1:22" x14ac:dyDescent="0.3">
      <c r="A2326" t="s">
        <v>9140</v>
      </c>
      <c r="B2326">
        <v>65</v>
      </c>
      <c r="C2326">
        <v>112</v>
      </c>
      <c r="D2326" t="s">
        <v>2921</v>
      </c>
      <c r="E2326">
        <v>4734235</v>
      </c>
      <c r="F2326" t="s">
        <v>4276</v>
      </c>
      <c r="G2326" t="s">
        <v>4294</v>
      </c>
      <c r="H2326" t="s">
        <v>9141</v>
      </c>
      <c r="I2326">
        <v>8217</v>
      </c>
      <c r="J2326" t="s">
        <v>2522</v>
      </c>
      <c r="K2326" t="s">
        <v>9142</v>
      </c>
      <c r="L2326">
        <v>123</v>
      </c>
      <c r="M2326" t="s">
        <v>26</v>
      </c>
      <c r="N2326" t="s">
        <v>27</v>
      </c>
      <c r="O2326" t="s">
        <v>476</v>
      </c>
      <c r="P2326">
        <v>15000000</v>
      </c>
      <c r="Q2326">
        <v>2000</v>
      </c>
      <c r="R2326">
        <v>6</v>
      </c>
      <c r="S2326">
        <v>573</v>
      </c>
      <c r="T2326">
        <f>Table_IMDB_Movies[[#This Row],[gross]]-Table_IMDB_Movies[[#This Row],[budget]]</f>
        <v>-10265765</v>
      </c>
      <c r="V232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327" spans="1:22" x14ac:dyDescent="0.3">
      <c r="A2327" t="s">
        <v>3140</v>
      </c>
      <c r="B2327">
        <v>109</v>
      </c>
      <c r="C2327">
        <v>112</v>
      </c>
      <c r="D2327" t="s">
        <v>1912</v>
      </c>
      <c r="E2327">
        <v>4839383</v>
      </c>
      <c r="F2327" t="s">
        <v>1340</v>
      </c>
      <c r="G2327" t="s">
        <v>3140</v>
      </c>
      <c r="H2327" t="s">
        <v>9143</v>
      </c>
      <c r="I2327">
        <v>21613</v>
      </c>
      <c r="J2327" t="s">
        <v>3299</v>
      </c>
      <c r="K2327" t="s">
        <v>9144</v>
      </c>
      <c r="L2327">
        <v>148</v>
      </c>
      <c r="M2327" t="s">
        <v>26</v>
      </c>
      <c r="N2327" t="s">
        <v>27</v>
      </c>
      <c r="O2327" t="s">
        <v>28</v>
      </c>
      <c r="P2327">
        <v>16000000</v>
      </c>
      <c r="Q2327">
        <v>2002</v>
      </c>
      <c r="R2327">
        <v>6.6</v>
      </c>
      <c r="S2327">
        <v>762</v>
      </c>
      <c r="T2327">
        <f>Table_IMDB_Movies[[#This Row],[gross]]-Table_IMDB_Movies[[#This Row],[budget]]</f>
        <v>-11160617</v>
      </c>
      <c r="V2327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328" spans="1:22" x14ac:dyDescent="0.3">
      <c r="A2328" t="s">
        <v>9145</v>
      </c>
      <c r="B2328">
        <v>42</v>
      </c>
      <c r="C2328">
        <v>95</v>
      </c>
      <c r="D2328" t="s">
        <v>5626</v>
      </c>
      <c r="E2328">
        <v>4193025</v>
      </c>
      <c r="F2328" t="s">
        <v>4950</v>
      </c>
      <c r="G2328" t="s">
        <v>2946</v>
      </c>
      <c r="H2328" t="s">
        <v>9146</v>
      </c>
      <c r="I2328">
        <v>30682</v>
      </c>
      <c r="J2328" t="s">
        <v>9147</v>
      </c>
      <c r="K2328" t="s">
        <v>9148</v>
      </c>
      <c r="L2328">
        <v>194</v>
      </c>
      <c r="M2328" t="s">
        <v>26</v>
      </c>
      <c r="N2328" t="s">
        <v>27</v>
      </c>
      <c r="O2328" t="s">
        <v>476</v>
      </c>
      <c r="P2328">
        <v>15000000</v>
      </c>
      <c r="Q2328">
        <v>1999</v>
      </c>
      <c r="R2328">
        <v>6.8</v>
      </c>
      <c r="S2328">
        <v>0</v>
      </c>
      <c r="T2328">
        <f>Table_IMDB_Movies[[#This Row],[gross]]-Table_IMDB_Movies[[#This Row],[budget]]</f>
        <v>-10806975</v>
      </c>
      <c r="V2328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329" spans="1:22" x14ac:dyDescent="0.3">
      <c r="A2329" t="s">
        <v>4502</v>
      </c>
      <c r="B2329">
        <v>112</v>
      </c>
      <c r="C2329">
        <v>110</v>
      </c>
      <c r="D2329" t="s">
        <v>9149</v>
      </c>
      <c r="E2329">
        <v>5900000</v>
      </c>
      <c r="F2329" t="s">
        <v>31</v>
      </c>
      <c r="G2329" t="s">
        <v>3544</v>
      </c>
      <c r="H2329" t="s">
        <v>9150</v>
      </c>
      <c r="I2329">
        <v>98629</v>
      </c>
      <c r="J2329" t="s">
        <v>4101</v>
      </c>
      <c r="K2329" t="s">
        <v>9151</v>
      </c>
      <c r="L2329">
        <v>316</v>
      </c>
      <c r="M2329" t="s">
        <v>26</v>
      </c>
      <c r="N2329" t="s">
        <v>41</v>
      </c>
      <c r="O2329" t="s">
        <v>476</v>
      </c>
      <c r="P2329">
        <v>16000000</v>
      </c>
      <c r="Q2329">
        <v>1986</v>
      </c>
      <c r="R2329">
        <v>7.2</v>
      </c>
      <c r="S2329">
        <v>0</v>
      </c>
      <c r="T2329">
        <f>Table_IMDB_Movies[[#This Row],[gross]]-Table_IMDB_Movies[[#This Row],[budget]]</f>
        <v>-10100000</v>
      </c>
      <c r="V2329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330" spans="1:22" x14ac:dyDescent="0.3">
      <c r="A2330" t="s">
        <v>9152</v>
      </c>
      <c r="B2330">
        <v>146</v>
      </c>
      <c r="C2330">
        <v>118</v>
      </c>
      <c r="D2330" t="s">
        <v>567</v>
      </c>
      <c r="E2330">
        <v>2849142</v>
      </c>
      <c r="F2330" t="s">
        <v>2682</v>
      </c>
      <c r="G2330" t="s">
        <v>2663</v>
      </c>
      <c r="H2330" t="s">
        <v>9153</v>
      </c>
      <c r="I2330">
        <v>24104</v>
      </c>
      <c r="J2330" t="s">
        <v>9154</v>
      </c>
      <c r="K2330" t="s">
        <v>9155</v>
      </c>
      <c r="L2330">
        <v>88</v>
      </c>
      <c r="M2330" t="s">
        <v>26</v>
      </c>
      <c r="N2330" t="s">
        <v>27</v>
      </c>
      <c r="O2330" t="s">
        <v>476</v>
      </c>
      <c r="P2330">
        <v>16000000</v>
      </c>
      <c r="Q2330">
        <v>2007</v>
      </c>
      <c r="R2330">
        <v>7.2</v>
      </c>
      <c r="S2330">
        <v>0</v>
      </c>
      <c r="T2330">
        <f>Table_IMDB_Movies[[#This Row],[gross]]-Table_IMDB_Movies[[#This Row],[budget]]</f>
        <v>-13150858</v>
      </c>
      <c r="V2330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331" spans="1:22" x14ac:dyDescent="0.3">
      <c r="A2331" t="s">
        <v>9156</v>
      </c>
      <c r="B2331">
        <v>36</v>
      </c>
      <c r="C2331">
        <v>97</v>
      </c>
      <c r="D2331" t="s">
        <v>4819</v>
      </c>
      <c r="E2331">
        <v>1686429</v>
      </c>
      <c r="F2331" t="s">
        <v>9157</v>
      </c>
      <c r="G2331" t="s">
        <v>2159</v>
      </c>
      <c r="H2331" t="s">
        <v>9158</v>
      </c>
      <c r="I2331">
        <v>8687</v>
      </c>
      <c r="J2331" t="s">
        <v>3830</v>
      </c>
      <c r="K2331" t="s">
        <v>9159</v>
      </c>
      <c r="L2331">
        <v>62</v>
      </c>
      <c r="M2331" t="s">
        <v>26</v>
      </c>
      <c r="N2331" t="s">
        <v>27</v>
      </c>
      <c r="O2331" t="s">
        <v>28</v>
      </c>
      <c r="P2331">
        <v>16000000</v>
      </c>
      <c r="Q2331">
        <v>1997</v>
      </c>
      <c r="R2331">
        <v>2.8</v>
      </c>
      <c r="S2331">
        <v>0</v>
      </c>
      <c r="T2331">
        <f>Table_IMDB_Movies[[#This Row],[gross]]-Table_IMDB_Movies[[#This Row],[budget]]</f>
        <v>-14313571</v>
      </c>
      <c r="V2331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332" spans="1:22" x14ac:dyDescent="0.3">
      <c r="A2332" t="s">
        <v>6775</v>
      </c>
      <c r="B2332">
        <v>230</v>
      </c>
      <c r="C2332">
        <v>120</v>
      </c>
      <c r="D2332" t="s">
        <v>5404</v>
      </c>
      <c r="E2332">
        <v>1984743</v>
      </c>
      <c r="F2332" t="s">
        <v>173</v>
      </c>
      <c r="G2332" t="s">
        <v>718</v>
      </c>
      <c r="H2332" t="s">
        <v>9160</v>
      </c>
      <c r="I2332">
        <v>20616</v>
      </c>
      <c r="J2332" t="s">
        <v>9161</v>
      </c>
      <c r="K2332" t="s">
        <v>9162</v>
      </c>
      <c r="L2332">
        <v>70</v>
      </c>
      <c r="M2332" t="s">
        <v>26</v>
      </c>
      <c r="N2332" t="s">
        <v>27</v>
      </c>
      <c r="O2332" t="s">
        <v>476</v>
      </c>
      <c r="P2332">
        <v>16000000</v>
      </c>
      <c r="Q2332">
        <v>2013</v>
      </c>
      <c r="R2332">
        <v>6.6</v>
      </c>
      <c r="S2332">
        <v>0</v>
      </c>
      <c r="T2332">
        <f>Table_IMDB_Movies[[#This Row],[gross]]-Table_IMDB_Movies[[#This Row],[budget]]</f>
        <v>-14015257</v>
      </c>
      <c r="V2332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333" spans="1:22" x14ac:dyDescent="0.3">
      <c r="A2333" t="s">
        <v>9163</v>
      </c>
      <c r="B2333">
        <v>64</v>
      </c>
      <c r="C2333">
        <v>135</v>
      </c>
      <c r="D2333" t="s">
        <v>3610</v>
      </c>
      <c r="E2333">
        <v>1666262</v>
      </c>
      <c r="F2333" t="s">
        <v>1555</v>
      </c>
      <c r="G2333" t="s">
        <v>2027</v>
      </c>
      <c r="H2333" t="s">
        <v>9164</v>
      </c>
      <c r="I2333">
        <v>5321</v>
      </c>
      <c r="J2333" t="s">
        <v>9165</v>
      </c>
      <c r="K2333" t="s">
        <v>9166</v>
      </c>
      <c r="L2333">
        <v>78</v>
      </c>
      <c r="M2333" t="s">
        <v>26</v>
      </c>
      <c r="N2333" t="s">
        <v>41</v>
      </c>
      <c r="O2333" t="s">
        <v>28</v>
      </c>
      <c r="P2333">
        <v>16000000</v>
      </c>
      <c r="Q2333">
        <v>2005</v>
      </c>
      <c r="R2333">
        <v>6.7</v>
      </c>
      <c r="S2333">
        <v>356</v>
      </c>
      <c r="T2333">
        <f>Table_IMDB_Movies[[#This Row],[gross]]-Table_IMDB_Movies[[#This Row],[budget]]</f>
        <v>-14333738</v>
      </c>
      <c r="V2333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334" spans="1:22" x14ac:dyDescent="0.3">
      <c r="A2334" t="s">
        <v>4116</v>
      </c>
      <c r="B2334">
        <v>393</v>
      </c>
      <c r="C2334">
        <v>101</v>
      </c>
      <c r="D2334" t="s">
        <v>3542</v>
      </c>
      <c r="E2334">
        <v>2319187</v>
      </c>
      <c r="F2334" t="s">
        <v>1719</v>
      </c>
      <c r="G2334" t="s">
        <v>797</v>
      </c>
      <c r="H2334" t="s">
        <v>9167</v>
      </c>
      <c r="I2334">
        <v>92640</v>
      </c>
      <c r="J2334" t="s">
        <v>9168</v>
      </c>
      <c r="K2334" t="s">
        <v>9169</v>
      </c>
      <c r="L2334">
        <v>212</v>
      </c>
      <c r="M2334" t="s">
        <v>26</v>
      </c>
      <c r="N2334" t="s">
        <v>41</v>
      </c>
      <c r="O2334" t="s">
        <v>476</v>
      </c>
      <c r="P2334">
        <v>20000000</v>
      </c>
      <c r="Q2334">
        <v>2013</v>
      </c>
      <c r="R2334">
        <v>7</v>
      </c>
      <c r="S2334">
        <v>23000</v>
      </c>
      <c r="T2334">
        <f>Table_IMDB_Movies[[#This Row],[gross]]-Table_IMDB_Movies[[#This Row],[budget]]</f>
        <v>-17680813</v>
      </c>
      <c r="V2334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2335" spans="1:22" x14ac:dyDescent="0.3">
      <c r="A2335" t="s">
        <v>9170</v>
      </c>
      <c r="B2335">
        <v>75</v>
      </c>
      <c r="C2335">
        <v>92</v>
      </c>
      <c r="D2335" t="s">
        <v>922</v>
      </c>
      <c r="E2335">
        <v>13922211</v>
      </c>
      <c r="F2335" t="s">
        <v>1334</v>
      </c>
      <c r="G2335" t="s">
        <v>4231</v>
      </c>
      <c r="H2335" t="s">
        <v>9171</v>
      </c>
      <c r="I2335">
        <v>18271</v>
      </c>
      <c r="J2335" t="s">
        <v>1385</v>
      </c>
      <c r="K2335" t="s">
        <v>9172</v>
      </c>
      <c r="L2335">
        <v>150</v>
      </c>
      <c r="M2335" t="s">
        <v>26</v>
      </c>
      <c r="N2335" t="s">
        <v>27</v>
      </c>
      <c r="O2335" t="s">
        <v>476</v>
      </c>
      <c r="P2335">
        <v>16000000</v>
      </c>
      <c r="Q2335">
        <v>2004</v>
      </c>
      <c r="R2335">
        <v>4.4000000000000004</v>
      </c>
      <c r="S2335">
        <v>0</v>
      </c>
      <c r="T2335">
        <f>Table_IMDB_Movies[[#This Row],[gross]]-Table_IMDB_Movies[[#This Row],[budget]]</f>
        <v>-2077789</v>
      </c>
      <c r="V2335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336" spans="1:22" x14ac:dyDescent="0.3">
      <c r="A2336" t="s">
        <v>9173</v>
      </c>
      <c r="B2336">
        <v>67</v>
      </c>
      <c r="C2336">
        <v>92</v>
      </c>
      <c r="D2336" t="s">
        <v>9174</v>
      </c>
      <c r="E2336">
        <v>23091</v>
      </c>
      <c r="F2336" t="s">
        <v>4339</v>
      </c>
      <c r="G2336" t="s">
        <v>2233</v>
      </c>
      <c r="H2336" t="s">
        <v>9175</v>
      </c>
      <c r="I2336">
        <v>5664</v>
      </c>
      <c r="J2336" t="s">
        <v>5667</v>
      </c>
      <c r="K2336" t="s">
        <v>9176</v>
      </c>
      <c r="L2336">
        <v>42</v>
      </c>
      <c r="M2336" t="s">
        <v>26</v>
      </c>
      <c r="N2336" t="s">
        <v>41</v>
      </c>
      <c r="O2336" t="s">
        <v>476</v>
      </c>
      <c r="P2336">
        <v>15000000</v>
      </c>
      <c r="Q2336">
        <v>2008</v>
      </c>
      <c r="R2336">
        <v>6.2</v>
      </c>
      <c r="S2336">
        <v>921</v>
      </c>
      <c r="T2336">
        <f>Table_IMDB_Movies[[#This Row],[gross]]-Table_IMDB_Movies[[#This Row],[budget]]</f>
        <v>-14976909</v>
      </c>
      <c r="V2336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337" spans="1:22" x14ac:dyDescent="0.3">
      <c r="A2337" t="s">
        <v>9177</v>
      </c>
      <c r="B2337">
        <v>216</v>
      </c>
      <c r="C2337">
        <v>161</v>
      </c>
      <c r="D2337" t="s">
        <v>9178</v>
      </c>
      <c r="E2337">
        <v>336467</v>
      </c>
      <c r="F2337" t="s">
        <v>4139</v>
      </c>
      <c r="G2337" t="s">
        <v>9179</v>
      </c>
      <c r="H2337" t="s">
        <v>9180</v>
      </c>
      <c r="I2337">
        <v>45449</v>
      </c>
      <c r="J2337" t="s">
        <v>1244</v>
      </c>
      <c r="K2337" t="s">
        <v>9181</v>
      </c>
      <c r="L2337">
        <v>192</v>
      </c>
      <c r="M2337" t="s">
        <v>26</v>
      </c>
      <c r="N2337" t="s">
        <v>1175</v>
      </c>
      <c r="O2337" t="s">
        <v>3769</v>
      </c>
      <c r="P2337">
        <v>13000000</v>
      </c>
      <c r="Q2337">
        <v>2009</v>
      </c>
      <c r="R2337">
        <v>7.3</v>
      </c>
      <c r="S2337">
        <v>23000</v>
      </c>
      <c r="T2337">
        <f>Table_IMDB_Movies[[#This Row],[gross]]-Table_IMDB_Movies[[#This Row],[budget]]</f>
        <v>-12663533</v>
      </c>
      <c r="V2337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338" spans="1:22" x14ac:dyDescent="0.3">
      <c r="A2338" t="s">
        <v>8251</v>
      </c>
      <c r="B2338">
        <v>54</v>
      </c>
      <c r="C2338">
        <v>92</v>
      </c>
      <c r="D2338" t="s">
        <v>9182</v>
      </c>
      <c r="E2338">
        <v>2964</v>
      </c>
      <c r="F2338" t="s">
        <v>6252</v>
      </c>
      <c r="G2338" t="s">
        <v>3494</v>
      </c>
      <c r="H2338" t="s">
        <v>9183</v>
      </c>
      <c r="I2338">
        <v>7444</v>
      </c>
      <c r="J2338" t="s">
        <v>9184</v>
      </c>
      <c r="K2338" t="s">
        <v>9185</v>
      </c>
      <c r="L2338">
        <v>42</v>
      </c>
      <c r="M2338" t="s">
        <v>26</v>
      </c>
      <c r="N2338" t="s">
        <v>27</v>
      </c>
      <c r="O2338" t="s">
        <v>28</v>
      </c>
      <c r="P2338">
        <v>16000000</v>
      </c>
      <c r="Q2338">
        <v>2012</v>
      </c>
      <c r="R2338">
        <v>5.0999999999999996</v>
      </c>
      <c r="S2338">
        <v>0</v>
      </c>
      <c r="T2338">
        <f>Table_IMDB_Movies[[#This Row],[gross]]-Table_IMDB_Movies[[#This Row],[budget]]</f>
        <v>-15997036</v>
      </c>
      <c r="V2338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339" spans="1:22" x14ac:dyDescent="0.3">
      <c r="A2339" t="s">
        <v>9186</v>
      </c>
      <c r="B2339">
        <v>208</v>
      </c>
      <c r="C2339">
        <v>122</v>
      </c>
      <c r="D2339" t="s">
        <v>1203</v>
      </c>
      <c r="E2339">
        <v>2428883</v>
      </c>
      <c r="F2339" t="s">
        <v>1409</v>
      </c>
      <c r="G2339" t="s">
        <v>3553</v>
      </c>
      <c r="H2339" t="s">
        <v>9187</v>
      </c>
      <c r="I2339">
        <v>21370</v>
      </c>
      <c r="J2339" t="s">
        <v>1681</v>
      </c>
      <c r="K2339" t="s">
        <v>9188</v>
      </c>
      <c r="L2339">
        <v>132</v>
      </c>
      <c r="M2339" t="s">
        <v>26</v>
      </c>
      <c r="N2339" t="s">
        <v>27</v>
      </c>
      <c r="O2339" t="s">
        <v>476</v>
      </c>
      <c r="P2339">
        <v>16000000</v>
      </c>
      <c r="Q2339">
        <v>2014</v>
      </c>
      <c r="R2339">
        <v>6.6</v>
      </c>
      <c r="S2339">
        <v>0</v>
      </c>
      <c r="T2339">
        <f>Table_IMDB_Movies[[#This Row],[gross]]-Table_IMDB_Movies[[#This Row],[budget]]</f>
        <v>-13571117</v>
      </c>
      <c r="V2339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340" spans="1:22" x14ac:dyDescent="0.3">
      <c r="A2340" t="s">
        <v>9189</v>
      </c>
      <c r="B2340">
        <v>32</v>
      </c>
      <c r="C2340">
        <v>91</v>
      </c>
      <c r="D2340" t="s">
        <v>1325</v>
      </c>
      <c r="E2340">
        <v>13571817</v>
      </c>
      <c r="F2340" t="s">
        <v>3504</v>
      </c>
      <c r="G2340" t="s">
        <v>518</v>
      </c>
      <c r="H2340" t="s">
        <v>9190</v>
      </c>
      <c r="I2340">
        <v>5312</v>
      </c>
      <c r="J2340" t="s">
        <v>2548</v>
      </c>
      <c r="K2340" t="s">
        <v>9191</v>
      </c>
      <c r="L2340">
        <v>40</v>
      </c>
      <c r="M2340" t="s">
        <v>26</v>
      </c>
      <c r="N2340" t="s">
        <v>27</v>
      </c>
      <c r="O2340" t="s">
        <v>28</v>
      </c>
      <c r="P2340">
        <v>15600000</v>
      </c>
      <c r="Q2340">
        <v>2002</v>
      </c>
      <c r="R2340">
        <v>4.5</v>
      </c>
      <c r="S2340">
        <v>939</v>
      </c>
      <c r="T2340">
        <f>Table_IMDB_Movies[[#This Row],[gross]]-Table_IMDB_Movies[[#This Row],[budget]]</f>
        <v>-2028183</v>
      </c>
      <c r="V2340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341" spans="1:22" x14ac:dyDescent="0.3">
      <c r="A2341" t="s">
        <v>9194</v>
      </c>
      <c r="B2341">
        <v>40</v>
      </c>
      <c r="C2341">
        <v>93</v>
      </c>
      <c r="D2341" t="s">
        <v>1700</v>
      </c>
      <c r="E2341">
        <v>1181197</v>
      </c>
      <c r="F2341" t="s">
        <v>1541</v>
      </c>
      <c r="G2341" t="s">
        <v>1234</v>
      </c>
      <c r="H2341" t="s">
        <v>9195</v>
      </c>
      <c r="I2341">
        <v>3299</v>
      </c>
      <c r="J2341" t="s">
        <v>4752</v>
      </c>
      <c r="K2341" t="s">
        <v>9196</v>
      </c>
      <c r="L2341">
        <v>24</v>
      </c>
      <c r="M2341" t="s">
        <v>26</v>
      </c>
      <c r="N2341" t="s">
        <v>27</v>
      </c>
      <c r="O2341" t="s">
        <v>476</v>
      </c>
      <c r="P2341">
        <v>15500000</v>
      </c>
      <c r="Q2341">
        <v>2005</v>
      </c>
      <c r="R2341">
        <v>5.9</v>
      </c>
      <c r="S2341">
        <v>191</v>
      </c>
      <c r="T2341">
        <f>Table_IMDB_Movies[[#This Row],[gross]]-Table_IMDB_Movies[[#This Row],[budget]]</f>
        <v>-14318803</v>
      </c>
      <c r="V2341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342" spans="1:22" x14ac:dyDescent="0.3">
      <c r="A2342" t="s">
        <v>9197</v>
      </c>
      <c r="B2342">
        <v>40</v>
      </c>
      <c r="C2342">
        <v>94</v>
      </c>
      <c r="D2342" t="s">
        <v>9198</v>
      </c>
      <c r="E2342">
        <v>81525</v>
      </c>
      <c r="F2342" t="s">
        <v>2797</v>
      </c>
      <c r="G2342" t="s">
        <v>9199</v>
      </c>
      <c r="H2342" t="s">
        <v>9200</v>
      </c>
      <c r="I2342">
        <v>29392</v>
      </c>
      <c r="J2342" t="s">
        <v>9201</v>
      </c>
      <c r="K2342" t="s">
        <v>9202</v>
      </c>
      <c r="L2342">
        <v>91</v>
      </c>
      <c r="M2342" t="s">
        <v>1174</v>
      </c>
      <c r="N2342" t="s">
        <v>1175</v>
      </c>
      <c r="O2342" t="s">
        <v>476</v>
      </c>
      <c r="P2342">
        <v>15300000</v>
      </c>
      <c r="Q2342">
        <v>2001</v>
      </c>
      <c r="R2342">
        <v>6.6</v>
      </c>
      <c r="S2342">
        <v>0</v>
      </c>
      <c r="T2342">
        <f>Table_IMDB_Movies[[#This Row],[gross]]-Table_IMDB_Movies[[#This Row],[budget]]</f>
        <v>-15218475</v>
      </c>
      <c r="V2342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343" spans="1:22" x14ac:dyDescent="0.3">
      <c r="A2343" t="s">
        <v>534</v>
      </c>
      <c r="B2343">
        <v>251</v>
      </c>
      <c r="C2343">
        <v>95</v>
      </c>
      <c r="D2343" t="s">
        <v>2745</v>
      </c>
      <c r="E2343">
        <v>7774730</v>
      </c>
      <c r="F2343" t="s">
        <v>9203</v>
      </c>
      <c r="G2343" t="s">
        <v>9204</v>
      </c>
      <c r="H2343" t="s">
        <v>9205</v>
      </c>
      <c r="I2343">
        <v>61912</v>
      </c>
      <c r="J2343" t="s">
        <v>3458</v>
      </c>
      <c r="K2343" t="s">
        <v>9206</v>
      </c>
      <c r="L2343">
        <v>352</v>
      </c>
      <c r="M2343" t="s">
        <v>26</v>
      </c>
      <c r="N2343" t="s">
        <v>218</v>
      </c>
      <c r="O2343" t="s">
        <v>476</v>
      </c>
      <c r="P2343">
        <v>15500000</v>
      </c>
      <c r="Q2343">
        <v>2006</v>
      </c>
      <c r="R2343">
        <v>6.5</v>
      </c>
      <c r="S2343">
        <v>0</v>
      </c>
      <c r="T2343">
        <f>Table_IMDB_Movies[[#This Row],[gross]]-Table_IMDB_Movies[[#This Row],[budget]]</f>
        <v>-7725270</v>
      </c>
      <c r="V2343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344" spans="1:22" x14ac:dyDescent="0.3">
      <c r="A2344" t="s">
        <v>1946</v>
      </c>
      <c r="B2344">
        <v>94</v>
      </c>
      <c r="C2344">
        <v>105</v>
      </c>
      <c r="D2344" t="s">
        <v>1051</v>
      </c>
      <c r="E2344">
        <v>234760500</v>
      </c>
      <c r="F2344" t="s">
        <v>1398</v>
      </c>
      <c r="G2344" t="s">
        <v>2873</v>
      </c>
      <c r="H2344" t="s">
        <v>9207</v>
      </c>
      <c r="I2344">
        <v>126464</v>
      </c>
      <c r="J2344" t="s">
        <v>8334</v>
      </c>
      <c r="K2344" t="s">
        <v>9208</v>
      </c>
      <c r="L2344">
        <v>175</v>
      </c>
      <c r="M2344" t="s">
        <v>26</v>
      </c>
      <c r="N2344" t="s">
        <v>27</v>
      </c>
      <c r="O2344" t="s">
        <v>476</v>
      </c>
      <c r="P2344">
        <v>14000000</v>
      </c>
      <c r="Q2344">
        <v>1984</v>
      </c>
      <c r="R2344">
        <v>7.3</v>
      </c>
      <c r="S2344">
        <v>0</v>
      </c>
      <c r="T2344">
        <f>Table_IMDB_Movies[[#This Row],[gross]]-Table_IMDB_Movies[[#This Row],[budget]]</f>
        <v>220760500</v>
      </c>
      <c r="V2344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345" spans="1:22" x14ac:dyDescent="0.3">
      <c r="A2345" t="s">
        <v>1011</v>
      </c>
      <c r="B2345">
        <v>102</v>
      </c>
      <c r="C2345">
        <v>103</v>
      </c>
      <c r="D2345" t="s">
        <v>2223</v>
      </c>
      <c r="E2345">
        <v>285761243</v>
      </c>
      <c r="F2345" t="s">
        <v>2411</v>
      </c>
      <c r="G2345" t="s">
        <v>5039</v>
      </c>
      <c r="H2345" t="s">
        <v>9209</v>
      </c>
      <c r="I2345">
        <v>311075</v>
      </c>
      <c r="J2345" t="s">
        <v>1440</v>
      </c>
      <c r="K2345" t="s">
        <v>9210</v>
      </c>
      <c r="L2345">
        <v>305</v>
      </c>
      <c r="M2345" t="s">
        <v>26</v>
      </c>
      <c r="N2345" t="s">
        <v>27</v>
      </c>
      <c r="O2345" t="s">
        <v>72</v>
      </c>
      <c r="P2345">
        <v>18000000</v>
      </c>
      <c r="Q2345">
        <v>1990</v>
      </c>
      <c r="R2345">
        <v>7.5</v>
      </c>
      <c r="S2345">
        <v>20000</v>
      </c>
      <c r="T2345">
        <f>Table_IMDB_Movies[[#This Row],[gross]]-Table_IMDB_Movies[[#This Row],[budget]]</f>
        <v>267761243</v>
      </c>
      <c r="V2345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346" spans="1:22" x14ac:dyDescent="0.3">
      <c r="A2346" t="s">
        <v>835</v>
      </c>
      <c r="B2346">
        <v>21</v>
      </c>
      <c r="C2346">
        <v>102</v>
      </c>
      <c r="D2346" t="s">
        <v>1999</v>
      </c>
      <c r="E2346">
        <v>167780960</v>
      </c>
      <c r="F2346" t="s">
        <v>3087</v>
      </c>
      <c r="G2346" t="s">
        <v>2445</v>
      </c>
      <c r="H2346" t="s">
        <v>9211</v>
      </c>
      <c r="I2346">
        <v>36918</v>
      </c>
      <c r="J2346" t="s">
        <v>8221</v>
      </c>
      <c r="K2346" t="s">
        <v>9212</v>
      </c>
      <c r="L2346">
        <v>42</v>
      </c>
      <c r="M2346" t="s">
        <v>26</v>
      </c>
      <c r="N2346" t="s">
        <v>27</v>
      </c>
      <c r="O2346" t="s">
        <v>72</v>
      </c>
      <c r="P2346">
        <v>11000000</v>
      </c>
      <c r="Q2346">
        <v>1987</v>
      </c>
      <c r="R2346">
        <v>5.9</v>
      </c>
      <c r="S2346">
        <v>3000</v>
      </c>
      <c r="T2346">
        <f>Table_IMDB_Movies[[#This Row],[gross]]-Table_IMDB_Movies[[#This Row],[budget]]</f>
        <v>156780960</v>
      </c>
      <c r="V234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347" spans="1:22" x14ac:dyDescent="0.3">
      <c r="A2347" t="s">
        <v>1776</v>
      </c>
      <c r="B2347">
        <v>94</v>
      </c>
      <c r="C2347">
        <v>116</v>
      </c>
      <c r="D2347" t="s">
        <v>1776</v>
      </c>
      <c r="E2347">
        <v>177200000</v>
      </c>
      <c r="F2347" t="s">
        <v>1141</v>
      </c>
      <c r="G2347" t="s">
        <v>449</v>
      </c>
      <c r="H2347" t="s">
        <v>9213</v>
      </c>
      <c r="I2347">
        <v>77366</v>
      </c>
      <c r="J2347" t="s">
        <v>7910</v>
      </c>
      <c r="K2347" t="s">
        <v>9214</v>
      </c>
      <c r="L2347">
        <v>194</v>
      </c>
      <c r="M2347" t="s">
        <v>26</v>
      </c>
      <c r="N2347" t="s">
        <v>27</v>
      </c>
      <c r="O2347" t="s">
        <v>72</v>
      </c>
      <c r="P2347">
        <v>22000000</v>
      </c>
      <c r="Q2347">
        <v>1982</v>
      </c>
      <c r="R2347">
        <v>7.4</v>
      </c>
      <c r="S2347">
        <v>0</v>
      </c>
      <c r="T2347">
        <f>Table_IMDB_Movies[[#This Row],[gross]]-Table_IMDB_Movies[[#This Row],[budget]]</f>
        <v>155200000</v>
      </c>
      <c r="V2347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348" spans="1:22" x14ac:dyDescent="0.3">
      <c r="A2348" t="s">
        <v>1387</v>
      </c>
      <c r="B2348">
        <v>173</v>
      </c>
      <c r="C2348">
        <v>110</v>
      </c>
      <c r="D2348" t="s">
        <v>1766</v>
      </c>
      <c r="E2348">
        <v>176781728</v>
      </c>
      <c r="F2348" t="s">
        <v>1350</v>
      </c>
      <c r="G2348" t="s">
        <v>429</v>
      </c>
      <c r="H2348" t="s">
        <v>9215</v>
      </c>
      <c r="I2348">
        <v>219171</v>
      </c>
      <c r="J2348" t="s">
        <v>9216</v>
      </c>
      <c r="K2348" t="s">
        <v>9217</v>
      </c>
      <c r="L2348">
        <v>388</v>
      </c>
      <c r="M2348" t="s">
        <v>26</v>
      </c>
      <c r="N2348" t="s">
        <v>27</v>
      </c>
      <c r="O2348" t="s">
        <v>72</v>
      </c>
      <c r="P2348">
        <v>15000000</v>
      </c>
      <c r="Q2348">
        <v>1986</v>
      </c>
      <c r="R2348">
        <v>6.9</v>
      </c>
      <c r="S2348">
        <v>19000</v>
      </c>
      <c r="T2348">
        <f>Table_IMDB_Movies[[#This Row],[gross]]-Table_IMDB_Movies[[#This Row],[budget]]</f>
        <v>161781728</v>
      </c>
      <c r="V2348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349" spans="1:22" x14ac:dyDescent="0.3">
      <c r="A2349" t="s">
        <v>864</v>
      </c>
      <c r="B2349">
        <v>287</v>
      </c>
      <c r="C2349">
        <v>120</v>
      </c>
      <c r="D2349" t="s">
        <v>9218</v>
      </c>
      <c r="E2349">
        <v>128067808</v>
      </c>
      <c r="F2349" t="s">
        <v>1350</v>
      </c>
      <c r="G2349" t="s">
        <v>9219</v>
      </c>
      <c r="H2349" t="s">
        <v>9220</v>
      </c>
      <c r="I2349">
        <v>217740</v>
      </c>
      <c r="J2349" t="s">
        <v>9221</v>
      </c>
      <c r="K2349" t="s">
        <v>9222</v>
      </c>
      <c r="L2349">
        <v>1641</v>
      </c>
      <c r="M2349" t="s">
        <v>1559</v>
      </c>
      <c r="N2349" t="s">
        <v>9223</v>
      </c>
      <c r="O2349" t="s">
        <v>28</v>
      </c>
      <c r="P2349">
        <v>15000000</v>
      </c>
      <c r="Q2349">
        <v>2000</v>
      </c>
      <c r="R2349">
        <v>7.9</v>
      </c>
      <c r="S2349">
        <v>0</v>
      </c>
      <c r="T2349">
        <f>Table_IMDB_Movies[[#This Row],[gross]]-Table_IMDB_Movies[[#This Row],[budget]]</f>
        <v>113067808</v>
      </c>
      <c r="V2349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350" spans="1:22" x14ac:dyDescent="0.3">
      <c r="A2350" t="s">
        <v>34</v>
      </c>
      <c r="B2350">
        <v>176</v>
      </c>
      <c r="C2350">
        <v>122</v>
      </c>
      <c r="D2350" t="s">
        <v>3755</v>
      </c>
      <c r="E2350">
        <v>130058047</v>
      </c>
      <c r="F2350" t="s">
        <v>2682</v>
      </c>
      <c r="G2350" t="s">
        <v>94</v>
      </c>
      <c r="H2350" t="s">
        <v>9224</v>
      </c>
      <c r="I2350">
        <v>822500</v>
      </c>
      <c r="J2350" t="s">
        <v>9225</v>
      </c>
      <c r="K2350" t="s">
        <v>9226</v>
      </c>
      <c r="L2350">
        <v>2715</v>
      </c>
      <c r="M2350" t="s">
        <v>26</v>
      </c>
      <c r="N2350" t="s">
        <v>27</v>
      </c>
      <c r="O2350" t="s">
        <v>476</v>
      </c>
      <c r="P2350">
        <v>15000000</v>
      </c>
      <c r="Q2350">
        <v>1999</v>
      </c>
      <c r="R2350">
        <v>8.4</v>
      </c>
      <c r="S2350">
        <v>22000</v>
      </c>
      <c r="T2350">
        <f>Table_IMDB_Movies[[#This Row],[gross]]-Table_IMDB_Movies[[#This Row],[budget]]</f>
        <v>115058047</v>
      </c>
      <c r="V2350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351" spans="1:22" x14ac:dyDescent="0.3">
      <c r="A2351" t="s">
        <v>2877</v>
      </c>
      <c r="B2351">
        <v>479</v>
      </c>
      <c r="C2351">
        <v>118</v>
      </c>
      <c r="D2351" t="s">
        <v>1131</v>
      </c>
      <c r="E2351">
        <v>138795342</v>
      </c>
      <c r="F2351" t="s">
        <v>4717</v>
      </c>
      <c r="G2351" t="s">
        <v>356</v>
      </c>
      <c r="H2351" t="s">
        <v>9227</v>
      </c>
      <c r="I2351">
        <v>503631</v>
      </c>
      <c r="J2351" t="s">
        <v>1600</v>
      </c>
      <c r="K2351" t="s">
        <v>9228</v>
      </c>
      <c r="L2351">
        <v>636</v>
      </c>
      <c r="M2351" t="s">
        <v>26</v>
      </c>
      <c r="N2351" t="s">
        <v>41</v>
      </c>
      <c r="O2351" t="s">
        <v>476</v>
      </c>
      <c r="P2351">
        <v>15000000</v>
      </c>
      <c r="Q2351">
        <v>2010</v>
      </c>
      <c r="R2351">
        <v>8</v>
      </c>
      <c r="S2351">
        <v>64000</v>
      </c>
      <c r="T2351">
        <f>Table_IMDB_Movies[[#This Row],[gross]]-Table_IMDB_Movies[[#This Row],[budget]]</f>
        <v>123795342</v>
      </c>
      <c r="V2351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2352" spans="1:22" x14ac:dyDescent="0.3">
      <c r="A2352" t="s">
        <v>2149</v>
      </c>
      <c r="B2352">
        <v>27</v>
      </c>
      <c r="C2352">
        <v>107</v>
      </c>
      <c r="D2352" t="s">
        <v>8006</v>
      </c>
      <c r="E2352">
        <v>111936400</v>
      </c>
      <c r="F2352" t="s">
        <v>819</v>
      </c>
      <c r="G2352" t="s">
        <v>1309</v>
      </c>
      <c r="H2352" t="s">
        <v>9229</v>
      </c>
      <c r="I2352">
        <v>87538</v>
      </c>
      <c r="J2352" t="s">
        <v>9230</v>
      </c>
      <c r="K2352" t="s">
        <v>9231</v>
      </c>
      <c r="L2352">
        <v>79</v>
      </c>
      <c r="M2352" t="s">
        <v>26</v>
      </c>
      <c r="N2352" t="s">
        <v>27</v>
      </c>
      <c r="O2352" t="s">
        <v>72</v>
      </c>
      <c r="P2352">
        <v>15000000</v>
      </c>
      <c r="Q2352">
        <v>1988</v>
      </c>
      <c r="R2352">
        <v>6</v>
      </c>
      <c r="S2352">
        <v>0</v>
      </c>
      <c r="T2352">
        <f>Table_IMDB_Movies[[#This Row],[gross]]-Table_IMDB_Movies[[#This Row],[budget]]</f>
        <v>96936400</v>
      </c>
      <c r="V2352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353" spans="1:22" x14ac:dyDescent="0.3">
      <c r="A2353" t="s">
        <v>9232</v>
      </c>
      <c r="B2353">
        <v>60</v>
      </c>
      <c r="C2353">
        <v>102</v>
      </c>
      <c r="D2353" t="s">
        <v>365</v>
      </c>
      <c r="E2353">
        <v>317040</v>
      </c>
      <c r="F2353" t="s">
        <v>173</v>
      </c>
      <c r="G2353" t="s">
        <v>457</v>
      </c>
      <c r="H2353" t="s">
        <v>9233</v>
      </c>
      <c r="I2353">
        <v>6723</v>
      </c>
      <c r="J2353" t="s">
        <v>151</v>
      </c>
      <c r="K2353" t="s">
        <v>9234</v>
      </c>
      <c r="L2353">
        <v>36</v>
      </c>
      <c r="M2353" t="s">
        <v>26</v>
      </c>
      <c r="N2353" t="s">
        <v>27</v>
      </c>
      <c r="O2353" t="s">
        <v>28</v>
      </c>
      <c r="P2353">
        <v>15500000</v>
      </c>
      <c r="Q2353">
        <v>2008</v>
      </c>
      <c r="R2353">
        <v>6.8</v>
      </c>
      <c r="S2353">
        <v>1000</v>
      </c>
      <c r="T2353">
        <f>Table_IMDB_Movies[[#This Row],[gross]]-Table_IMDB_Movies[[#This Row],[budget]]</f>
        <v>-15182960</v>
      </c>
      <c r="V2353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354" spans="1:22" x14ac:dyDescent="0.3">
      <c r="A2354" t="s">
        <v>320</v>
      </c>
      <c r="B2354">
        <v>70</v>
      </c>
      <c r="C2354">
        <v>154</v>
      </c>
      <c r="D2354" t="s">
        <v>9235</v>
      </c>
      <c r="E2354">
        <v>94175854</v>
      </c>
      <c r="F2354" t="s">
        <v>2682</v>
      </c>
      <c r="G2354" t="s">
        <v>730</v>
      </c>
      <c r="H2354" t="s">
        <v>9236</v>
      </c>
      <c r="I2354">
        <v>60988</v>
      </c>
      <c r="J2354" t="s">
        <v>343</v>
      </c>
      <c r="K2354" t="s">
        <v>9237</v>
      </c>
      <c r="L2354">
        <v>199</v>
      </c>
      <c r="M2354" t="s">
        <v>26</v>
      </c>
      <c r="N2354" t="s">
        <v>27</v>
      </c>
      <c r="O2354" t="s">
        <v>28</v>
      </c>
      <c r="P2354">
        <v>15000000</v>
      </c>
      <c r="Q2354">
        <v>1985</v>
      </c>
      <c r="R2354">
        <v>7.8</v>
      </c>
      <c r="S2354">
        <v>6000</v>
      </c>
      <c r="T2354">
        <f>Table_IMDB_Movies[[#This Row],[gross]]-Table_IMDB_Movies[[#This Row],[budget]]</f>
        <v>79175854</v>
      </c>
      <c r="V2354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355" spans="1:22" x14ac:dyDescent="0.3">
      <c r="A2355" t="s">
        <v>9240</v>
      </c>
      <c r="B2355">
        <v>454</v>
      </c>
      <c r="C2355">
        <v>114</v>
      </c>
      <c r="D2355" t="s">
        <v>35</v>
      </c>
      <c r="E2355">
        <v>91121452</v>
      </c>
      <c r="F2355" t="s">
        <v>7409</v>
      </c>
      <c r="G2355" t="s">
        <v>290</v>
      </c>
      <c r="H2355" t="s">
        <v>9241</v>
      </c>
      <c r="I2355">
        <v>467613</v>
      </c>
      <c r="J2355" t="s">
        <v>9242</v>
      </c>
      <c r="K2355" t="s">
        <v>9243</v>
      </c>
      <c r="L2355">
        <v>608</v>
      </c>
      <c r="M2355" t="s">
        <v>26</v>
      </c>
      <c r="N2355" t="s">
        <v>41</v>
      </c>
      <c r="O2355" t="s">
        <v>28</v>
      </c>
      <c r="P2355">
        <v>14000000</v>
      </c>
      <c r="Q2355">
        <v>2014</v>
      </c>
      <c r="R2355">
        <v>8.1</v>
      </c>
      <c r="S2355">
        <v>165000</v>
      </c>
      <c r="T2355">
        <f>Table_IMDB_Movies[[#This Row],[gross]]-Table_IMDB_Movies[[#This Row],[budget]]</f>
        <v>77121452</v>
      </c>
      <c r="V2355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2356" spans="1:22" x14ac:dyDescent="0.3">
      <c r="A2356" t="s">
        <v>9007</v>
      </c>
      <c r="B2356">
        <v>25</v>
      </c>
      <c r="C2356">
        <v>109</v>
      </c>
      <c r="D2356" t="s">
        <v>2345</v>
      </c>
      <c r="E2356">
        <v>69800000</v>
      </c>
      <c r="F2356" t="s">
        <v>4779</v>
      </c>
      <c r="G2356" t="s">
        <v>3297</v>
      </c>
      <c r="H2356" t="s">
        <v>9244</v>
      </c>
      <c r="I2356">
        <v>18140</v>
      </c>
      <c r="J2356" t="s">
        <v>6425</v>
      </c>
      <c r="K2356" t="s">
        <v>9245</v>
      </c>
      <c r="L2356">
        <v>60</v>
      </c>
      <c r="M2356" t="s">
        <v>26</v>
      </c>
      <c r="N2356" t="s">
        <v>27</v>
      </c>
      <c r="O2356" t="s">
        <v>476</v>
      </c>
      <c r="P2356">
        <v>10000000</v>
      </c>
      <c r="Q2356">
        <v>1980</v>
      </c>
      <c r="R2356">
        <v>6.1</v>
      </c>
      <c r="S2356">
        <v>855</v>
      </c>
      <c r="T2356">
        <f>Table_IMDB_Movies[[#This Row],[gross]]-Table_IMDB_Movies[[#This Row],[budget]]</f>
        <v>59800000</v>
      </c>
      <c r="V235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357" spans="1:22" x14ac:dyDescent="0.3">
      <c r="A2357" t="s">
        <v>1784</v>
      </c>
      <c r="B2357">
        <v>111</v>
      </c>
      <c r="C2357">
        <v>94</v>
      </c>
      <c r="D2357" t="s">
        <v>7763</v>
      </c>
      <c r="E2357">
        <v>64001297</v>
      </c>
      <c r="F2357" t="s">
        <v>2411</v>
      </c>
      <c r="G2357" t="s">
        <v>400</v>
      </c>
      <c r="H2357" t="s">
        <v>9247</v>
      </c>
      <c r="I2357">
        <v>32002</v>
      </c>
      <c r="J2357" t="s">
        <v>1760</v>
      </c>
      <c r="K2357" t="s">
        <v>9248</v>
      </c>
      <c r="L2357">
        <v>103</v>
      </c>
      <c r="M2357" t="s">
        <v>26</v>
      </c>
      <c r="N2357" t="s">
        <v>27</v>
      </c>
      <c r="O2357" t="s">
        <v>72</v>
      </c>
      <c r="P2357">
        <v>15000000</v>
      </c>
      <c r="Q2357">
        <v>2010</v>
      </c>
      <c r="R2357">
        <v>6.2</v>
      </c>
      <c r="S2357">
        <v>0</v>
      </c>
      <c r="T2357">
        <f>Table_IMDB_Movies[[#This Row],[gross]]-Table_IMDB_Movies[[#This Row],[budget]]</f>
        <v>49001297</v>
      </c>
      <c r="V2357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358" spans="1:22" x14ac:dyDescent="0.3">
      <c r="A2358" t="s">
        <v>9249</v>
      </c>
      <c r="B2358">
        <v>393</v>
      </c>
      <c r="C2358">
        <v>100</v>
      </c>
      <c r="D2358" t="s">
        <v>9250</v>
      </c>
      <c r="E2358">
        <v>71588220</v>
      </c>
      <c r="F2358" t="s">
        <v>5685</v>
      </c>
      <c r="G2358" t="s">
        <v>4849</v>
      </c>
      <c r="H2358" t="s">
        <v>9251</v>
      </c>
      <c r="I2358">
        <v>134869</v>
      </c>
      <c r="J2358" t="s">
        <v>9252</v>
      </c>
      <c r="K2358" t="s">
        <v>9253</v>
      </c>
      <c r="L2358">
        <v>304</v>
      </c>
      <c r="M2358" t="s">
        <v>26</v>
      </c>
      <c r="N2358" t="s">
        <v>218</v>
      </c>
      <c r="O2358" t="s">
        <v>28</v>
      </c>
      <c r="P2358">
        <v>20000000</v>
      </c>
      <c r="Q2358">
        <v>2013</v>
      </c>
      <c r="R2358">
        <v>6.2</v>
      </c>
      <c r="S2358">
        <v>57000</v>
      </c>
      <c r="T2358">
        <f>Table_IMDB_Movies[[#This Row],[gross]]-Table_IMDB_Movies[[#This Row],[budget]]</f>
        <v>51588220</v>
      </c>
      <c r="V2358" t="str">
        <f>IF(ISNUMBER(SEARCH("|",Table_IMDB_Movies[[#This Row],[genres]])),LEFT(Table_IMDB_Movies[[#This Row],[genres]],SEARCH("|",Table_IMDB_Movies[[#This Row],[genres]])-1),Table_IMDB_Movies[[#This Row],[genres]])</f>
        <v>Fantasy</v>
      </c>
    </row>
    <row r="2359" spans="1:22" x14ac:dyDescent="0.3">
      <c r="A2359" t="s">
        <v>3308</v>
      </c>
      <c r="B2359">
        <v>55</v>
      </c>
      <c r="C2359">
        <v>98</v>
      </c>
      <c r="D2359" t="s">
        <v>1523</v>
      </c>
      <c r="E2359">
        <v>61400000</v>
      </c>
      <c r="F2359" t="s">
        <v>3309</v>
      </c>
      <c r="G2359" t="s">
        <v>5913</v>
      </c>
      <c r="H2359" t="s">
        <v>9254</v>
      </c>
      <c r="I2359">
        <v>71183</v>
      </c>
      <c r="J2359" t="s">
        <v>1914</v>
      </c>
      <c r="K2359" t="s">
        <v>9255</v>
      </c>
      <c r="L2359">
        <v>183</v>
      </c>
      <c r="M2359" t="s">
        <v>26</v>
      </c>
      <c r="N2359" t="s">
        <v>27</v>
      </c>
      <c r="O2359" t="s">
        <v>476</v>
      </c>
      <c r="P2359">
        <v>15000000</v>
      </c>
      <c r="Q2359">
        <v>1983</v>
      </c>
      <c r="R2359">
        <v>7.4</v>
      </c>
      <c r="S2359">
        <v>0</v>
      </c>
      <c r="T2359">
        <f>Table_IMDB_Movies[[#This Row],[gross]]-Table_IMDB_Movies[[#This Row],[budget]]</f>
        <v>46400000</v>
      </c>
      <c r="V2359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2360" spans="1:22" x14ac:dyDescent="0.3">
      <c r="A2360" t="s">
        <v>7928</v>
      </c>
      <c r="B2360">
        <v>157</v>
      </c>
      <c r="C2360">
        <v>102</v>
      </c>
      <c r="D2360" t="s">
        <v>9256</v>
      </c>
      <c r="E2360">
        <v>101978840</v>
      </c>
      <c r="F2360" t="s">
        <v>1334</v>
      </c>
      <c r="G2360" t="s">
        <v>9257</v>
      </c>
      <c r="H2360" t="s">
        <v>9258</v>
      </c>
      <c r="I2360">
        <v>77724</v>
      </c>
      <c r="J2360" t="s">
        <v>9259</v>
      </c>
      <c r="K2360" t="s">
        <v>9260</v>
      </c>
      <c r="L2360">
        <v>162</v>
      </c>
      <c r="M2360" t="s">
        <v>26</v>
      </c>
      <c r="N2360" t="s">
        <v>27</v>
      </c>
      <c r="O2360" t="s">
        <v>476</v>
      </c>
      <c r="P2360">
        <v>15000000</v>
      </c>
      <c r="Q2360">
        <v>2013</v>
      </c>
      <c r="R2360">
        <v>6.6</v>
      </c>
      <c r="S2360">
        <v>26000</v>
      </c>
      <c r="T2360">
        <f>Table_IMDB_Movies[[#This Row],[gross]]-Table_IMDB_Movies[[#This Row],[budget]]</f>
        <v>86978840</v>
      </c>
      <c r="V2360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361" spans="1:22" x14ac:dyDescent="0.3">
      <c r="A2361" t="s">
        <v>4360</v>
      </c>
      <c r="B2361">
        <v>280</v>
      </c>
      <c r="C2361">
        <v>94</v>
      </c>
      <c r="D2361" t="s">
        <v>9261</v>
      </c>
      <c r="E2361">
        <v>56437947</v>
      </c>
      <c r="F2361" t="s">
        <v>1237</v>
      </c>
      <c r="G2361" t="s">
        <v>8563</v>
      </c>
      <c r="H2361" t="s">
        <v>9262</v>
      </c>
      <c r="I2361">
        <v>85333</v>
      </c>
      <c r="J2361" t="s">
        <v>5823</v>
      </c>
      <c r="K2361" t="s">
        <v>9263</v>
      </c>
      <c r="L2361">
        <v>421</v>
      </c>
      <c r="M2361" t="s">
        <v>26</v>
      </c>
      <c r="N2361" t="s">
        <v>41</v>
      </c>
      <c r="O2361" t="s">
        <v>28</v>
      </c>
      <c r="P2361">
        <v>9800000</v>
      </c>
      <c r="Q2361">
        <v>2006</v>
      </c>
      <c r="R2361">
        <v>7.3</v>
      </c>
      <c r="S2361">
        <v>0</v>
      </c>
      <c r="T2361">
        <f>Table_IMDB_Movies[[#This Row],[gross]]-Table_IMDB_Movies[[#This Row],[budget]]</f>
        <v>46637947</v>
      </c>
      <c r="V2361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2362" spans="1:22" x14ac:dyDescent="0.3">
      <c r="A2362" t="s">
        <v>207</v>
      </c>
      <c r="B2362">
        <v>109</v>
      </c>
      <c r="C2362">
        <v>92</v>
      </c>
      <c r="D2362" t="s">
        <v>1322</v>
      </c>
      <c r="E2362">
        <v>73326666</v>
      </c>
      <c r="F2362" t="s">
        <v>2212</v>
      </c>
      <c r="G2362" t="s">
        <v>1440</v>
      </c>
      <c r="H2362" t="s">
        <v>9264</v>
      </c>
      <c r="I2362">
        <v>189413</v>
      </c>
      <c r="J2362" t="s">
        <v>9265</v>
      </c>
      <c r="K2362" t="s">
        <v>9266</v>
      </c>
      <c r="L2362">
        <v>306</v>
      </c>
      <c r="M2362" t="s">
        <v>26</v>
      </c>
      <c r="N2362" t="s">
        <v>27</v>
      </c>
      <c r="O2362" t="s">
        <v>72</v>
      </c>
      <c r="P2362">
        <v>15000000</v>
      </c>
      <c r="Q2362">
        <v>1988</v>
      </c>
      <c r="R2362">
        <v>7.5</v>
      </c>
      <c r="S2362">
        <v>15000</v>
      </c>
      <c r="T2362">
        <f>Table_IMDB_Movies[[#This Row],[gross]]-Table_IMDB_Movies[[#This Row],[budget]]</f>
        <v>58326666</v>
      </c>
      <c r="V2362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363" spans="1:22" x14ac:dyDescent="0.3">
      <c r="A2363" t="s">
        <v>7144</v>
      </c>
      <c r="B2363">
        <v>41</v>
      </c>
      <c r="C2363">
        <v>113</v>
      </c>
      <c r="D2363" t="s">
        <v>3146</v>
      </c>
      <c r="E2363">
        <v>55184721</v>
      </c>
      <c r="F2363" t="s">
        <v>2021</v>
      </c>
      <c r="G2363" t="s">
        <v>4957</v>
      </c>
      <c r="H2363" t="s">
        <v>9267</v>
      </c>
      <c r="I2363">
        <v>9811</v>
      </c>
      <c r="J2363" t="s">
        <v>8026</v>
      </c>
      <c r="K2363" t="s">
        <v>9268</v>
      </c>
      <c r="L2363">
        <v>100</v>
      </c>
      <c r="M2363" t="s">
        <v>26</v>
      </c>
      <c r="N2363" t="s">
        <v>27</v>
      </c>
      <c r="O2363" t="s">
        <v>28</v>
      </c>
      <c r="P2363">
        <v>15000000</v>
      </c>
      <c r="Q2363">
        <v>2007</v>
      </c>
      <c r="R2363">
        <v>5.6</v>
      </c>
      <c r="S2363">
        <v>1000</v>
      </c>
      <c r="T2363">
        <f>Table_IMDB_Movies[[#This Row],[gross]]-Table_IMDB_Movies[[#This Row],[budget]]</f>
        <v>40184721</v>
      </c>
      <c r="V2363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364" spans="1:22" x14ac:dyDescent="0.3">
      <c r="A2364" t="s">
        <v>9269</v>
      </c>
      <c r="B2364">
        <v>27</v>
      </c>
      <c r="C2364">
        <v>115</v>
      </c>
      <c r="D2364" t="s">
        <v>63</v>
      </c>
      <c r="E2364">
        <v>50003300</v>
      </c>
      <c r="F2364" t="s">
        <v>9270</v>
      </c>
      <c r="G2364" t="s">
        <v>43</v>
      </c>
      <c r="H2364" t="s">
        <v>9271</v>
      </c>
      <c r="I2364">
        <v>36624</v>
      </c>
      <c r="J2364" t="s">
        <v>4464</v>
      </c>
      <c r="K2364" t="s">
        <v>9272</v>
      </c>
      <c r="L2364">
        <v>132</v>
      </c>
      <c r="M2364" t="s">
        <v>26</v>
      </c>
      <c r="N2364" t="s">
        <v>27</v>
      </c>
      <c r="O2364" t="s">
        <v>72</v>
      </c>
      <c r="P2364">
        <v>15000000</v>
      </c>
      <c r="Q2364">
        <v>1994</v>
      </c>
      <c r="R2364">
        <v>7.3</v>
      </c>
      <c r="S2364">
        <v>0</v>
      </c>
      <c r="T2364">
        <f>Table_IMDB_Movies[[#This Row],[gross]]-Table_IMDB_Movies[[#This Row],[budget]]</f>
        <v>35003300</v>
      </c>
      <c r="V2364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365" spans="1:22" x14ac:dyDescent="0.3">
      <c r="A2365" t="s">
        <v>9273</v>
      </c>
      <c r="B2365">
        <v>462</v>
      </c>
      <c r="C2365">
        <v>95</v>
      </c>
      <c r="D2365" t="s">
        <v>8563</v>
      </c>
      <c r="E2365">
        <v>54322273</v>
      </c>
      <c r="F2365" t="s">
        <v>725</v>
      </c>
      <c r="G2365" t="s">
        <v>80</v>
      </c>
      <c r="H2365" t="s">
        <v>9274</v>
      </c>
      <c r="I2365">
        <v>139749</v>
      </c>
      <c r="J2365" t="s">
        <v>9275</v>
      </c>
      <c r="K2365" t="s">
        <v>9276</v>
      </c>
      <c r="L2365">
        <v>509</v>
      </c>
      <c r="M2365" t="s">
        <v>26</v>
      </c>
      <c r="N2365" t="s">
        <v>41</v>
      </c>
      <c r="O2365" t="s">
        <v>28</v>
      </c>
      <c r="P2365">
        <v>17000000</v>
      </c>
      <c r="Q2365">
        <v>2012</v>
      </c>
      <c r="R2365">
        <v>6.4</v>
      </c>
      <c r="S2365">
        <v>29000</v>
      </c>
      <c r="T2365">
        <f>Table_IMDB_Movies[[#This Row],[gross]]-Table_IMDB_Movies[[#This Row],[budget]]</f>
        <v>37322273</v>
      </c>
      <c r="V2365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366" spans="1:22" x14ac:dyDescent="0.3">
      <c r="A2366" t="s">
        <v>1424</v>
      </c>
      <c r="B2366">
        <v>152</v>
      </c>
      <c r="C2366">
        <v>87</v>
      </c>
      <c r="D2366" t="s">
        <v>9277</v>
      </c>
      <c r="E2366">
        <v>47860214</v>
      </c>
      <c r="F2366" t="s">
        <v>4295</v>
      </c>
      <c r="G2366" t="s">
        <v>3655</v>
      </c>
      <c r="H2366" t="s">
        <v>9278</v>
      </c>
      <c r="I2366">
        <v>34711</v>
      </c>
      <c r="J2366" t="s">
        <v>2557</v>
      </c>
      <c r="K2366" t="s">
        <v>9279</v>
      </c>
      <c r="L2366">
        <v>468</v>
      </c>
      <c r="M2366" t="s">
        <v>26</v>
      </c>
      <c r="N2366" t="s">
        <v>27</v>
      </c>
      <c r="O2366" t="s">
        <v>28</v>
      </c>
      <c r="P2366">
        <v>15000000</v>
      </c>
      <c r="Q2366">
        <v>2006</v>
      </c>
      <c r="R2366">
        <v>5</v>
      </c>
      <c r="S2366">
        <v>0</v>
      </c>
      <c r="T2366">
        <f>Table_IMDB_Movies[[#This Row],[gross]]-Table_IMDB_Movies[[#This Row],[budget]]</f>
        <v>32860214</v>
      </c>
      <c r="V2366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2367" spans="1:22" x14ac:dyDescent="0.3">
      <c r="A2367" t="s">
        <v>653</v>
      </c>
      <c r="B2367">
        <v>69</v>
      </c>
      <c r="C2367">
        <v>88</v>
      </c>
      <c r="D2367" t="s">
        <v>6820</v>
      </c>
      <c r="E2367">
        <v>47811275</v>
      </c>
      <c r="F2367" t="s">
        <v>1889</v>
      </c>
      <c r="G2367" t="s">
        <v>6333</v>
      </c>
      <c r="H2367" t="s">
        <v>9280</v>
      </c>
      <c r="I2367">
        <v>29008</v>
      </c>
      <c r="J2367" t="s">
        <v>9281</v>
      </c>
      <c r="K2367" t="s">
        <v>9282</v>
      </c>
      <c r="L2367">
        <v>99</v>
      </c>
      <c r="M2367" t="s">
        <v>26</v>
      </c>
      <c r="N2367" t="s">
        <v>27</v>
      </c>
      <c r="O2367" t="s">
        <v>72</v>
      </c>
      <c r="P2367">
        <v>15000000</v>
      </c>
      <c r="Q2367">
        <v>2002</v>
      </c>
      <c r="R2367">
        <v>5.4</v>
      </c>
      <c r="S2367">
        <v>896</v>
      </c>
      <c r="T2367">
        <f>Table_IMDB_Movies[[#This Row],[gross]]-Table_IMDB_Movies[[#This Row],[budget]]</f>
        <v>32811275</v>
      </c>
      <c r="V2367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2368" spans="1:22" x14ac:dyDescent="0.3">
      <c r="A2368" t="s">
        <v>2459</v>
      </c>
      <c r="B2368">
        <v>130</v>
      </c>
      <c r="C2368">
        <v>97</v>
      </c>
      <c r="D2368" t="s">
        <v>63</v>
      </c>
      <c r="E2368">
        <v>43022524</v>
      </c>
      <c r="F2368" t="s">
        <v>2021</v>
      </c>
      <c r="G2368" t="s">
        <v>1393</v>
      </c>
      <c r="H2368" t="s">
        <v>9283</v>
      </c>
      <c r="I2368">
        <v>67604</v>
      </c>
      <c r="J2368" t="s">
        <v>820</v>
      </c>
      <c r="K2368" t="s">
        <v>9284</v>
      </c>
      <c r="L2368">
        <v>218</v>
      </c>
      <c r="M2368" t="s">
        <v>26</v>
      </c>
      <c r="N2368" t="s">
        <v>27</v>
      </c>
      <c r="O2368" t="s">
        <v>476</v>
      </c>
      <c r="P2368">
        <v>15000000</v>
      </c>
      <c r="Q2368">
        <v>1997</v>
      </c>
      <c r="R2368">
        <v>7.1</v>
      </c>
      <c r="S2368">
        <v>12000</v>
      </c>
      <c r="T2368">
        <f>Table_IMDB_Movies[[#This Row],[gross]]-Table_IMDB_Movies[[#This Row],[budget]]</f>
        <v>28022524</v>
      </c>
      <c r="V2368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369" spans="1:22" x14ac:dyDescent="0.3">
      <c r="A2369" t="s">
        <v>9285</v>
      </c>
      <c r="B2369">
        <v>66</v>
      </c>
      <c r="C2369">
        <v>94</v>
      </c>
      <c r="D2369" t="s">
        <v>9286</v>
      </c>
      <c r="E2369">
        <v>42672630</v>
      </c>
      <c r="F2369" t="s">
        <v>9287</v>
      </c>
      <c r="G2369" t="s">
        <v>9288</v>
      </c>
      <c r="H2369" t="s">
        <v>9289</v>
      </c>
      <c r="I2369">
        <v>27580</v>
      </c>
      <c r="J2369" t="s">
        <v>1490</v>
      </c>
      <c r="K2369" t="s">
        <v>9290</v>
      </c>
      <c r="L2369">
        <v>172</v>
      </c>
      <c r="M2369" t="s">
        <v>26</v>
      </c>
      <c r="N2369" t="s">
        <v>27</v>
      </c>
      <c r="O2369" t="s">
        <v>72</v>
      </c>
      <c r="P2369">
        <v>17000000</v>
      </c>
      <c r="Q2369">
        <v>2003</v>
      </c>
      <c r="R2369">
        <v>5.3</v>
      </c>
      <c r="S2369">
        <v>0</v>
      </c>
      <c r="T2369">
        <f>Table_IMDB_Movies[[#This Row],[gross]]-Table_IMDB_Movies[[#This Row],[budget]]</f>
        <v>25672630</v>
      </c>
      <c r="V2369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2370" spans="1:22" x14ac:dyDescent="0.3">
      <c r="A2370" t="s">
        <v>9291</v>
      </c>
      <c r="B2370">
        <v>238</v>
      </c>
      <c r="C2370">
        <v>112</v>
      </c>
      <c r="D2370" t="s">
        <v>2222</v>
      </c>
      <c r="E2370">
        <v>42919096</v>
      </c>
      <c r="F2370" t="s">
        <v>748</v>
      </c>
      <c r="G2370" t="s">
        <v>871</v>
      </c>
      <c r="H2370" t="s">
        <v>9292</v>
      </c>
      <c r="I2370">
        <v>64747</v>
      </c>
      <c r="J2370" t="s">
        <v>4893</v>
      </c>
      <c r="K2370" t="s">
        <v>9293</v>
      </c>
      <c r="L2370">
        <v>122</v>
      </c>
      <c r="M2370" t="s">
        <v>26</v>
      </c>
      <c r="N2370" t="s">
        <v>27</v>
      </c>
      <c r="O2370" t="s">
        <v>28</v>
      </c>
      <c r="P2370">
        <v>15000000</v>
      </c>
      <c r="Q2370">
        <v>2013</v>
      </c>
      <c r="R2370">
        <v>6.5</v>
      </c>
      <c r="S2370">
        <v>12000</v>
      </c>
      <c r="T2370">
        <f>Table_IMDB_Movies[[#This Row],[gross]]-Table_IMDB_Movies[[#This Row],[budget]]</f>
        <v>27919096</v>
      </c>
      <c r="V237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371" spans="1:22" x14ac:dyDescent="0.3">
      <c r="A2371" t="s">
        <v>9294</v>
      </c>
      <c r="B2371">
        <v>198</v>
      </c>
      <c r="C2371">
        <v>98</v>
      </c>
      <c r="D2371" t="s">
        <v>3927</v>
      </c>
      <c r="E2371">
        <v>42592530</v>
      </c>
      <c r="F2371" t="s">
        <v>714</v>
      </c>
      <c r="G2371" t="s">
        <v>1236</v>
      </c>
      <c r="H2371" t="s">
        <v>9295</v>
      </c>
      <c r="I2371">
        <v>29867</v>
      </c>
      <c r="J2371" t="s">
        <v>9296</v>
      </c>
      <c r="K2371" t="s">
        <v>9297</v>
      </c>
      <c r="L2371">
        <v>181</v>
      </c>
      <c r="M2371" t="s">
        <v>26</v>
      </c>
      <c r="N2371" t="s">
        <v>27</v>
      </c>
      <c r="O2371" t="s">
        <v>28</v>
      </c>
      <c r="P2371">
        <v>15000000</v>
      </c>
      <c r="Q2371">
        <v>2015</v>
      </c>
      <c r="R2371">
        <v>6.2</v>
      </c>
      <c r="S2371">
        <v>27000</v>
      </c>
      <c r="T2371">
        <f>Table_IMDB_Movies[[#This Row],[gross]]-Table_IMDB_Movies[[#This Row],[budget]]</f>
        <v>27592530</v>
      </c>
      <c r="V2371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372" spans="1:22" x14ac:dyDescent="0.3">
      <c r="A2372" t="s">
        <v>3823</v>
      </c>
      <c r="B2372">
        <v>154</v>
      </c>
      <c r="C2372">
        <v>104</v>
      </c>
      <c r="D2372" t="s">
        <v>403</v>
      </c>
      <c r="E2372">
        <v>40064955</v>
      </c>
      <c r="F2372" t="s">
        <v>5418</v>
      </c>
      <c r="G2372" t="s">
        <v>549</v>
      </c>
      <c r="H2372" t="s">
        <v>9298</v>
      </c>
      <c r="I2372">
        <v>92074</v>
      </c>
      <c r="J2372" t="s">
        <v>4631</v>
      </c>
      <c r="K2372" t="s">
        <v>9299</v>
      </c>
      <c r="L2372">
        <v>502</v>
      </c>
      <c r="M2372" t="s">
        <v>26</v>
      </c>
      <c r="N2372" t="s">
        <v>27</v>
      </c>
      <c r="O2372" t="s">
        <v>476</v>
      </c>
      <c r="P2372">
        <v>15000000</v>
      </c>
      <c r="Q2372">
        <v>1998</v>
      </c>
      <c r="R2372">
        <v>6.4</v>
      </c>
      <c r="S2372">
        <v>0</v>
      </c>
      <c r="T2372">
        <f>Table_IMDB_Movies[[#This Row],[gross]]-Table_IMDB_Movies[[#This Row],[budget]]</f>
        <v>25064955</v>
      </c>
      <c r="V2372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2373" spans="1:22" x14ac:dyDescent="0.3">
      <c r="A2373" t="s">
        <v>1146</v>
      </c>
      <c r="B2373">
        <v>131</v>
      </c>
      <c r="C2373">
        <v>120</v>
      </c>
      <c r="D2373" t="s">
        <v>1425</v>
      </c>
      <c r="E2373">
        <v>44886089</v>
      </c>
      <c r="F2373" t="s">
        <v>1705</v>
      </c>
      <c r="G2373" t="s">
        <v>1393</v>
      </c>
      <c r="H2373" t="s">
        <v>9300</v>
      </c>
      <c r="I2373">
        <v>69576</v>
      </c>
      <c r="J2373" t="s">
        <v>640</v>
      </c>
      <c r="K2373" t="s">
        <v>9301</v>
      </c>
      <c r="L2373">
        <v>207</v>
      </c>
      <c r="M2373" t="s">
        <v>26</v>
      </c>
      <c r="N2373" t="s">
        <v>27</v>
      </c>
      <c r="O2373" t="s">
        <v>476</v>
      </c>
      <c r="P2373">
        <v>10000000</v>
      </c>
      <c r="Q2373">
        <v>1997</v>
      </c>
      <c r="R2373">
        <v>6.9</v>
      </c>
      <c r="S2373">
        <v>2000</v>
      </c>
      <c r="T2373">
        <f>Table_IMDB_Movies[[#This Row],[gross]]-Table_IMDB_Movies[[#This Row],[budget]]</f>
        <v>34886089</v>
      </c>
      <c r="V2373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2374" spans="1:22" x14ac:dyDescent="0.3">
      <c r="A2374" t="s">
        <v>9302</v>
      </c>
      <c r="B2374">
        <v>97</v>
      </c>
      <c r="C2374">
        <v>99</v>
      </c>
      <c r="D2374" t="s">
        <v>9303</v>
      </c>
      <c r="E2374">
        <v>37882551</v>
      </c>
      <c r="F2374" t="s">
        <v>1334</v>
      </c>
      <c r="G2374" t="s">
        <v>180</v>
      </c>
      <c r="H2374" t="s">
        <v>9304</v>
      </c>
      <c r="I2374">
        <v>80305</v>
      </c>
      <c r="J2374" t="s">
        <v>3400</v>
      </c>
      <c r="K2374" t="s">
        <v>9305</v>
      </c>
      <c r="L2374">
        <v>393</v>
      </c>
      <c r="M2374" t="s">
        <v>26</v>
      </c>
      <c r="N2374" t="s">
        <v>27</v>
      </c>
      <c r="O2374" t="s">
        <v>476</v>
      </c>
      <c r="P2374">
        <v>16000000</v>
      </c>
      <c r="Q2374">
        <v>2001</v>
      </c>
      <c r="R2374">
        <v>5.7</v>
      </c>
      <c r="S2374">
        <v>0</v>
      </c>
      <c r="T2374">
        <f>Table_IMDB_Movies[[#This Row],[gross]]-Table_IMDB_Movies[[#This Row],[budget]]</f>
        <v>21882551</v>
      </c>
      <c r="V2374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375" spans="1:22" x14ac:dyDescent="0.3">
      <c r="A2375" t="s">
        <v>415</v>
      </c>
      <c r="B2375">
        <v>355</v>
      </c>
      <c r="C2375">
        <v>109</v>
      </c>
      <c r="D2375" t="s">
        <v>1964</v>
      </c>
      <c r="E2375">
        <v>40983001</v>
      </c>
      <c r="F2375" t="s">
        <v>1705</v>
      </c>
      <c r="G2375" t="s">
        <v>307</v>
      </c>
      <c r="H2375" t="s">
        <v>9306</v>
      </c>
      <c r="I2375">
        <v>181025</v>
      </c>
      <c r="J2375" t="s">
        <v>523</v>
      </c>
      <c r="K2375" t="s">
        <v>9307</v>
      </c>
      <c r="L2375">
        <v>336</v>
      </c>
      <c r="M2375" t="s">
        <v>26</v>
      </c>
      <c r="N2375" t="s">
        <v>27</v>
      </c>
      <c r="O2375" t="s">
        <v>476</v>
      </c>
      <c r="P2375">
        <v>7000000</v>
      </c>
      <c r="Q2375">
        <v>2012</v>
      </c>
      <c r="R2375">
        <v>7.7</v>
      </c>
      <c r="S2375">
        <v>38000</v>
      </c>
      <c r="T2375">
        <f>Table_IMDB_Movies[[#This Row],[gross]]-Table_IMDB_Movies[[#This Row],[budget]]</f>
        <v>33983001</v>
      </c>
      <c r="V2375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2376" spans="1:22" x14ac:dyDescent="0.3">
      <c r="A2376" t="s">
        <v>2633</v>
      </c>
      <c r="B2376">
        <v>138</v>
      </c>
      <c r="C2376">
        <v>105</v>
      </c>
      <c r="D2376" t="s">
        <v>535</v>
      </c>
      <c r="E2376">
        <v>20991497</v>
      </c>
      <c r="F2376" t="s">
        <v>1141</v>
      </c>
      <c r="G2376" t="s">
        <v>146</v>
      </c>
      <c r="H2376" t="s">
        <v>5527</v>
      </c>
      <c r="I2376">
        <v>39782</v>
      </c>
      <c r="J2376" t="s">
        <v>449</v>
      </c>
      <c r="K2376" t="s">
        <v>5528</v>
      </c>
      <c r="L2376">
        <v>172</v>
      </c>
      <c r="M2376" t="s">
        <v>26</v>
      </c>
      <c r="N2376" t="s">
        <v>27</v>
      </c>
      <c r="O2376" t="s">
        <v>28</v>
      </c>
      <c r="P2376">
        <v>37000000</v>
      </c>
      <c r="Q2376">
        <v>2015</v>
      </c>
      <c r="R2376">
        <v>5.4</v>
      </c>
      <c r="S2376">
        <v>11000</v>
      </c>
      <c r="T2376">
        <f>Table_IMDB_Movies[[#This Row],[gross]]-Table_IMDB_Movies[[#This Row],[budget]]</f>
        <v>-16008503</v>
      </c>
      <c r="V237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377" spans="1:22" x14ac:dyDescent="0.3">
      <c r="A2377" t="s">
        <v>408</v>
      </c>
      <c r="B2377">
        <v>102</v>
      </c>
      <c r="C2377">
        <v>106</v>
      </c>
      <c r="D2377" t="s">
        <v>2164</v>
      </c>
      <c r="E2377">
        <v>35007180</v>
      </c>
      <c r="F2377" t="s">
        <v>379</v>
      </c>
      <c r="G2377" t="s">
        <v>273</v>
      </c>
      <c r="H2377" t="s">
        <v>9308</v>
      </c>
      <c r="I2377">
        <v>26846</v>
      </c>
      <c r="J2377" t="s">
        <v>9309</v>
      </c>
      <c r="K2377" t="s">
        <v>9310</v>
      </c>
      <c r="L2377">
        <v>193</v>
      </c>
      <c r="M2377" t="s">
        <v>26</v>
      </c>
      <c r="N2377" t="s">
        <v>27</v>
      </c>
      <c r="O2377" t="s">
        <v>28</v>
      </c>
      <c r="P2377">
        <v>15000000</v>
      </c>
      <c r="Q2377">
        <v>2000</v>
      </c>
      <c r="R2377">
        <v>5.6</v>
      </c>
      <c r="S2377">
        <v>0</v>
      </c>
      <c r="T2377">
        <f>Table_IMDB_Movies[[#This Row],[gross]]-Table_IMDB_Movies[[#This Row],[budget]]</f>
        <v>20007180</v>
      </c>
      <c r="V2377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378" spans="1:22" x14ac:dyDescent="0.3">
      <c r="A2378" t="s">
        <v>9311</v>
      </c>
      <c r="B2378">
        <v>419</v>
      </c>
      <c r="C2378">
        <v>123</v>
      </c>
      <c r="D2378" t="s">
        <v>2317</v>
      </c>
      <c r="E2378">
        <v>35887263</v>
      </c>
      <c r="F2378" t="s">
        <v>4879</v>
      </c>
      <c r="G2378" t="s">
        <v>365</v>
      </c>
      <c r="H2378" t="s">
        <v>9312</v>
      </c>
      <c r="I2378">
        <v>265507</v>
      </c>
      <c r="J2378" t="s">
        <v>2825</v>
      </c>
      <c r="K2378" t="s">
        <v>9313</v>
      </c>
      <c r="L2378">
        <v>388</v>
      </c>
      <c r="M2378" t="s">
        <v>26</v>
      </c>
      <c r="N2378" t="s">
        <v>41</v>
      </c>
      <c r="O2378" t="s">
        <v>28</v>
      </c>
      <c r="P2378">
        <v>15000000</v>
      </c>
      <c r="Q2378">
        <v>2014</v>
      </c>
      <c r="R2378">
        <v>7.7</v>
      </c>
      <c r="S2378">
        <v>90000</v>
      </c>
      <c r="T2378">
        <f>Table_IMDB_Movies[[#This Row],[gross]]-Table_IMDB_Movies[[#This Row],[budget]]</f>
        <v>20887263</v>
      </c>
      <c r="V2378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2379" spans="1:22" x14ac:dyDescent="0.3">
      <c r="A2379" t="s">
        <v>3890</v>
      </c>
      <c r="B2379">
        <v>37</v>
      </c>
      <c r="C2379">
        <v>86</v>
      </c>
      <c r="D2379" t="s">
        <v>4404</v>
      </c>
      <c r="E2379">
        <v>34308901</v>
      </c>
      <c r="F2379" t="s">
        <v>819</v>
      </c>
      <c r="G2379" t="s">
        <v>1773</v>
      </c>
      <c r="H2379" t="s">
        <v>9314</v>
      </c>
      <c r="I2379">
        <v>15939</v>
      </c>
      <c r="J2379" t="s">
        <v>5538</v>
      </c>
      <c r="K2379" t="s">
        <v>9315</v>
      </c>
      <c r="L2379">
        <v>87</v>
      </c>
      <c r="M2379" t="s">
        <v>26</v>
      </c>
      <c r="N2379" t="s">
        <v>27</v>
      </c>
      <c r="O2379" t="s">
        <v>28</v>
      </c>
      <c r="P2379">
        <v>16000000</v>
      </c>
      <c r="Q2379">
        <v>2003</v>
      </c>
      <c r="R2379">
        <v>5.0999999999999996</v>
      </c>
      <c r="S2379">
        <v>0</v>
      </c>
      <c r="T2379">
        <f>Table_IMDB_Movies[[#This Row],[gross]]-Table_IMDB_Movies[[#This Row],[budget]]</f>
        <v>18308901</v>
      </c>
      <c r="V2379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380" spans="1:22" x14ac:dyDescent="0.3">
      <c r="A2380" t="s">
        <v>9316</v>
      </c>
      <c r="B2380">
        <v>78</v>
      </c>
      <c r="C2380">
        <v>120</v>
      </c>
      <c r="D2380" t="s">
        <v>248</v>
      </c>
      <c r="E2380">
        <v>33771174</v>
      </c>
      <c r="F2380" t="s">
        <v>1141</v>
      </c>
      <c r="G2380" t="s">
        <v>680</v>
      </c>
      <c r="H2380" t="s">
        <v>9317</v>
      </c>
      <c r="I2380">
        <v>27044</v>
      </c>
      <c r="J2380" t="s">
        <v>3243</v>
      </c>
      <c r="K2380" t="s">
        <v>9318</v>
      </c>
      <c r="L2380">
        <v>240</v>
      </c>
      <c r="M2380" t="s">
        <v>26</v>
      </c>
      <c r="N2380" t="s">
        <v>27</v>
      </c>
      <c r="O2380" t="s">
        <v>28</v>
      </c>
      <c r="P2380">
        <v>15000000</v>
      </c>
      <c r="Q2380">
        <v>2000</v>
      </c>
      <c r="R2380">
        <v>6.8</v>
      </c>
      <c r="S2380">
        <v>0</v>
      </c>
      <c r="T2380">
        <f>Table_IMDB_Movies[[#This Row],[gross]]-Table_IMDB_Movies[[#This Row],[budget]]</f>
        <v>18771174</v>
      </c>
      <c r="V2380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381" spans="1:22" x14ac:dyDescent="0.3">
      <c r="A2381" t="s">
        <v>6842</v>
      </c>
      <c r="B2381">
        <v>181</v>
      </c>
      <c r="C2381">
        <v>227</v>
      </c>
      <c r="D2381" t="s">
        <v>4538</v>
      </c>
      <c r="E2381">
        <v>6000000</v>
      </c>
      <c r="F2381" t="s">
        <v>2699</v>
      </c>
      <c r="G2381" t="s">
        <v>9319</v>
      </c>
      <c r="H2381" t="s">
        <v>9320</v>
      </c>
      <c r="I2381">
        <v>192775</v>
      </c>
      <c r="J2381" t="s">
        <v>7506</v>
      </c>
      <c r="K2381" t="s">
        <v>9321</v>
      </c>
      <c r="L2381">
        <v>559</v>
      </c>
      <c r="M2381" t="s">
        <v>26</v>
      </c>
      <c r="N2381" t="s">
        <v>41</v>
      </c>
      <c r="O2381" t="s">
        <v>72</v>
      </c>
      <c r="P2381">
        <v>15000000</v>
      </c>
      <c r="Q2381">
        <v>1962</v>
      </c>
      <c r="R2381">
        <v>8.4</v>
      </c>
      <c r="S2381">
        <v>11000</v>
      </c>
      <c r="T2381">
        <f>Table_IMDB_Movies[[#This Row],[gross]]-Table_IMDB_Movies[[#This Row],[budget]]</f>
        <v>-9000000</v>
      </c>
      <c r="V2381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2382" spans="1:22" x14ac:dyDescent="0.3">
      <c r="A2382" t="s">
        <v>9322</v>
      </c>
      <c r="B2382">
        <v>220</v>
      </c>
      <c r="C2382">
        <v>119</v>
      </c>
      <c r="D2382" t="s">
        <v>2369</v>
      </c>
      <c r="E2382">
        <v>33386128</v>
      </c>
      <c r="F2382" t="s">
        <v>4938</v>
      </c>
      <c r="G2382" t="s">
        <v>7499</v>
      </c>
      <c r="H2382" t="s">
        <v>9323</v>
      </c>
      <c r="I2382">
        <v>36372</v>
      </c>
      <c r="J2382" t="s">
        <v>3578</v>
      </c>
      <c r="K2382" t="s">
        <v>9324</v>
      </c>
      <c r="L2382">
        <v>491</v>
      </c>
      <c r="M2382" t="s">
        <v>26</v>
      </c>
      <c r="N2382" t="s">
        <v>27</v>
      </c>
      <c r="O2382" t="s">
        <v>476</v>
      </c>
      <c r="P2382">
        <v>15000000</v>
      </c>
      <c r="Q2382">
        <v>2009</v>
      </c>
      <c r="R2382">
        <v>4.9000000000000004</v>
      </c>
      <c r="S2382">
        <v>3000</v>
      </c>
      <c r="T2382">
        <f>Table_IMDB_Movies[[#This Row],[gross]]-Table_IMDB_Movies[[#This Row],[budget]]</f>
        <v>18386128</v>
      </c>
      <c r="V2382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2383" spans="1:22" x14ac:dyDescent="0.3">
      <c r="A2383" t="s">
        <v>5852</v>
      </c>
      <c r="B2383">
        <v>349</v>
      </c>
      <c r="C2383">
        <v>115</v>
      </c>
      <c r="D2383" t="s">
        <v>866</v>
      </c>
      <c r="E2383">
        <v>37877959</v>
      </c>
      <c r="F2383" t="s">
        <v>8204</v>
      </c>
      <c r="G2383" t="s">
        <v>5853</v>
      </c>
      <c r="H2383" t="s">
        <v>9325</v>
      </c>
      <c r="I2383">
        <v>86664</v>
      </c>
      <c r="J2383" t="s">
        <v>1817</v>
      </c>
      <c r="K2383" t="s">
        <v>9326</v>
      </c>
      <c r="L2383">
        <v>252</v>
      </c>
      <c r="M2383" t="s">
        <v>26</v>
      </c>
      <c r="N2383" t="s">
        <v>27</v>
      </c>
      <c r="O2383" t="s">
        <v>476</v>
      </c>
      <c r="P2383">
        <v>15000000</v>
      </c>
      <c r="Q2383">
        <v>2014</v>
      </c>
      <c r="R2383">
        <v>7.1</v>
      </c>
      <c r="S2383">
        <v>38000</v>
      </c>
      <c r="T2383">
        <f>Table_IMDB_Movies[[#This Row],[gross]]-Table_IMDB_Movies[[#This Row],[budget]]</f>
        <v>22877959</v>
      </c>
      <c r="V2383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2384" spans="1:22" x14ac:dyDescent="0.3">
      <c r="A2384" t="s">
        <v>9327</v>
      </c>
      <c r="B2384">
        <v>241</v>
      </c>
      <c r="C2384">
        <v>114</v>
      </c>
      <c r="D2384" t="s">
        <v>2098</v>
      </c>
      <c r="E2384">
        <v>32721635</v>
      </c>
      <c r="F2384" t="s">
        <v>5232</v>
      </c>
      <c r="G2384" t="s">
        <v>825</v>
      </c>
      <c r="H2384" t="s">
        <v>9328</v>
      </c>
      <c r="I2384">
        <v>67822</v>
      </c>
      <c r="J2384" t="s">
        <v>9329</v>
      </c>
      <c r="K2384" t="s">
        <v>9330</v>
      </c>
      <c r="L2384">
        <v>279</v>
      </c>
      <c r="M2384" t="s">
        <v>26</v>
      </c>
      <c r="N2384" t="s">
        <v>27</v>
      </c>
      <c r="O2384" t="s">
        <v>476</v>
      </c>
      <c r="P2384">
        <v>15000000</v>
      </c>
      <c r="Q2384">
        <v>2009</v>
      </c>
      <c r="R2384">
        <v>6.6</v>
      </c>
      <c r="S2384">
        <v>0</v>
      </c>
      <c r="T2384">
        <f>Table_IMDB_Movies[[#This Row],[gross]]-Table_IMDB_Movies[[#This Row],[budget]]</f>
        <v>17721635</v>
      </c>
      <c r="V2384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2385" spans="1:22" x14ac:dyDescent="0.3">
      <c r="A2385" t="s">
        <v>9124</v>
      </c>
      <c r="B2385">
        <v>103</v>
      </c>
      <c r="C2385">
        <v>90</v>
      </c>
      <c r="D2385" t="s">
        <v>1912</v>
      </c>
      <c r="E2385">
        <v>31585300</v>
      </c>
      <c r="F2385" t="s">
        <v>1340</v>
      </c>
      <c r="G2385" t="s">
        <v>33</v>
      </c>
      <c r="H2385" t="s">
        <v>9331</v>
      </c>
      <c r="I2385">
        <v>38248</v>
      </c>
      <c r="J2385" t="s">
        <v>3589</v>
      </c>
      <c r="K2385" t="s">
        <v>9332</v>
      </c>
      <c r="L2385">
        <v>250</v>
      </c>
      <c r="M2385" t="s">
        <v>26</v>
      </c>
      <c r="N2385" t="s">
        <v>27</v>
      </c>
      <c r="O2385" t="s">
        <v>28</v>
      </c>
      <c r="P2385">
        <v>15000000</v>
      </c>
      <c r="Q2385">
        <v>2005</v>
      </c>
      <c r="R2385">
        <v>6.1</v>
      </c>
      <c r="S2385">
        <v>0</v>
      </c>
      <c r="T2385">
        <f>Table_IMDB_Movies[[#This Row],[gross]]-Table_IMDB_Movies[[#This Row],[budget]]</f>
        <v>16585300</v>
      </c>
      <c r="V2385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386" spans="1:22" x14ac:dyDescent="0.3">
      <c r="A2386" t="s">
        <v>9333</v>
      </c>
      <c r="B2386">
        <v>151</v>
      </c>
      <c r="C2386">
        <v>94</v>
      </c>
      <c r="D2386" t="s">
        <v>3592</v>
      </c>
      <c r="E2386">
        <v>30259652</v>
      </c>
      <c r="F2386" t="s">
        <v>9334</v>
      </c>
      <c r="G2386" t="s">
        <v>1383</v>
      </c>
      <c r="H2386" t="s">
        <v>9335</v>
      </c>
      <c r="I2386">
        <v>26905</v>
      </c>
      <c r="J2386" t="s">
        <v>3250</v>
      </c>
      <c r="K2386" t="s">
        <v>9336</v>
      </c>
      <c r="L2386">
        <v>614</v>
      </c>
      <c r="M2386" t="s">
        <v>26</v>
      </c>
      <c r="N2386" t="s">
        <v>27</v>
      </c>
      <c r="O2386" t="s">
        <v>476</v>
      </c>
      <c r="P2386">
        <v>15000000</v>
      </c>
      <c r="Q2386">
        <v>2002</v>
      </c>
      <c r="R2386">
        <v>4.0999999999999996</v>
      </c>
      <c r="S2386">
        <v>0</v>
      </c>
      <c r="T2386">
        <f>Table_IMDB_Movies[[#This Row],[gross]]-Table_IMDB_Movies[[#This Row],[budget]]</f>
        <v>15259652</v>
      </c>
      <c r="V238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387" spans="1:22" x14ac:dyDescent="0.3">
      <c r="A2387" t="s">
        <v>905</v>
      </c>
      <c r="B2387">
        <v>344</v>
      </c>
      <c r="C2387">
        <v>106</v>
      </c>
      <c r="D2387" t="s">
        <v>552</v>
      </c>
      <c r="E2387">
        <v>163192114</v>
      </c>
      <c r="F2387" t="s">
        <v>31</v>
      </c>
      <c r="G2387" t="s">
        <v>185</v>
      </c>
      <c r="H2387" t="s">
        <v>1046</v>
      </c>
      <c r="I2387">
        <v>229687</v>
      </c>
      <c r="J2387" t="s">
        <v>1047</v>
      </c>
      <c r="K2387" t="s">
        <v>1048</v>
      </c>
      <c r="L2387">
        <v>637</v>
      </c>
      <c r="M2387" t="s">
        <v>26</v>
      </c>
      <c r="N2387" t="s">
        <v>27</v>
      </c>
      <c r="O2387" t="s">
        <v>28</v>
      </c>
      <c r="P2387">
        <v>125000000</v>
      </c>
      <c r="Q2387">
        <v>2010</v>
      </c>
      <c r="R2387">
        <v>5.8</v>
      </c>
      <c r="S2387">
        <v>15000</v>
      </c>
      <c r="T2387">
        <f>Table_IMDB_Movies[[#This Row],[gross]]-Table_IMDB_Movies[[#This Row],[budget]]</f>
        <v>38192114</v>
      </c>
      <c r="V2387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388" spans="1:22" x14ac:dyDescent="0.3">
      <c r="A2388" t="s">
        <v>3054</v>
      </c>
      <c r="B2388">
        <v>185</v>
      </c>
      <c r="C2388">
        <v>98</v>
      </c>
      <c r="D2388" t="s">
        <v>5195</v>
      </c>
      <c r="E2388">
        <v>30857814</v>
      </c>
      <c r="F2388" t="s">
        <v>2695</v>
      </c>
      <c r="G2388" t="s">
        <v>358</v>
      </c>
      <c r="H2388" t="s">
        <v>9337</v>
      </c>
      <c r="I2388">
        <v>294163</v>
      </c>
      <c r="J2388" t="s">
        <v>9338</v>
      </c>
      <c r="K2388" t="s">
        <v>9339</v>
      </c>
      <c r="L2388">
        <v>718</v>
      </c>
      <c r="M2388" t="s">
        <v>26</v>
      </c>
      <c r="N2388" t="s">
        <v>27</v>
      </c>
      <c r="O2388" t="s">
        <v>72</v>
      </c>
      <c r="P2388">
        <v>16000000</v>
      </c>
      <c r="Q2388">
        <v>1987</v>
      </c>
      <c r="R2388">
        <v>8.1</v>
      </c>
      <c r="S2388">
        <v>33000</v>
      </c>
      <c r="T2388">
        <f>Table_IMDB_Movies[[#This Row],[gross]]-Table_IMDB_Movies[[#This Row],[budget]]</f>
        <v>14857814</v>
      </c>
      <c r="V2388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2389" spans="1:22" x14ac:dyDescent="0.3">
      <c r="A2389" t="s">
        <v>1377</v>
      </c>
      <c r="B2389">
        <v>112</v>
      </c>
      <c r="C2389">
        <v>126</v>
      </c>
      <c r="D2389" t="s">
        <v>6418</v>
      </c>
      <c r="E2389">
        <v>30226144</v>
      </c>
      <c r="F2389" t="s">
        <v>1237</v>
      </c>
      <c r="G2389" t="s">
        <v>1377</v>
      </c>
      <c r="H2389" t="s">
        <v>9340</v>
      </c>
      <c r="I2389">
        <v>47626</v>
      </c>
      <c r="J2389" t="s">
        <v>2517</v>
      </c>
      <c r="K2389" t="s">
        <v>9341</v>
      </c>
      <c r="L2389">
        <v>118</v>
      </c>
      <c r="M2389" t="s">
        <v>26</v>
      </c>
      <c r="N2389" t="s">
        <v>27</v>
      </c>
      <c r="O2389" t="s">
        <v>28</v>
      </c>
      <c r="P2389">
        <v>15000000</v>
      </c>
      <c r="Q2389">
        <v>2007</v>
      </c>
      <c r="R2389">
        <v>7.6</v>
      </c>
      <c r="S2389">
        <v>0</v>
      </c>
      <c r="T2389">
        <f>Table_IMDB_Movies[[#This Row],[gross]]-Table_IMDB_Movies[[#This Row],[budget]]</f>
        <v>15226144</v>
      </c>
      <c r="V2389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2390" spans="1:22" x14ac:dyDescent="0.3">
      <c r="A2390" t="s">
        <v>9342</v>
      </c>
      <c r="B2390">
        <v>676</v>
      </c>
      <c r="C2390">
        <v>100</v>
      </c>
      <c r="D2390" t="s">
        <v>2345</v>
      </c>
      <c r="E2390">
        <v>35054909</v>
      </c>
      <c r="F2390" t="s">
        <v>1550</v>
      </c>
      <c r="G2390" t="s">
        <v>3304</v>
      </c>
      <c r="H2390" t="s">
        <v>9343</v>
      </c>
      <c r="I2390">
        <v>431578</v>
      </c>
      <c r="J2390" t="s">
        <v>9344</v>
      </c>
      <c r="K2390" t="s">
        <v>9345</v>
      </c>
      <c r="L2390">
        <v>1264</v>
      </c>
      <c r="M2390" t="s">
        <v>26</v>
      </c>
      <c r="N2390" t="s">
        <v>27</v>
      </c>
      <c r="O2390" t="s">
        <v>476</v>
      </c>
      <c r="P2390">
        <v>15000000</v>
      </c>
      <c r="Q2390">
        <v>2011</v>
      </c>
      <c r="R2390">
        <v>7.8</v>
      </c>
      <c r="S2390">
        <v>81000</v>
      </c>
      <c r="T2390">
        <f>Table_IMDB_Movies[[#This Row],[gross]]-Table_IMDB_Movies[[#This Row],[budget]]</f>
        <v>20054909</v>
      </c>
      <c r="V2390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2391" spans="1:22" x14ac:dyDescent="0.3">
      <c r="A2391" t="s">
        <v>9346</v>
      </c>
      <c r="B2391">
        <v>74</v>
      </c>
      <c r="C2391">
        <v>89</v>
      </c>
      <c r="D2391" t="s">
        <v>5195</v>
      </c>
      <c r="E2391">
        <v>29302097</v>
      </c>
      <c r="F2391" t="s">
        <v>9347</v>
      </c>
      <c r="G2391" t="s">
        <v>4352</v>
      </c>
      <c r="H2391" t="s">
        <v>9348</v>
      </c>
      <c r="I2391">
        <v>23408</v>
      </c>
      <c r="J2391" t="s">
        <v>2269</v>
      </c>
      <c r="K2391" t="s">
        <v>9349</v>
      </c>
      <c r="L2391">
        <v>105</v>
      </c>
      <c r="M2391" t="s">
        <v>26</v>
      </c>
      <c r="N2391" t="s">
        <v>619</v>
      </c>
      <c r="O2391" t="s">
        <v>72</v>
      </c>
      <c r="P2391">
        <v>15000000</v>
      </c>
      <c r="Q2391">
        <v>2004</v>
      </c>
      <c r="R2391">
        <v>4.5999999999999996</v>
      </c>
      <c r="S2391">
        <v>810</v>
      </c>
      <c r="T2391">
        <f>Table_IMDB_Movies[[#This Row],[gross]]-Table_IMDB_Movies[[#This Row],[budget]]</f>
        <v>14302097</v>
      </c>
      <c r="V2391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392" spans="1:22" x14ac:dyDescent="0.3">
      <c r="A2392" t="s">
        <v>8723</v>
      </c>
      <c r="B2392">
        <v>65</v>
      </c>
      <c r="C2392">
        <v>111</v>
      </c>
      <c r="D2392" t="s">
        <v>4166</v>
      </c>
      <c r="E2392">
        <v>29106737</v>
      </c>
      <c r="F2392" t="s">
        <v>1141</v>
      </c>
      <c r="G2392" t="s">
        <v>2092</v>
      </c>
      <c r="H2392" t="s">
        <v>9350</v>
      </c>
      <c r="I2392">
        <v>15582</v>
      </c>
      <c r="J2392" t="s">
        <v>9351</v>
      </c>
      <c r="K2392" t="s">
        <v>9352</v>
      </c>
      <c r="L2392">
        <v>132</v>
      </c>
      <c r="M2392" t="s">
        <v>26</v>
      </c>
      <c r="N2392" t="s">
        <v>27</v>
      </c>
      <c r="O2392" t="s">
        <v>476</v>
      </c>
      <c r="P2392">
        <v>15000000</v>
      </c>
      <c r="Q2392">
        <v>1998</v>
      </c>
      <c r="R2392">
        <v>6</v>
      </c>
      <c r="S2392">
        <v>849</v>
      </c>
      <c r="T2392">
        <f>Table_IMDB_Movies[[#This Row],[gross]]-Table_IMDB_Movies[[#This Row],[budget]]</f>
        <v>14106737</v>
      </c>
      <c r="V2392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393" spans="1:22" x14ac:dyDescent="0.3">
      <c r="A2393" t="s">
        <v>9353</v>
      </c>
      <c r="B2393">
        <v>274</v>
      </c>
      <c r="C2393">
        <v>100</v>
      </c>
      <c r="D2393" t="s">
        <v>2222</v>
      </c>
      <c r="E2393">
        <v>28637507</v>
      </c>
      <c r="F2393" t="s">
        <v>631</v>
      </c>
      <c r="G2393" t="s">
        <v>718</v>
      </c>
      <c r="H2393" t="s">
        <v>9354</v>
      </c>
      <c r="I2393">
        <v>212167</v>
      </c>
      <c r="J2393" t="s">
        <v>1801</v>
      </c>
      <c r="K2393" t="s">
        <v>9355</v>
      </c>
      <c r="L2393">
        <v>713</v>
      </c>
      <c r="M2393" t="s">
        <v>26</v>
      </c>
      <c r="N2393" t="s">
        <v>41</v>
      </c>
      <c r="O2393" t="s">
        <v>476</v>
      </c>
      <c r="P2393">
        <v>15000000</v>
      </c>
      <c r="Q2393">
        <v>2007</v>
      </c>
      <c r="R2393">
        <v>7</v>
      </c>
      <c r="S2393">
        <v>0</v>
      </c>
      <c r="T2393">
        <f>Table_IMDB_Movies[[#This Row],[gross]]-Table_IMDB_Movies[[#This Row],[budget]]</f>
        <v>13637507</v>
      </c>
      <c r="V2393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394" spans="1:22" x14ac:dyDescent="0.3">
      <c r="A2394" t="s">
        <v>4454</v>
      </c>
      <c r="B2394">
        <v>50</v>
      </c>
      <c r="C2394">
        <v>115</v>
      </c>
      <c r="D2394" t="s">
        <v>7755</v>
      </c>
      <c r="E2394">
        <v>30127963</v>
      </c>
      <c r="F2394" t="s">
        <v>6077</v>
      </c>
      <c r="G2394" t="s">
        <v>9356</v>
      </c>
      <c r="H2394" t="s">
        <v>9357</v>
      </c>
      <c r="I2394">
        <v>12596</v>
      </c>
      <c r="J2394" t="s">
        <v>9358</v>
      </c>
      <c r="K2394" t="s">
        <v>9359</v>
      </c>
      <c r="L2394">
        <v>64</v>
      </c>
      <c r="M2394" t="s">
        <v>26</v>
      </c>
      <c r="N2394" t="s">
        <v>27</v>
      </c>
      <c r="O2394" t="s">
        <v>72</v>
      </c>
      <c r="P2394">
        <v>15000000</v>
      </c>
      <c r="Q2394">
        <v>2014</v>
      </c>
      <c r="R2394">
        <v>6.7</v>
      </c>
      <c r="S2394">
        <v>0</v>
      </c>
      <c r="T2394">
        <f>Table_IMDB_Movies[[#This Row],[gross]]-Table_IMDB_Movies[[#This Row],[budget]]</f>
        <v>15127963</v>
      </c>
      <c r="V2394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395" spans="1:22" x14ac:dyDescent="0.3">
      <c r="A2395" t="s">
        <v>3608</v>
      </c>
      <c r="B2395">
        <v>96</v>
      </c>
      <c r="C2395">
        <v>106</v>
      </c>
      <c r="D2395" t="s">
        <v>9360</v>
      </c>
      <c r="E2395">
        <v>32645546</v>
      </c>
      <c r="F2395" t="s">
        <v>3087</v>
      </c>
      <c r="G2395" t="s">
        <v>5759</v>
      </c>
      <c r="H2395" t="s">
        <v>9361</v>
      </c>
      <c r="I2395">
        <v>8427</v>
      </c>
      <c r="J2395" t="s">
        <v>5953</v>
      </c>
      <c r="K2395" t="s">
        <v>9362</v>
      </c>
      <c r="L2395">
        <v>88</v>
      </c>
      <c r="M2395" t="s">
        <v>26</v>
      </c>
      <c r="N2395" t="s">
        <v>27</v>
      </c>
      <c r="O2395" t="s">
        <v>72</v>
      </c>
      <c r="P2395">
        <v>14000000</v>
      </c>
      <c r="Q2395">
        <v>2005</v>
      </c>
      <c r="R2395">
        <v>6.4</v>
      </c>
      <c r="S2395">
        <v>1000</v>
      </c>
      <c r="T2395">
        <f>Table_IMDB_Movies[[#This Row],[gross]]-Table_IMDB_Movies[[#This Row],[budget]]</f>
        <v>18645546</v>
      </c>
      <c r="V2395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396" spans="1:22" x14ac:dyDescent="0.3">
      <c r="A2396" t="s">
        <v>9363</v>
      </c>
      <c r="B2396">
        <v>68</v>
      </c>
      <c r="C2396">
        <v>124</v>
      </c>
      <c r="D2396" t="s">
        <v>1792</v>
      </c>
      <c r="E2396">
        <v>27441122</v>
      </c>
      <c r="F2396" t="s">
        <v>3833</v>
      </c>
      <c r="G2396" t="s">
        <v>997</v>
      </c>
      <c r="H2396" t="s">
        <v>9364</v>
      </c>
      <c r="I2396">
        <v>14322</v>
      </c>
      <c r="J2396" t="s">
        <v>4610</v>
      </c>
      <c r="K2396" t="s">
        <v>9365</v>
      </c>
      <c r="L2396">
        <v>116</v>
      </c>
      <c r="M2396" t="s">
        <v>26</v>
      </c>
      <c r="N2396" t="s">
        <v>27</v>
      </c>
      <c r="O2396" t="s">
        <v>28</v>
      </c>
      <c r="P2396">
        <v>15000000</v>
      </c>
      <c r="Q2396">
        <v>2000</v>
      </c>
      <c r="R2396">
        <v>7.2</v>
      </c>
      <c r="S2396">
        <v>0</v>
      </c>
      <c r="T2396">
        <f>Table_IMDB_Movies[[#This Row],[gross]]-Table_IMDB_Movies[[#This Row],[budget]]</f>
        <v>12441122</v>
      </c>
      <c r="V2396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397" spans="1:22" x14ac:dyDescent="0.3">
      <c r="A2397" t="s">
        <v>4251</v>
      </c>
      <c r="B2397">
        <v>111</v>
      </c>
      <c r="C2397">
        <v>107</v>
      </c>
      <c r="D2397" t="s">
        <v>4073</v>
      </c>
      <c r="E2397">
        <v>28014536</v>
      </c>
      <c r="F2397" t="s">
        <v>1228</v>
      </c>
      <c r="G2397" t="s">
        <v>2748</v>
      </c>
      <c r="H2397" t="s">
        <v>9366</v>
      </c>
      <c r="I2397">
        <v>73347</v>
      </c>
      <c r="J2397" t="s">
        <v>9367</v>
      </c>
      <c r="K2397" t="s">
        <v>9368</v>
      </c>
      <c r="L2397">
        <v>296</v>
      </c>
      <c r="M2397" t="s">
        <v>26</v>
      </c>
      <c r="N2397" t="s">
        <v>27</v>
      </c>
      <c r="O2397" t="s">
        <v>476</v>
      </c>
      <c r="P2397">
        <v>15000000</v>
      </c>
      <c r="Q2397">
        <v>1997</v>
      </c>
      <c r="R2397">
        <v>7.4</v>
      </c>
      <c r="S2397">
        <v>0</v>
      </c>
      <c r="T2397">
        <f>Table_IMDB_Movies[[#This Row],[gross]]-Table_IMDB_Movies[[#This Row],[budget]]</f>
        <v>13014536</v>
      </c>
      <c r="V2397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398" spans="1:22" x14ac:dyDescent="0.3">
      <c r="A2398" t="s">
        <v>9369</v>
      </c>
      <c r="B2398">
        <v>128</v>
      </c>
      <c r="C2398">
        <v>99</v>
      </c>
      <c r="D2398" t="s">
        <v>2076</v>
      </c>
      <c r="E2398">
        <v>33860010</v>
      </c>
      <c r="F2398" t="s">
        <v>1340</v>
      </c>
      <c r="G2398" t="s">
        <v>535</v>
      </c>
      <c r="H2398" t="s">
        <v>9370</v>
      </c>
      <c r="I2398">
        <v>33088</v>
      </c>
      <c r="J2398" t="s">
        <v>5405</v>
      </c>
      <c r="K2398" t="s">
        <v>9371</v>
      </c>
      <c r="L2398">
        <v>143</v>
      </c>
      <c r="M2398" t="s">
        <v>26</v>
      </c>
      <c r="N2398" t="s">
        <v>27</v>
      </c>
      <c r="O2398" t="s">
        <v>28</v>
      </c>
      <c r="P2398">
        <v>15000000</v>
      </c>
      <c r="Q2398">
        <v>2009</v>
      </c>
      <c r="R2398">
        <v>4.8</v>
      </c>
      <c r="S2398">
        <v>0</v>
      </c>
      <c r="T2398">
        <f>Table_IMDB_Movies[[#This Row],[gross]]-Table_IMDB_Movies[[#This Row],[budget]]</f>
        <v>18860010</v>
      </c>
      <c r="V2398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399" spans="1:22" x14ac:dyDescent="0.3">
      <c r="A2399" t="s">
        <v>9372</v>
      </c>
      <c r="B2399">
        <v>160</v>
      </c>
      <c r="C2399">
        <v>90</v>
      </c>
      <c r="D2399" t="s">
        <v>9373</v>
      </c>
      <c r="E2399">
        <v>26421314</v>
      </c>
      <c r="F2399" t="s">
        <v>9374</v>
      </c>
      <c r="G2399" t="s">
        <v>9375</v>
      </c>
      <c r="H2399" t="s">
        <v>9376</v>
      </c>
      <c r="I2399">
        <v>28964</v>
      </c>
      <c r="J2399" t="s">
        <v>9377</v>
      </c>
      <c r="K2399" t="s">
        <v>9378</v>
      </c>
      <c r="L2399">
        <v>457</v>
      </c>
      <c r="M2399" t="s">
        <v>26</v>
      </c>
      <c r="N2399" t="s">
        <v>27</v>
      </c>
      <c r="O2399" t="s">
        <v>476</v>
      </c>
      <c r="P2399">
        <v>15000000</v>
      </c>
      <c r="Q2399">
        <v>2000</v>
      </c>
      <c r="R2399">
        <v>4</v>
      </c>
      <c r="S2399">
        <v>949</v>
      </c>
      <c r="T2399">
        <f>Table_IMDB_Movies[[#This Row],[gross]]-Table_IMDB_Movies[[#This Row],[budget]]</f>
        <v>11421314</v>
      </c>
      <c r="V2399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2400" spans="1:22" x14ac:dyDescent="0.3">
      <c r="A2400" t="s">
        <v>8134</v>
      </c>
      <c r="B2400">
        <v>93</v>
      </c>
      <c r="C2400">
        <v>101</v>
      </c>
      <c r="D2400" t="s">
        <v>9379</v>
      </c>
      <c r="E2400">
        <v>24881000</v>
      </c>
      <c r="F2400" t="s">
        <v>725</v>
      </c>
      <c r="G2400" t="s">
        <v>5669</v>
      </c>
      <c r="H2400" t="s">
        <v>9380</v>
      </c>
      <c r="I2400">
        <v>57140</v>
      </c>
      <c r="J2400" t="s">
        <v>9381</v>
      </c>
      <c r="K2400" t="s">
        <v>9382</v>
      </c>
      <c r="L2400">
        <v>195</v>
      </c>
      <c r="M2400" t="s">
        <v>26</v>
      </c>
      <c r="N2400" t="s">
        <v>27</v>
      </c>
      <c r="O2400" t="s">
        <v>476</v>
      </c>
      <c r="P2400">
        <v>15000000</v>
      </c>
      <c r="Q2400">
        <v>1996</v>
      </c>
      <c r="R2400">
        <v>6.2</v>
      </c>
      <c r="S2400">
        <v>6000</v>
      </c>
      <c r="T2400">
        <f>Table_IMDB_Movies[[#This Row],[gross]]-Table_IMDB_Movies[[#This Row],[budget]]</f>
        <v>9881000</v>
      </c>
      <c r="V2400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401" spans="1:22" x14ac:dyDescent="0.3">
      <c r="A2401" t="s">
        <v>3140</v>
      </c>
      <c r="B2401">
        <v>278</v>
      </c>
      <c r="C2401">
        <v>119</v>
      </c>
      <c r="D2401" t="s">
        <v>6326</v>
      </c>
      <c r="E2401">
        <v>23089926</v>
      </c>
      <c r="F2401" t="s">
        <v>6735</v>
      </c>
      <c r="G2401" t="s">
        <v>77</v>
      </c>
      <c r="H2401" t="s">
        <v>9383</v>
      </c>
      <c r="I2401">
        <v>166269</v>
      </c>
      <c r="J2401" t="s">
        <v>911</v>
      </c>
      <c r="K2401" t="s">
        <v>9384</v>
      </c>
      <c r="L2401">
        <v>735</v>
      </c>
      <c r="M2401" t="s">
        <v>26</v>
      </c>
      <c r="N2401" t="s">
        <v>41</v>
      </c>
      <c r="O2401" t="s">
        <v>476</v>
      </c>
      <c r="P2401">
        <v>15000000</v>
      </c>
      <c r="Q2401">
        <v>2005</v>
      </c>
      <c r="R2401">
        <v>7.7</v>
      </c>
      <c r="S2401">
        <v>0</v>
      </c>
      <c r="T2401">
        <f>Table_IMDB_Movies[[#This Row],[gross]]-Table_IMDB_Movies[[#This Row],[budget]]</f>
        <v>8089926</v>
      </c>
      <c r="V2401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402" spans="1:22" x14ac:dyDescent="0.3">
      <c r="A2402" t="s">
        <v>9385</v>
      </c>
      <c r="B2402">
        <v>81</v>
      </c>
      <c r="C2402">
        <v>103</v>
      </c>
      <c r="D2402" t="s">
        <v>9386</v>
      </c>
      <c r="E2402">
        <v>26161406</v>
      </c>
      <c r="F2402" t="s">
        <v>635</v>
      </c>
      <c r="G2402" t="s">
        <v>9387</v>
      </c>
      <c r="H2402" t="s">
        <v>9388</v>
      </c>
      <c r="I2402">
        <v>13874</v>
      </c>
      <c r="J2402" t="s">
        <v>9389</v>
      </c>
      <c r="K2402" t="s">
        <v>9390</v>
      </c>
      <c r="L2402">
        <v>52</v>
      </c>
      <c r="M2402" t="s">
        <v>26</v>
      </c>
      <c r="N2402" t="s">
        <v>27</v>
      </c>
      <c r="O2402" t="s">
        <v>226</v>
      </c>
      <c r="P2402">
        <v>15000000</v>
      </c>
      <c r="Q2402">
        <v>2010</v>
      </c>
      <c r="R2402">
        <v>6.7</v>
      </c>
      <c r="S2402">
        <v>0</v>
      </c>
      <c r="T2402">
        <f>Table_IMDB_Movies[[#This Row],[gross]]-Table_IMDB_Movies[[#This Row],[budget]]</f>
        <v>11161406</v>
      </c>
      <c r="V2402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2403" spans="1:22" x14ac:dyDescent="0.3">
      <c r="A2403" t="s">
        <v>9163</v>
      </c>
      <c r="B2403">
        <v>58</v>
      </c>
      <c r="C2403">
        <v>134</v>
      </c>
      <c r="D2403" t="s">
        <v>8499</v>
      </c>
      <c r="E2403">
        <v>22954968</v>
      </c>
      <c r="F2403" t="s">
        <v>173</v>
      </c>
      <c r="G2403" t="s">
        <v>615</v>
      </c>
      <c r="H2403" t="s">
        <v>9391</v>
      </c>
      <c r="I2403">
        <v>45703</v>
      </c>
      <c r="J2403" t="s">
        <v>6783</v>
      </c>
      <c r="K2403" t="s">
        <v>9392</v>
      </c>
      <c r="L2403">
        <v>156</v>
      </c>
      <c r="M2403" t="s">
        <v>26</v>
      </c>
      <c r="N2403" t="s">
        <v>41</v>
      </c>
      <c r="O2403" t="s">
        <v>72</v>
      </c>
      <c r="P2403">
        <v>11500000</v>
      </c>
      <c r="Q2403">
        <v>1993</v>
      </c>
      <c r="R2403">
        <v>7.9</v>
      </c>
      <c r="S2403">
        <v>0</v>
      </c>
      <c r="T2403">
        <f>Table_IMDB_Movies[[#This Row],[gross]]-Table_IMDB_Movies[[#This Row],[budget]]</f>
        <v>11454968</v>
      </c>
      <c r="V2403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404" spans="1:22" x14ac:dyDescent="0.3">
      <c r="A2404" t="s">
        <v>5441</v>
      </c>
      <c r="B2404">
        <v>153</v>
      </c>
      <c r="C2404">
        <v>155</v>
      </c>
      <c r="D2404" t="s">
        <v>9393</v>
      </c>
      <c r="E2404">
        <v>26384919</v>
      </c>
      <c r="F2404" t="s">
        <v>2682</v>
      </c>
      <c r="G2404" t="s">
        <v>205</v>
      </c>
      <c r="H2404" t="s">
        <v>9394</v>
      </c>
      <c r="I2404">
        <v>189032</v>
      </c>
      <c r="J2404" t="s">
        <v>9395</v>
      </c>
      <c r="K2404" t="s">
        <v>9396</v>
      </c>
      <c r="L2404">
        <v>560</v>
      </c>
      <c r="M2404" t="s">
        <v>26</v>
      </c>
      <c r="N2404" t="s">
        <v>27</v>
      </c>
      <c r="O2404" t="s">
        <v>476</v>
      </c>
      <c r="P2404">
        <v>15000000</v>
      </c>
      <c r="Q2404">
        <v>1997</v>
      </c>
      <c r="R2404">
        <v>7.9</v>
      </c>
      <c r="S2404">
        <v>0</v>
      </c>
      <c r="T2404">
        <f>Table_IMDB_Movies[[#This Row],[gross]]-Table_IMDB_Movies[[#This Row],[budget]]</f>
        <v>11384919</v>
      </c>
      <c r="V2404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405" spans="1:22" x14ac:dyDescent="0.3">
      <c r="A2405" t="s">
        <v>8944</v>
      </c>
      <c r="B2405">
        <v>25</v>
      </c>
      <c r="C2405">
        <v>94</v>
      </c>
      <c r="D2405" t="s">
        <v>5839</v>
      </c>
      <c r="E2405">
        <v>22189039</v>
      </c>
      <c r="F2405" t="s">
        <v>4484</v>
      </c>
      <c r="G2405" t="s">
        <v>1962</v>
      </c>
      <c r="H2405" t="s">
        <v>9397</v>
      </c>
      <c r="I2405">
        <v>17074</v>
      </c>
      <c r="J2405" t="s">
        <v>9398</v>
      </c>
      <c r="K2405" t="s">
        <v>9399</v>
      </c>
      <c r="L2405">
        <v>55</v>
      </c>
      <c r="M2405" t="s">
        <v>26</v>
      </c>
      <c r="N2405" t="s">
        <v>27</v>
      </c>
      <c r="O2405" t="s">
        <v>476</v>
      </c>
      <c r="P2405">
        <v>15000000</v>
      </c>
      <c r="Q2405">
        <v>1993</v>
      </c>
      <c r="R2405">
        <v>5.5</v>
      </c>
      <c r="S2405">
        <v>466</v>
      </c>
      <c r="T2405">
        <f>Table_IMDB_Movies[[#This Row],[gross]]-Table_IMDB_Movies[[#This Row],[budget]]</f>
        <v>7189039</v>
      </c>
      <c r="V2405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406" spans="1:22" x14ac:dyDescent="0.3">
      <c r="A2406" t="s">
        <v>9400</v>
      </c>
      <c r="B2406">
        <v>46</v>
      </c>
      <c r="C2406">
        <v>95</v>
      </c>
      <c r="D2406" t="s">
        <v>9401</v>
      </c>
      <c r="E2406">
        <v>20998709</v>
      </c>
      <c r="F2406" t="s">
        <v>2577</v>
      </c>
      <c r="G2406" t="s">
        <v>2663</v>
      </c>
      <c r="H2406" t="s">
        <v>9402</v>
      </c>
      <c r="I2406">
        <v>6095</v>
      </c>
      <c r="J2406" t="s">
        <v>2539</v>
      </c>
      <c r="K2406" t="s">
        <v>9403</v>
      </c>
      <c r="L2406">
        <v>76</v>
      </c>
      <c r="M2406" t="s">
        <v>26</v>
      </c>
      <c r="N2406" t="s">
        <v>27</v>
      </c>
      <c r="O2406" t="s">
        <v>72</v>
      </c>
      <c r="P2406">
        <v>15000000</v>
      </c>
      <c r="Q2406">
        <v>2006</v>
      </c>
      <c r="R2406">
        <v>6.2</v>
      </c>
      <c r="S2406">
        <v>1000</v>
      </c>
      <c r="T2406">
        <f>Table_IMDB_Movies[[#This Row],[gross]]-Table_IMDB_Movies[[#This Row],[budget]]</f>
        <v>5998709</v>
      </c>
      <c r="V2406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2407" spans="1:22" x14ac:dyDescent="0.3">
      <c r="A2407" t="s">
        <v>9404</v>
      </c>
      <c r="B2407">
        <v>161</v>
      </c>
      <c r="C2407">
        <v>89</v>
      </c>
      <c r="D2407" t="s">
        <v>5387</v>
      </c>
      <c r="E2407">
        <v>20801344</v>
      </c>
      <c r="F2407" t="s">
        <v>4938</v>
      </c>
      <c r="G2407" t="s">
        <v>5381</v>
      </c>
      <c r="H2407" t="s">
        <v>9405</v>
      </c>
      <c r="I2407">
        <v>49721</v>
      </c>
      <c r="J2407" t="s">
        <v>4277</v>
      </c>
      <c r="K2407" t="s">
        <v>9406</v>
      </c>
      <c r="L2407">
        <v>211</v>
      </c>
      <c r="M2407" t="s">
        <v>26</v>
      </c>
      <c r="N2407" t="s">
        <v>27</v>
      </c>
      <c r="O2407" t="s">
        <v>476</v>
      </c>
      <c r="P2407">
        <v>15000000</v>
      </c>
      <c r="Q2407">
        <v>2007</v>
      </c>
      <c r="R2407">
        <v>5.0999999999999996</v>
      </c>
      <c r="S2407">
        <v>0</v>
      </c>
      <c r="T2407">
        <f>Table_IMDB_Movies[[#This Row],[gross]]-Table_IMDB_Movies[[#This Row],[budget]]</f>
        <v>5801344</v>
      </c>
      <c r="V2407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2408" spans="1:22" x14ac:dyDescent="0.3">
      <c r="A2408" t="s">
        <v>9407</v>
      </c>
      <c r="B2408">
        <v>108</v>
      </c>
      <c r="C2408">
        <v>97</v>
      </c>
      <c r="D2408" t="s">
        <v>9408</v>
      </c>
      <c r="E2408">
        <v>21468807</v>
      </c>
      <c r="F2408" t="s">
        <v>2394</v>
      </c>
      <c r="G2408" t="s">
        <v>2427</v>
      </c>
      <c r="H2408" t="s">
        <v>9409</v>
      </c>
      <c r="I2408">
        <v>13048</v>
      </c>
      <c r="J2408" t="s">
        <v>3181</v>
      </c>
      <c r="K2408" t="s">
        <v>9410</v>
      </c>
      <c r="L2408">
        <v>227</v>
      </c>
      <c r="M2408" t="s">
        <v>26</v>
      </c>
      <c r="N2408" t="s">
        <v>27</v>
      </c>
      <c r="O2408" t="s">
        <v>476</v>
      </c>
      <c r="P2408">
        <v>14000000</v>
      </c>
      <c r="Q2408">
        <v>2000</v>
      </c>
      <c r="R2408">
        <v>4.0999999999999996</v>
      </c>
      <c r="S2408">
        <v>243</v>
      </c>
      <c r="T2408">
        <f>Table_IMDB_Movies[[#This Row],[gross]]-Table_IMDB_Movies[[#This Row],[budget]]</f>
        <v>7468807</v>
      </c>
      <c r="V2408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2409" spans="1:22" x14ac:dyDescent="0.3">
      <c r="A2409" t="s">
        <v>3178</v>
      </c>
      <c r="B2409">
        <v>69</v>
      </c>
      <c r="C2409">
        <v>90</v>
      </c>
      <c r="D2409" t="s">
        <v>3974</v>
      </c>
      <c r="E2409">
        <v>19158074</v>
      </c>
      <c r="F2409" t="s">
        <v>1601</v>
      </c>
      <c r="G2409" t="s">
        <v>151</v>
      </c>
      <c r="H2409" t="s">
        <v>9411</v>
      </c>
      <c r="I2409">
        <v>17983</v>
      </c>
      <c r="J2409" t="s">
        <v>5228</v>
      </c>
      <c r="K2409" t="s">
        <v>9412</v>
      </c>
      <c r="L2409">
        <v>127</v>
      </c>
      <c r="M2409" t="s">
        <v>26</v>
      </c>
      <c r="N2409" t="s">
        <v>27</v>
      </c>
      <c r="O2409" t="s">
        <v>72</v>
      </c>
      <c r="P2409">
        <v>15000000</v>
      </c>
      <c r="Q2409">
        <v>2002</v>
      </c>
      <c r="R2409">
        <v>6.7</v>
      </c>
      <c r="S2409">
        <v>0</v>
      </c>
      <c r="T2409">
        <f>Table_IMDB_Movies[[#This Row],[gross]]-Table_IMDB_Movies[[#This Row],[budget]]</f>
        <v>4158074</v>
      </c>
      <c r="V2409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410" spans="1:22" x14ac:dyDescent="0.3">
      <c r="A2410" t="s">
        <v>9413</v>
      </c>
      <c r="B2410">
        <v>78</v>
      </c>
      <c r="C2410">
        <v>92</v>
      </c>
      <c r="D2410" t="s">
        <v>9414</v>
      </c>
      <c r="E2410">
        <v>18843314</v>
      </c>
      <c r="F2410" t="s">
        <v>748</v>
      </c>
      <c r="G2410" t="s">
        <v>8246</v>
      </c>
      <c r="H2410" t="s">
        <v>9415</v>
      </c>
      <c r="I2410">
        <v>27486</v>
      </c>
      <c r="J2410" t="s">
        <v>7688</v>
      </c>
      <c r="K2410" t="s">
        <v>9416</v>
      </c>
      <c r="L2410">
        <v>284</v>
      </c>
      <c r="M2410" t="s">
        <v>26</v>
      </c>
      <c r="N2410" t="s">
        <v>27</v>
      </c>
      <c r="O2410" t="s">
        <v>28</v>
      </c>
      <c r="P2410">
        <v>20000000</v>
      </c>
      <c r="Q2410">
        <v>2006</v>
      </c>
      <c r="R2410">
        <v>4.7</v>
      </c>
      <c r="S2410">
        <v>0</v>
      </c>
      <c r="T2410">
        <f>Table_IMDB_Movies[[#This Row],[gross]]-Table_IMDB_Movies[[#This Row],[budget]]</f>
        <v>-1156686</v>
      </c>
      <c r="V241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411" spans="1:22" x14ac:dyDescent="0.3">
      <c r="A2411" t="s">
        <v>9417</v>
      </c>
      <c r="B2411">
        <v>129</v>
      </c>
      <c r="C2411">
        <v>100</v>
      </c>
      <c r="D2411" t="s">
        <v>1685</v>
      </c>
      <c r="E2411">
        <v>20566327</v>
      </c>
      <c r="F2411" t="s">
        <v>1714</v>
      </c>
      <c r="G2411" t="s">
        <v>4921</v>
      </c>
      <c r="H2411" t="s">
        <v>9418</v>
      </c>
      <c r="I2411">
        <v>15385</v>
      </c>
      <c r="J2411" t="s">
        <v>2527</v>
      </c>
      <c r="K2411" t="s">
        <v>9419</v>
      </c>
      <c r="L2411">
        <v>84</v>
      </c>
      <c r="M2411" t="s">
        <v>26</v>
      </c>
      <c r="N2411" t="s">
        <v>27</v>
      </c>
      <c r="O2411" t="s">
        <v>476</v>
      </c>
      <c r="P2411">
        <v>15000000</v>
      </c>
      <c r="Q2411">
        <v>2016</v>
      </c>
      <c r="R2411">
        <v>6.4</v>
      </c>
      <c r="S2411">
        <v>0</v>
      </c>
      <c r="T2411">
        <f>Table_IMDB_Movies[[#This Row],[gross]]-Table_IMDB_Movies[[#This Row],[budget]]</f>
        <v>5566327</v>
      </c>
      <c r="V2411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412" spans="1:22" x14ac:dyDescent="0.3">
      <c r="A2412" t="s">
        <v>8188</v>
      </c>
      <c r="B2412">
        <v>135</v>
      </c>
      <c r="C2412">
        <v>117</v>
      </c>
      <c r="D2412" t="s">
        <v>9420</v>
      </c>
      <c r="E2412">
        <v>20218921</v>
      </c>
      <c r="F2412" t="s">
        <v>4783</v>
      </c>
      <c r="G2412" t="s">
        <v>3530</v>
      </c>
      <c r="H2412" t="s">
        <v>9421</v>
      </c>
      <c r="I2412">
        <v>14814</v>
      </c>
      <c r="J2412" t="s">
        <v>2539</v>
      </c>
      <c r="K2412" t="s">
        <v>9422</v>
      </c>
      <c r="L2412">
        <v>114</v>
      </c>
      <c r="M2412" t="s">
        <v>26</v>
      </c>
      <c r="N2412" t="s">
        <v>9423</v>
      </c>
      <c r="O2412" t="s">
        <v>28</v>
      </c>
      <c r="P2412">
        <v>15000000</v>
      </c>
      <c r="Q2412">
        <v>2010</v>
      </c>
      <c r="R2412">
        <v>6.3</v>
      </c>
      <c r="S2412">
        <v>0</v>
      </c>
      <c r="T2412">
        <f>Table_IMDB_Movies[[#This Row],[gross]]-Table_IMDB_Movies[[#This Row],[budget]]</f>
        <v>5218921</v>
      </c>
      <c r="V2412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413" spans="1:22" x14ac:dyDescent="0.3">
      <c r="A2413" t="s">
        <v>9424</v>
      </c>
      <c r="B2413">
        <v>96</v>
      </c>
      <c r="C2413">
        <v>84</v>
      </c>
      <c r="D2413" t="s">
        <v>2103</v>
      </c>
      <c r="E2413">
        <v>17411331</v>
      </c>
      <c r="F2413" t="s">
        <v>3351</v>
      </c>
      <c r="G2413" t="s">
        <v>289</v>
      </c>
      <c r="H2413" t="s">
        <v>9425</v>
      </c>
      <c r="I2413">
        <v>17328</v>
      </c>
      <c r="J2413" t="s">
        <v>7081</v>
      </c>
      <c r="K2413" t="s">
        <v>9426</v>
      </c>
      <c r="L2413">
        <v>237</v>
      </c>
      <c r="M2413" t="s">
        <v>26</v>
      </c>
      <c r="N2413" t="s">
        <v>304</v>
      </c>
      <c r="O2413" t="s">
        <v>476</v>
      </c>
      <c r="P2413">
        <v>15000000</v>
      </c>
      <c r="Q2413">
        <v>1998</v>
      </c>
      <c r="R2413">
        <v>5.5</v>
      </c>
      <c r="S2413">
        <v>673</v>
      </c>
      <c r="T2413">
        <f>Table_IMDB_Movies[[#This Row],[gross]]-Table_IMDB_Movies[[#This Row],[budget]]</f>
        <v>2411331</v>
      </c>
      <c r="V2413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2414" spans="1:22" x14ac:dyDescent="0.3">
      <c r="A2414" t="s">
        <v>9427</v>
      </c>
      <c r="B2414">
        <v>417</v>
      </c>
      <c r="C2414">
        <v>140</v>
      </c>
      <c r="D2414" t="s">
        <v>833</v>
      </c>
      <c r="E2414">
        <v>21383298</v>
      </c>
      <c r="F2414" t="s">
        <v>1705</v>
      </c>
      <c r="G2414" t="s">
        <v>3304</v>
      </c>
      <c r="H2414" t="s">
        <v>9428</v>
      </c>
      <c r="I2414">
        <v>187170</v>
      </c>
      <c r="J2414" t="s">
        <v>9429</v>
      </c>
      <c r="K2414" t="s">
        <v>9430</v>
      </c>
      <c r="L2414">
        <v>376</v>
      </c>
      <c r="M2414" t="s">
        <v>26</v>
      </c>
      <c r="N2414" t="s">
        <v>27</v>
      </c>
      <c r="O2414" t="s">
        <v>476</v>
      </c>
      <c r="P2414">
        <v>15000000</v>
      </c>
      <c r="Q2414">
        <v>2012</v>
      </c>
      <c r="R2414">
        <v>7.3</v>
      </c>
      <c r="S2414">
        <v>47000</v>
      </c>
      <c r="T2414">
        <f>Table_IMDB_Movies[[#This Row],[gross]]-Table_IMDB_Movies[[#This Row],[budget]]</f>
        <v>6383298</v>
      </c>
      <c r="V2414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2415" spans="1:22" x14ac:dyDescent="0.3">
      <c r="A2415" t="s">
        <v>1195</v>
      </c>
      <c r="B2415">
        <v>172</v>
      </c>
      <c r="C2415">
        <v>108</v>
      </c>
      <c r="D2415" t="s">
        <v>9431</v>
      </c>
      <c r="E2415">
        <v>24984868</v>
      </c>
      <c r="F2415" t="s">
        <v>274</v>
      </c>
      <c r="G2415" t="s">
        <v>7060</v>
      </c>
      <c r="H2415" t="s">
        <v>9432</v>
      </c>
      <c r="I2415">
        <v>50056</v>
      </c>
      <c r="J2415" t="s">
        <v>795</v>
      </c>
      <c r="K2415" t="s">
        <v>9433</v>
      </c>
      <c r="L2415">
        <v>152</v>
      </c>
      <c r="M2415" t="s">
        <v>26</v>
      </c>
      <c r="N2415" t="s">
        <v>27</v>
      </c>
      <c r="O2415" t="s">
        <v>476</v>
      </c>
      <c r="P2415">
        <v>15000000</v>
      </c>
      <c r="Q2415">
        <v>2014</v>
      </c>
      <c r="R2415">
        <v>6.3</v>
      </c>
      <c r="S2415">
        <v>0</v>
      </c>
      <c r="T2415">
        <f>Table_IMDB_Movies[[#This Row],[gross]]-Table_IMDB_Movies[[#This Row],[budget]]</f>
        <v>9984868</v>
      </c>
      <c r="V2415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416" spans="1:22" x14ac:dyDescent="0.3">
      <c r="A2416" t="s">
        <v>9434</v>
      </c>
      <c r="B2416">
        <v>88</v>
      </c>
      <c r="C2416">
        <v>109</v>
      </c>
      <c r="D2416" t="s">
        <v>4429</v>
      </c>
      <c r="E2416">
        <v>16459004</v>
      </c>
      <c r="F2416" t="s">
        <v>1541</v>
      </c>
      <c r="G2416" t="s">
        <v>9435</v>
      </c>
      <c r="H2416" t="s">
        <v>9436</v>
      </c>
      <c r="I2416">
        <v>13320</v>
      </c>
      <c r="J2416" t="s">
        <v>9437</v>
      </c>
      <c r="K2416" t="s">
        <v>9438</v>
      </c>
      <c r="L2416">
        <v>415</v>
      </c>
      <c r="M2416" t="s">
        <v>26</v>
      </c>
      <c r="N2416" t="s">
        <v>218</v>
      </c>
      <c r="O2416" t="s">
        <v>476</v>
      </c>
      <c r="P2416">
        <v>15000000</v>
      </c>
      <c r="Q2416">
        <v>1999</v>
      </c>
      <c r="R2416">
        <v>4.9000000000000004</v>
      </c>
      <c r="S2416">
        <v>327</v>
      </c>
      <c r="T2416">
        <f>Table_IMDB_Movies[[#This Row],[gross]]-Table_IMDB_Movies[[#This Row],[budget]]</f>
        <v>1459004</v>
      </c>
      <c r="V2416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417" spans="1:22" x14ac:dyDescent="0.3">
      <c r="A2417" t="s">
        <v>1823</v>
      </c>
      <c r="B2417">
        <v>388</v>
      </c>
      <c r="C2417">
        <v>131</v>
      </c>
      <c r="D2417" t="s">
        <v>1824</v>
      </c>
      <c r="E2417">
        <v>15700000</v>
      </c>
      <c r="F2417" t="s">
        <v>1744</v>
      </c>
      <c r="G2417" t="s">
        <v>718</v>
      </c>
      <c r="H2417" t="s">
        <v>9439</v>
      </c>
      <c r="I2417">
        <v>332065</v>
      </c>
      <c r="J2417" t="s">
        <v>2557</v>
      </c>
      <c r="K2417" t="s">
        <v>9440</v>
      </c>
      <c r="L2417">
        <v>876</v>
      </c>
      <c r="M2417" t="s">
        <v>26</v>
      </c>
      <c r="N2417" t="s">
        <v>27</v>
      </c>
      <c r="O2417" t="s">
        <v>476</v>
      </c>
      <c r="P2417">
        <v>15000000</v>
      </c>
      <c r="Q2417">
        <v>2008</v>
      </c>
      <c r="R2417">
        <v>7.6</v>
      </c>
      <c r="S2417">
        <v>16000</v>
      </c>
      <c r="T2417">
        <f>Table_IMDB_Movies[[#This Row],[gross]]-Table_IMDB_Movies[[#This Row],[budget]]</f>
        <v>700000</v>
      </c>
      <c r="V2417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418" spans="1:22" x14ac:dyDescent="0.3">
      <c r="A2418" t="s">
        <v>9441</v>
      </c>
      <c r="B2418">
        <v>45</v>
      </c>
      <c r="C2418">
        <v>114</v>
      </c>
      <c r="D2418" t="s">
        <v>9442</v>
      </c>
      <c r="E2418">
        <v>15100000</v>
      </c>
      <c r="F2418" t="s">
        <v>1772</v>
      </c>
      <c r="G2418" t="s">
        <v>2252</v>
      </c>
      <c r="H2418" t="s">
        <v>9443</v>
      </c>
      <c r="I2418">
        <v>22797</v>
      </c>
      <c r="J2418" t="s">
        <v>3052</v>
      </c>
      <c r="K2418" t="s">
        <v>9444</v>
      </c>
      <c r="L2418">
        <v>96</v>
      </c>
      <c r="M2418" t="s">
        <v>26</v>
      </c>
      <c r="N2418" t="s">
        <v>27</v>
      </c>
      <c r="O2418" t="s">
        <v>476</v>
      </c>
      <c r="P2418">
        <v>15000000</v>
      </c>
      <c r="Q2418">
        <v>1984</v>
      </c>
      <c r="R2418">
        <v>6</v>
      </c>
      <c r="S2418">
        <v>0</v>
      </c>
      <c r="T2418">
        <f>Table_IMDB_Movies[[#This Row],[gross]]-Table_IMDB_Movies[[#This Row],[budget]]</f>
        <v>100000</v>
      </c>
      <c r="V2418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419" spans="1:22" x14ac:dyDescent="0.3">
      <c r="A2419" t="s">
        <v>6617</v>
      </c>
      <c r="B2419">
        <v>414</v>
      </c>
      <c r="C2419">
        <v>97</v>
      </c>
      <c r="D2419" t="s">
        <v>849</v>
      </c>
      <c r="E2419">
        <v>14938570</v>
      </c>
      <c r="F2419" t="s">
        <v>1224</v>
      </c>
      <c r="G2419" t="s">
        <v>279</v>
      </c>
      <c r="H2419" t="s">
        <v>9445</v>
      </c>
      <c r="I2419">
        <v>111625</v>
      </c>
      <c r="J2419" t="s">
        <v>833</v>
      </c>
      <c r="K2419" t="s">
        <v>9446</v>
      </c>
      <c r="L2419">
        <v>369</v>
      </c>
      <c r="M2419" t="s">
        <v>26</v>
      </c>
      <c r="N2419" t="s">
        <v>27</v>
      </c>
      <c r="O2419" t="s">
        <v>476</v>
      </c>
      <c r="P2419">
        <v>15000000</v>
      </c>
      <c r="Q2419">
        <v>2012</v>
      </c>
      <c r="R2419">
        <v>6.2</v>
      </c>
      <c r="S2419">
        <v>20000</v>
      </c>
      <c r="T2419">
        <f>Table_IMDB_Movies[[#This Row],[gross]]-Table_IMDB_Movies[[#This Row],[budget]]</f>
        <v>-61430</v>
      </c>
      <c r="V2419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2420" spans="1:22" x14ac:dyDescent="0.3">
      <c r="A2420" t="s">
        <v>8049</v>
      </c>
      <c r="B2420">
        <v>291</v>
      </c>
      <c r="C2420">
        <v>122</v>
      </c>
      <c r="D2420" t="s">
        <v>9447</v>
      </c>
      <c r="E2420">
        <v>17237244</v>
      </c>
      <c r="F2420" t="s">
        <v>1705</v>
      </c>
      <c r="G2420" t="s">
        <v>561</v>
      </c>
      <c r="H2420" t="s">
        <v>9448</v>
      </c>
      <c r="I2420">
        <v>57210</v>
      </c>
      <c r="J2420" t="s">
        <v>9449</v>
      </c>
      <c r="K2420" t="s">
        <v>9450</v>
      </c>
      <c r="L2420">
        <v>158</v>
      </c>
      <c r="M2420" t="s">
        <v>26</v>
      </c>
      <c r="N2420" t="s">
        <v>41</v>
      </c>
      <c r="O2420" t="s">
        <v>476</v>
      </c>
      <c r="P2420">
        <v>15000000</v>
      </c>
      <c r="Q2420">
        <v>2014</v>
      </c>
      <c r="R2420">
        <v>6.8</v>
      </c>
      <c r="S2420">
        <v>13000</v>
      </c>
      <c r="T2420">
        <f>Table_IMDB_Movies[[#This Row],[gross]]-Table_IMDB_Movies[[#This Row],[budget]]</f>
        <v>2237244</v>
      </c>
      <c r="V2420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2421" spans="1:22" x14ac:dyDescent="0.3">
      <c r="A2421" t="s">
        <v>9451</v>
      </c>
      <c r="B2421">
        <v>97</v>
      </c>
      <c r="C2421">
        <v>87</v>
      </c>
      <c r="D2421" t="s">
        <v>8964</v>
      </c>
      <c r="E2421">
        <v>14249005</v>
      </c>
      <c r="F2421" t="s">
        <v>1334</v>
      </c>
      <c r="G2421" t="s">
        <v>733</v>
      </c>
      <c r="H2421" t="s">
        <v>9452</v>
      </c>
      <c r="I2421">
        <v>39788</v>
      </c>
      <c r="J2421" t="s">
        <v>7881</v>
      </c>
      <c r="K2421" t="s">
        <v>9453</v>
      </c>
      <c r="L2421">
        <v>619</v>
      </c>
      <c r="M2421" t="s">
        <v>26</v>
      </c>
      <c r="N2421" t="s">
        <v>27</v>
      </c>
      <c r="O2421" t="s">
        <v>476</v>
      </c>
      <c r="P2421">
        <v>15000000</v>
      </c>
      <c r="Q2421">
        <v>2001</v>
      </c>
      <c r="R2421">
        <v>4.5</v>
      </c>
      <c r="S2421">
        <v>0</v>
      </c>
      <c r="T2421">
        <f>Table_IMDB_Movies[[#This Row],[gross]]-Table_IMDB_Movies[[#This Row],[budget]]</f>
        <v>-750995</v>
      </c>
      <c r="V2421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422" spans="1:22" x14ac:dyDescent="0.3">
      <c r="A2422" t="s">
        <v>9454</v>
      </c>
      <c r="B2422">
        <v>37</v>
      </c>
      <c r="C2422">
        <v>85</v>
      </c>
      <c r="D2422" t="s">
        <v>9455</v>
      </c>
      <c r="E2422">
        <v>12701880</v>
      </c>
      <c r="F2422" t="s">
        <v>385</v>
      </c>
      <c r="G2422" t="s">
        <v>9456</v>
      </c>
      <c r="H2422" t="s">
        <v>9457</v>
      </c>
      <c r="I2422">
        <v>2037</v>
      </c>
      <c r="J2422" t="s">
        <v>9458</v>
      </c>
      <c r="K2422" t="s">
        <v>9459</v>
      </c>
      <c r="L2422">
        <v>22</v>
      </c>
      <c r="M2422" t="s">
        <v>26</v>
      </c>
      <c r="N2422" t="s">
        <v>27</v>
      </c>
      <c r="O2422" t="s">
        <v>226</v>
      </c>
      <c r="P2422">
        <v>15000000</v>
      </c>
      <c r="Q2422">
        <v>2008</v>
      </c>
      <c r="R2422">
        <v>5.7</v>
      </c>
      <c r="S2422">
        <v>175</v>
      </c>
      <c r="T2422">
        <f>Table_IMDB_Movies[[#This Row],[gross]]-Table_IMDB_Movies[[#This Row],[budget]]</f>
        <v>-2298120</v>
      </c>
      <c r="V2422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2423" spans="1:22" x14ac:dyDescent="0.3">
      <c r="A2423" t="s">
        <v>9460</v>
      </c>
      <c r="B2423">
        <v>90</v>
      </c>
      <c r="C2423">
        <v>101</v>
      </c>
      <c r="D2423" t="s">
        <v>9461</v>
      </c>
      <c r="E2423">
        <v>12801190</v>
      </c>
      <c r="F2423" t="s">
        <v>21</v>
      </c>
      <c r="G2423" t="s">
        <v>3544</v>
      </c>
      <c r="H2423" t="s">
        <v>9462</v>
      </c>
      <c r="I2423">
        <v>16340</v>
      </c>
      <c r="J2423" t="s">
        <v>9463</v>
      </c>
      <c r="K2423" t="s">
        <v>9464</v>
      </c>
      <c r="L2423">
        <v>355</v>
      </c>
      <c r="M2423" t="s">
        <v>26</v>
      </c>
      <c r="N2423" t="s">
        <v>27</v>
      </c>
      <c r="O2423" t="s">
        <v>476</v>
      </c>
      <c r="P2423">
        <v>15000000</v>
      </c>
      <c r="Q2423">
        <v>2000</v>
      </c>
      <c r="R2423">
        <v>4.5999999999999996</v>
      </c>
      <c r="S2423">
        <v>356</v>
      </c>
      <c r="T2423">
        <f>Table_IMDB_Movies[[#This Row],[gross]]-Table_IMDB_Movies[[#This Row],[budget]]</f>
        <v>-2198810</v>
      </c>
      <c r="V2423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424" spans="1:22" x14ac:dyDescent="0.3">
      <c r="A2424" t="s">
        <v>9465</v>
      </c>
      <c r="B2424">
        <v>81</v>
      </c>
      <c r="C2424">
        <v>121</v>
      </c>
      <c r="D2424" t="s">
        <v>4067</v>
      </c>
      <c r="E2424">
        <v>12549485</v>
      </c>
      <c r="F2424" t="s">
        <v>9466</v>
      </c>
      <c r="G2424" t="s">
        <v>5759</v>
      </c>
      <c r="H2424" t="s">
        <v>9467</v>
      </c>
      <c r="I2424">
        <v>4603</v>
      </c>
      <c r="J2424" t="s">
        <v>1502</v>
      </c>
      <c r="K2424" t="s">
        <v>9468</v>
      </c>
      <c r="L2424">
        <v>91</v>
      </c>
      <c r="M2424" t="s">
        <v>26</v>
      </c>
      <c r="N2424" t="s">
        <v>27</v>
      </c>
      <c r="O2424" t="s">
        <v>476</v>
      </c>
      <c r="P2424">
        <v>15000000</v>
      </c>
      <c r="Q2424">
        <v>2006</v>
      </c>
      <c r="R2424">
        <v>6.2</v>
      </c>
      <c r="S2424">
        <v>489</v>
      </c>
      <c r="T2424">
        <f>Table_IMDB_Movies[[#This Row],[gross]]-Table_IMDB_Movies[[#This Row],[budget]]</f>
        <v>-2450515</v>
      </c>
      <c r="V2424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2425" spans="1:22" x14ac:dyDescent="0.3">
      <c r="A2425" t="s">
        <v>9469</v>
      </c>
      <c r="B2425">
        <v>221</v>
      </c>
      <c r="C2425">
        <v>107</v>
      </c>
      <c r="D2425" t="s">
        <v>1478</v>
      </c>
      <c r="E2425">
        <v>13766014</v>
      </c>
      <c r="F2425" t="s">
        <v>173</v>
      </c>
      <c r="G2425" t="s">
        <v>209</v>
      </c>
      <c r="H2425" t="s">
        <v>9470</v>
      </c>
      <c r="I2425">
        <v>106111</v>
      </c>
      <c r="J2425" t="s">
        <v>914</v>
      </c>
      <c r="K2425" t="s">
        <v>9471</v>
      </c>
      <c r="L2425">
        <v>181</v>
      </c>
      <c r="M2425" t="s">
        <v>26</v>
      </c>
      <c r="N2425" t="s">
        <v>27</v>
      </c>
      <c r="O2425" t="s">
        <v>28</v>
      </c>
      <c r="P2425">
        <v>15000000</v>
      </c>
      <c r="Q2425">
        <v>2011</v>
      </c>
      <c r="R2425">
        <v>7</v>
      </c>
      <c r="S2425">
        <v>49000</v>
      </c>
      <c r="T2425">
        <f>Table_IMDB_Movies[[#This Row],[gross]]-Table_IMDB_Movies[[#This Row],[budget]]</f>
        <v>-1233986</v>
      </c>
      <c r="V2425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426" spans="1:22" x14ac:dyDescent="0.3">
      <c r="A2426" t="s">
        <v>9472</v>
      </c>
      <c r="B2426">
        <v>230</v>
      </c>
      <c r="C2426">
        <v>111</v>
      </c>
      <c r="D2426" t="s">
        <v>5084</v>
      </c>
      <c r="E2426">
        <v>13034417</v>
      </c>
      <c r="F2426" t="s">
        <v>2978</v>
      </c>
      <c r="G2426" t="s">
        <v>6475</v>
      </c>
      <c r="H2426" t="s">
        <v>9473</v>
      </c>
      <c r="I2426">
        <v>55665</v>
      </c>
      <c r="J2426" t="s">
        <v>3891</v>
      </c>
      <c r="K2426" t="s">
        <v>9474</v>
      </c>
      <c r="L2426">
        <v>118</v>
      </c>
      <c r="M2426" t="s">
        <v>26</v>
      </c>
      <c r="N2426" t="s">
        <v>27</v>
      </c>
      <c r="O2426" t="s">
        <v>28</v>
      </c>
      <c r="P2426">
        <v>15000000</v>
      </c>
      <c r="Q2426">
        <v>2009</v>
      </c>
      <c r="R2426">
        <v>6.9</v>
      </c>
      <c r="S2426">
        <v>10000</v>
      </c>
      <c r="T2426">
        <f>Table_IMDB_Movies[[#This Row],[gross]]-Table_IMDB_Movies[[#This Row],[budget]]</f>
        <v>-1965583</v>
      </c>
      <c r="V2426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427" spans="1:22" x14ac:dyDescent="0.3">
      <c r="A2427" t="s">
        <v>9476</v>
      </c>
      <c r="B2427">
        <v>119</v>
      </c>
      <c r="C2427">
        <v>97</v>
      </c>
      <c r="D2427" t="s">
        <v>5731</v>
      </c>
      <c r="E2427">
        <v>12212417</v>
      </c>
      <c r="F2427" t="s">
        <v>1224</v>
      </c>
      <c r="G2427" t="s">
        <v>3447</v>
      </c>
      <c r="H2427" t="s">
        <v>9477</v>
      </c>
      <c r="I2427">
        <v>30643</v>
      </c>
      <c r="J2427" t="s">
        <v>4288</v>
      </c>
      <c r="K2427" t="s">
        <v>9478</v>
      </c>
      <c r="L2427">
        <v>144</v>
      </c>
      <c r="M2427" t="s">
        <v>26</v>
      </c>
      <c r="N2427" t="s">
        <v>27</v>
      </c>
      <c r="O2427" t="s">
        <v>476</v>
      </c>
      <c r="P2427">
        <v>15000000</v>
      </c>
      <c r="Q2427">
        <v>2003</v>
      </c>
      <c r="R2427">
        <v>6.7</v>
      </c>
      <c r="S2427">
        <v>622</v>
      </c>
      <c r="T2427">
        <f>Table_IMDB_Movies[[#This Row],[gross]]-Table_IMDB_Movies[[#This Row],[budget]]</f>
        <v>-2787583</v>
      </c>
      <c r="V2427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2428" spans="1:22" x14ac:dyDescent="0.3">
      <c r="A2428" t="s">
        <v>2345</v>
      </c>
      <c r="B2428">
        <v>97</v>
      </c>
      <c r="C2428">
        <v>97</v>
      </c>
      <c r="D2428" t="s">
        <v>4315</v>
      </c>
      <c r="E2428">
        <v>11614236</v>
      </c>
      <c r="F2428" t="s">
        <v>1334</v>
      </c>
      <c r="G2428" t="s">
        <v>246</v>
      </c>
      <c r="H2428" t="s">
        <v>9479</v>
      </c>
      <c r="I2428">
        <v>9294</v>
      </c>
      <c r="J2428" t="s">
        <v>2345</v>
      </c>
      <c r="K2428" t="s">
        <v>9480</v>
      </c>
      <c r="L2428">
        <v>140</v>
      </c>
      <c r="M2428" t="s">
        <v>26</v>
      </c>
      <c r="N2428" t="s">
        <v>27</v>
      </c>
      <c r="O2428" t="s">
        <v>28</v>
      </c>
      <c r="P2428">
        <v>15000000</v>
      </c>
      <c r="Q2428">
        <v>1999</v>
      </c>
      <c r="R2428">
        <v>5.6</v>
      </c>
      <c r="S2428">
        <v>251</v>
      </c>
      <c r="T2428">
        <f>Table_IMDB_Movies[[#This Row],[gross]]-Table_IMDB_Movies[[#This Row],[budget]]</f>
        <v>-3385764</v>
      </c>
      <c r="V2428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429" spans="1:22" x14ac:dyDescent="0.3">
      <c r="A2429" t="s">
        <v>5163</v>
      </c>
      <c r="B2429">
        <v>119</v>
      </c>
      <c r="C2429">
        <v>125</v>
      </c>
      <c r="D2429" t="s">
        <v>9481</v>
      </c>
      <c r="E2429">
        <v>13337299</v>
      </c>
      <c r="F2429" t="s">
        <v>5015</v>
      </c>
      <c r="G2429" t="s">
        <v>2831</v>
      </c>
      <c r="H2429" t="s">
        <v>9482</v>
      </c>
      <c r="I2429">
        <v>9649</v>
      </c>
      <c r="J2429" t="s">
        <v>9483</v>
      </c>
      <c r="K2429" t="s">
        <v>9484</v>
      </c>
      <c r="L2429">
        <v>226</v>
      </c>
      <c r="M2429" t="s">
        <v>26</v>
      </c>
      <c r="N2429" t="s">
        <v>27</v>
      </c>
      <c r="O2429" t="s">
        <v>28</v>
      </c>
      <c r="P2429">
        <v>20000000</v>
      </c>
      <c r="Q2429">
        <v>2004</v>
      </c>
      <c r="R2429">
        <v>6.6</v>
      </c>
      <c r="S2429">
        <v>1000</v>
      </c>
      <c r="T2429">
        <f>Table_IMDB_Movies[[#This Row],[gross]]-Table_IMDB_Movies[[#This Row],[budget]]</f>
        <v>-6662701</v>
      </c>
      <c r="V2429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2430" spans="1:22" x14ac:dyDescent="0.3">
      <c r="A2430" t="s">
        <v>3140</v>
      </c>
      <c r="B2430">
        <v>42</v>
      </c>
      <c r="C2430">
        <v>124</v>
      </c>
      <c r="D2430" t="s">
        <v>6346</v>
      </c>
      <c r="E2430">
        <v>10763469</v>
      </c>
      <c r="F2430" t="s">
        <v>1141</v>
      </c>
      <c r="G2430" t="s">
        <v>3140</v>
      </c>
      <c r="H2430" t="s">
        <v>9485</v>
      </c>
      <c r="I2430">
        <v>13692</v>
      </c>
      <c r="J2430" t="s">
        <v>2282</v>
      </c>
      <c r="K2430" t="s">
        <v>9486</v>
      </c>
      <c r="L2430">
        <v>55</v>
      </c>
      <c r="M2430" t="s">
        <v>26</v>
      </c>
      <c r="N2430" t="s">
        <v>27</v>
      </c>
      <c r="O2430" t="s">
        <v>72</v>
      </c>
      <c r="P2430">
        <v>15000000</v>
      </c>
      <c r="Q2430">
        <v>1989</v>
      </c>
      <c r="R2430">
        <v>6.4</v>
      </c>
      <c r="S2430">
        <v>877</v>
      </c>
      <c r="T2430">
        <f>Table_IMDB_Movies[[#This Row],[gross]]-Table_IMDB_Movies[[#This Row],[budget]]</f>
        <v>-4236531</v>
      </c>
      <c r="V2430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431" spans="1:22" x14ac:dyDescent="0.3">
      <c r="A2431" t="s">
        <v>9487</v>
      </c>
      <c r="B2431">
        <v>24</v>
      </c>
      <c r="C2431">
        <v>76</v>
      </c>
      <c r="D2431" t="s">
        <v>9488</v>
      </c>
      <c r="E2431">
        <v>11144518</v>
      </c>
      <c r="F2431" t="s">
        <v>7029</v>
      </c>
      <c r="G2431" t="s">
        <v>1628</v>
      </c>
      <c r="H2431" t="s">
        <v>9489</v>
      </c>
      <c r="I2431">
        <v>2724</v>
      </c>
      <c r="J2431" t="s">
        <v>9490</v>
      </c>
      <c r="K2431" t="s">
        <v>9491</v>
      </c>
      <c r="L2431">
        <v>53</v>
      </c>
      <c r="M2431" t="s">
        <v>26</v>
      </c>
      <c r="N2431" t="s">
        <v>218</v>
      </c>
      <c r="O2431" t="s">
        <v>226</v>
      </c>
      <c r="P2431">
        <v>15000000</v>
      </c>
      <c r="Q2431">
        <v>1998</v>
      </c>
      <c r="R2431">
        <v>2.8</v>
      </c>
      <c r="S2431">
        <v>436</v>
      </c>
      <c r="T2431">
        <f>Table_IMDB_Movies[[#This Row],[gross]]-Table_IMDB_Movies[[#This Row],[budget]]</f>
        <v>-3855482</v>
      </c>
      <c r="V2431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2432" spans="1:22" x14ac:dyDescent="0.3">
      <c r="A2432" t="s">
        <v>1379</v>
      </c>
      <c r="B2432">
        <v>208</v>
      </c>
      <c r="C2432">
        <v>107</v>
      </c>
      <c r="D2432" t="s">
        <v>1379</v>
      </c>
      <c r="E2432">
        <v>15608545</v>
      </c>
      <c r="F2432" t="s">
        <v>1067</v>
      </c>
      <c r="G2432" t="s">
        <v>784</v>
      </c>
      <c r="H2432" t="s">
        <v>9492</v>
      </c>
      <c r="I2432">
        <v>53471</v>
      </c>
      <c r="J2432" t="s">
        <v>9493</v>
      </c>
      <c r="K2432" t="s">
        <v>9494</v>
      </c>
      <c r="L2432">
        <v>224</v>
      </c>
      <c r="M2432" t="s">
        <v>26</v>
      </c>
      <c r="N2432" t="s">
        <v>27</v>
      </c>
      <c r="O2432" t="s">
        <v>476</v>
      </c>
      <c r="P2432">
        <v>15000000</v>
      </c>
      <c r="Q2432">
        <v>2012</v>
      </c>
      <c r="R2432">
        <v>5.4</v>
      </c>
      <c r="S2432">
        <v>29000</v>
      </c>
      <c r="T2432">
        <f>Table_IMDB_Movies[[#This Row],[gross]]-Table_IMDB_Movies[[#This Row],[budget]]</f>
        <v>608545</v>
      </c>
      <c r="V2432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433" spans="1:22" x14ac:dyDescent="0.3">
      <c r="A2433" t="s">
        <v>817</v>
      </c>
      <c r="B2433">
        <v>42</v>
      </c>
      <c r="C2433">
        <v>91</v>
      </c>
      <c r="D2433" t="s">
        <v>1473</v>
      </c>
      <c r="E2433">
        <v>10443316</v>
      </c>
      <c r="F2433" t="s">
        <v>1141</v>
      </c>
      <c r="G2433" t="s">
        <v>1440</v>
      </c>
      <c r="H2433" t="s">
        <v>9495</v>
      </c>
      <c r="I2433">
        <v>7159</v>
      </c>
      <c r="J2433" t="s">
        <v>8525</v>
      </c>
      <c r="K2433" t="s">
        <v>9496</v>
      </c>
      <c r="L2433">
        <v>88</v>
      </c>
      <c r="M2433" t="s">
        <v>26</v>
      </c>
      <c r="N2433" t="s">
        <v>27</v>
      </c>
      <c r="O2433" t="s">
        <v>28</v>
      </c>
      <c r="P2433">
        <v>15000000</v>
      </c>
      <c r="Q2433">
        <v>1998</v>
      </c>
      <c r="R2433">
        <v>5</v>
      </c>
      <c r="S2433">
        <v>247</v>
      </c>
      <c r="T2433">
        <f>Table_IMDB_Movies[[#This Row],[gross]]-Table_IMDB_Movies[[#This Row],[budget]]</f>
        <v>-4556684</v>
      </c>
      <c r="V2433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434" spans="1:22" x14ac:dyDescent="0.3">
      <c r="A2434" t="s">
        <v>9497</v>
      </c>
      <c r="B2434">
        <v>44</v>
      </c>
      <c r="C2434">
        <v>96</v>
      </c>
      <c r="D2434" t="s">
        <v>2651</v>
      </c>
      <c r="E2434">
        <v>10494147</v>
      </c>
      <c r="F2434" t="s">
        <v>173</v>
      </c>
      <c r="G2434" t="s">
        <v>289</v>
      </c>
      <c r="H2434" t="s">
        <v>9498</v>
      </c>
      <c r="I2434">
        <v>7403</v>
      </c>
      <c r="J2434" t="s">
        <v>7894</v>
      </c>
      <c r="K2434" t="s">
        <v>9499</v>
      </c>
      <c r="L2434">
        <v>162</v>
      </c>
      <c r="M2434" t="s">
        <v>26</v>
      </c>
      <c r="N2434" t="s">
        <v>27</v>
      </c>
      <c r="O2434" t="s">
        <v>28</v>
      </c>
      <c r="P2434">
        <v>15000000</v>
      </c>
      <c r="Q2434">
        <v>2000</v>
      </c>
      <c r="R2434">
        <v>5.0999999999999996</v>
      </c>
      <c r="S2434">
        <v>648</v>
      </c>
      <c r="T2434">
        <f>Table_IMDB_Movies[[#This Row],[gross]]-Table_IMDB_Movies[[#This Row],[budget]]</f>
        <v>-4505853</v>
      </c>
      <c r="V2434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435" spans="1:22" x14ac:dyDescent="0.3">
      <c r="A2435" t="s">
        <v>2216</v>
      </c>
      <c r="B2435">
        <v>230</v>
      </c>
      <c r="C2435">
        <v>142</v>
      </c>
      <c r="D2435" t="s">
        <v>1921</v>
      </c>
      <c r="E2435">
        <v>9929000</v>
      </c>
      <c r="F2435" t="s">
        <v>1479</v>
      </c>
      <c r="G2435" t="s">
        <v>1393</v>
      </c>
      <c r="H2435" t="s">
        <v>9500</v>
      </c>
      <c r="I2435">
        <v>152306</v>
      </c>
      <c r="J2435" t="s">
        <v>324</v>
      </c>
      <c r="K2435" t="s">
        <v>9501</v>
      </c>
      <c r="L2435">
        <v>513</v>
      </c>
      <c r="M2435" t="s">
        <v>26</v>
      </c>
      <c r="N2435" t="s">
        <v>41</v>
      </c>
      <c r="O2435" t="s">
        <v>476</v>
      </c>
      <c r="P2435">
        <v>15000000</v>
      </c>
      <c r="Q2435">
        <v>1985</v>
      </c>
      <c r="R2435">
        <v>8</v>
      </c>
      <c r="S2435">
        <v>16000</v>
      </c>
      <c r="T2435">
        <f>Table_IMDB_Movies[[#This Row],[gross]]-Table_IMDB_Movies[[#This Row],[budget]]</f>
        <v>-5071000</v>
      </c>
      <c r="V2435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436" spans="1:22" x14ac:dyDescent="0.3">
      <c r="A2436" t="s">
        <v>8690</v>
      </c>
      <c r="B2436">
        <v>46</v>
      </c>
      <c r="C2436">
        <v>103</v>
      </c>
      <c r="D2436" t="s">
        <v>6715</v>
      </c>
      <c r="E2436">
        <v>10411980</v>
      </c>
      <c r="F2436" t="s">
        <v>9502</v>
      </c>
      <c r="G2436" t="s">
        <v>7210</v>
      </c>
      <c r="H2436" t="s">
        <v>9503</v>
      </c>
      <c r="I2436">
        <v>22649</v>
      </c>
      <c r="J2436" t="s">
        <v>7080</v>
      </c>
      <c r="K2436" t="s">
        <v>9504</v>
      </c>
      <c r="L2436">
        <v>212</v>
      </c>
      <c r="M2436" t="s">
        <v>26</v>
      </c>
      <c r="N2436" t="s">
        <v>27</v>
      </c>
      <c r="O2436" t="s">
        <v>72</v>
      </c>
      <c r="P2436">
        <v>15000000</v>
      </c>
      <c r="Q2436">
        <v>2004</v>
      </c>
      <c r="R2436">
        <v>5.9</v>
      </c>
      <c r="S2436">
        <v>1000</v>
      </c>
      <c r="T2436">
        <f>Table_IMDB_Movies[[#This Row],[gross]]-Table_IMDB_Movies[[#This Row],[budget]]</f>
        <v>-4588020</v>
      </c>
      <c r="V2436" t="str">
        <f>IF(ISNUMBER(SEARCH("|",Table_IMDB_Movies[[#This Row],[genres]])),LEFT(Table_IMDB_Movies[[#This Row],[genres]],SEARCH("|",Table_IMDB_Movies[[#This Row],[genres]])-1),Table_IMDB_Movies[[#This Row],[genres]])</f>
        <v>Family</v>
      </c>
    </row>
    <row r="2437" spans="1:22" x14ac:dyDescent="0.3">
      <c r="A2437" t="s">
        <v>3340</v>
      </c>
      <c r="B2437">
        <v>249</v>
      </c>
      <c r="C2437">
        <v>117</v>
      </c>
      <c r="D2437" t="s">
        <v>246</v>
      </c>
      <c r="E2437">
        <v>17439163</v>
      </c>
      <c r="F2437" t="s">
        <v>819</v>
      </c>
      <c r="G2437" t="s">
        <v>561</v>
      </c>
      <c r="H2437" t="s">
        <v>9506</v>
      </c>
      <c r="I2437">
        <v>537419</v>
      </c>
      <c r="J2437" t="s">
        <v>222</v>
      </c>
      <c r="K2437" t="s">
        <v>9507</v>
      </c>
      <c r="L2437">
        <v>1028</v>
      </c>
      <c r="M2437" t="s">
        <v>26</v>
      </c>
      <c r="N2437" t="s">
        <v>27</v>
      </c>
      <c r="O2437" t="s">
        <v>476</v>
      </c>
      <c r="P2437">
        <v>15000000</v>
      </c>
      <c r="Q2437">
        <v>1998</v>
      </c>
      <c r="R2437">
        <v>8.1999999999999993</v>
      </c>
      <c r="S2437">
        <v>35000</v>
      </c>
      <c r="T2437">
        <f>Table_IMDB_Movies[[#This Row],[gross]]-Table_IMDB_Movies[[#This Row],[budget]]</f>
        <v>2439163</v>
      </c>
      <c r="V2437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438" spans="1:22" x14ac:dyDescent="0.3">
      <c r="A2438" t="s">
        <v>9508</v>
      </c>
      <c r="B2438">
        <v>197</v>
      </c>
      <c r="C2438">
        <v>116</v>
      </c>
      <c r="D2438" t="s">
        <v>2823</v>
      </c>
      <c r="E2438">
        <v>9396487</v>
      </c>
      <c r="F2438" t="s">
        <v>4783</v>
      </c>
      <c r="G2438" t="s">
        <v>583</v>
      </c>
      <c r="H2438" t="s">
        <v>9509</v>
      </c>
      <c r="I2438">
        <v>52421</v>
      </c>
      <c r="J2438" t="s">
        <v>1370</v>
      </c>
      <c r="K2438" t="s">
        <v>9510</v>
      </c>
      <c r="L2438">
        <v>200</v>
      </c>
      <c r="M2438" t="s">
        <v>26</v>
      </c>
      <c r="N2438" t="s">
        <v>27</v>
      </c>
      <c r="O2438" t="s">
        <v>476</v>
      </c>
      <c r="P2438">
        <v>15000000</v>
      </c>
      <c r="Q2438">
        <v>2006</v>
      </c>
      <c r="R2438">
        <v>7</v>
      </c>
      <c r="S2438">
        <v>0</v>
      </c>
      <c r="T2438">
        <f>Table_IMDB_Movies[[#This Row],[gross]]-Table_IMDB_Movies[[#This Row],[budget]]</f>
        <v>-5603513</v>
      </c>
      <c r="V2438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439" spans="1:22" x14ac:dyDescent="0.3">
      <c r="A2439" t="s">
        <v>2490</v>
      </c>
      <c r="B2439">
        <v>71</v>
      </c>
      <c r="C2439">
        <v>118</v>
      </c>
      <c r="D2439" t="s">
        <v>3858</v>
      </c>
      <c r="E2439">
        <v>9059588</v>
      </c>
      <c r="F2439" t="s">
        <v>4104</v>
      </c>
      <c r="G2439" t="s">
        <v>9511</v>
      </c>
      <c r="H2439" t="s">
        <v>9512</v>
      </c>
      <c r="I2439">
        <v>17261</v>
      </c>
      <c r="J2439" t="s">
        <v>9513</v>
      </c>
      <c r="K2439" t="s">
        <v>9514</v>
      </c>
      <c r="L2439">
        <v>125</v>
      </c>
      <c r="M2439" t="s">
        <v>26</v>
      </c>
      <c r="N2439" t="s">
        <v>27</v>
      </c>
      <c r="O2439" t="s">
        <v>476</v>
      </c>
      <c r="P2439">
        <v>15000000</v>
      </c>
      <c r="Q2439">
        <v>2002</v>
      </c>
      <c r="R2439">
        <v>6.6</v>
      </c>
      <c r="S2439">
        <v>455</v>
      </c>
      <c r="T2439">
        <f>Table_IMDB_Movies[[#This Row],[gross]]-Table_IMDB_Movies[[#This Row],[budget]]</f>
        <v>-5940412</v>
      </c>
      <c r="V2439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2440" spans="1:22" x14ac:dyDescent="0.3">
      <c r="A2440" t="s">
        <v>7084</v>
      </c>
      <c r="B2440">
        <v>190</v>
      </c>
      <c r="C2440">
        <v>108</v>
      </c>
      <c r="D2440" t="s">
        <v>1212</v>
      </c>
      <c r="E2440">
        <v>9172810</v>
      </c>
      <c r="F2440" t="s">
        <v>9515</v>
      </c>
      <c r="G2440" t="s">
        <v>464</v>
      </c>
      <c r="H2440" t="s">
        <v>9516</v>
      </c>
      <c r="I2440">
        <v>24150</v>
      </c>
      <c r="J2440" t="s">
        <v>9517</v>
      </c>
      <c r="K2440" t="s">
        <v>9518</v>
      </c>
      <c r="L2440">
        <v>118</v>
      </c>
      <c r="M2440" t="s">
        <v>26</v>
      </c>
      <c r="N2440" t="s">
        <v>27</v>
      </c>
      <c r="O2440" t="s">
        <v>476</v>
      </c>
      <c r="P2440">
        <v>16000000</v>
      </c>
      <c r="Q2440">
        <v>2007</v>
      </c>
      <c r="R2440">
        <v>6.7</v>
      </c>
      <c r="S2440">
        <v>923</v>
      </c>
      <c r="T2440">
        <f>Table_IMDB_Movies[[#This Row],[gross]]-Table_IMDB_Movies[[#This Row],[budget]]</f>
        <v>-6827190</v>
      </c>
      <c r="V2440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2441" spans="1:22" x14ac:dyDescent="0.3">
      <c r="A2441" t="s">
        <v>9519</v>
      </c>
      <c r="B2441">
        <v>50</v>
      </c>
      <c r="C2441">
        <v>94</v>
      </c>
      <c r="D2441" t="s">
        <v>5707</v>
      </c>
      <c r="E2441">
        <v>8735529</v>
      </c>
      <c r="F2441" t="s">
        <v>1141</v>
      </c>
      <c r="G2441" t="s">
        <v>59</v>
      </c>
      <c r="H2441" t="s">
        <v>9520</v>
      </c>
      <c r="I2441">
        <v>8055</v>
      </c>
      <c r="J2441" t="s">
        <v>9521</v>
      </c>
      <c r="K2441" t="s">
        <v>9522</v>
      </c>
      <c r="L2441">
        <v>89</v>
      </c>
      <c r="M2441" t="s">
        <v>26</v>
      </c>
      <c r="N2441" t="s">
        <v>27</v>
      </c>
      <c r="O2441" t="s">
        <v>28</v>
      </c>
      <c r="P2441">
        <v>15000000</v>
      </c>
      <c r="Q2441">
        <v>2000</v>
      </c>
      <c r="R2441">
        <v>5.5</v>
      </c>
      <c r="S2441">
        <v>816</v>
      </c>
      <c r="T2441">
        <f>Table_IMDB_Movies[[#This Row],[gross]]-Table_IMDB_Movies[[#This Row],[budget]]</f>
        <v>-6264471</v>
      </c>
      <c r="V2441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442" spans="1:22" x14ac:dyDescent="0.3">
      <c r="A2442" t="s">
        <v>9523</v>
      </c>
      <c r="B2442">
        <v>63</v>
      </c>
      <c r="C2442">
        <v>97</v>
      </c>
      <c r="D2442" t="s">
        <v>5626</v>
      </c>
      <c r="E2442">
        <v>8586376</v>
      </c>
      <c r="F2442" t="s">
        <v>1334</v>
      </c>
      <c r="G2442" t="s">
        <v>518</v>
      </c>
      <c r="H2442" t="s">
        <v>9524</v>
      </c>
      <c r="I2442">
        <v>26598</v>
      </c>
      <c r="J2442" t="s">
        <v>1086</v>
      </c>
      <c r="K2442" t="s">
        <v>9525</v>
      </c>
      <c r="L2442">
        <v>132</v>
      </c>
      <c r="M2442" t="s">
        <v>26</v>
      </c>
      <c r="N2442" t="s">
        <v>27</v>
      </c>
      <c r="O2442" t="s">
        <v>476</v>
      </c>
      <c r="P2442">
        <v>20000000</v>
      </c>
      <c r="Q2442">
        <v>2002</v>
      </c>
      <c r="R2442">
        <v>4.9000000000000004</v>
      </c>
      <c r="S2442">
        <v>1000</v>
      </c>
      <c r="T2442">
        <f>Table_IMDB_Movies[[#This Row],[gross]]-Table_IMDB_Movies[[#This Row],[budget]]</f>
        <v>-11413624</v>
      </c>
      <c r="V2442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443" spans="1:22" x14ac:dyDescent="0.3">
      <c r="A2443" t="s">
        <v>4623</v>
      </c>
      <c r="B2443">
        <v>104</v>
      </c>
      <c r="C2443">
        <v>97</v>
      </c>
      <c r="D2443" t="s">
        <v>109</v>
      </c>
      <c r="E2443">
        <v>8378141</v>
      </c>
      <c r="F2443" t="s">
        <v>1141</v>
      </c>
      <c r="G2443" t="s">
        <v>356</v>
      </c>
      <c r="H2443" t="s">
        <v>9526</v>
      </c>
      <c r="I2443">
        <v>18966</v>
      </c>
      <c r="J2443" t="s">
        <v>585</v>
      </c>
      <c r="K2443" t="s">
        <v>9527</v>
      </c>
      <c r="L2443">
        <v>141</v>
      </c>
      <c r="M2443" t="s">
        <v>26</v>
      </c>
      <c r="N2443" t="s">
        <v>41</v>
      </c>
      <c r="O2443" t="s">
        <v>72</v>
      </c>
      <c r="P2443">
        <v>15000000</v>
      </c>
      <c r="Q2443">
        <v>2002</v>
      </c>
      <c r="R2443">
        <v>6.9</v>
      </c>
      <c r="S2443">
        <v>0</v>
      </c>
      <c r="T2443">
        <f>Table_IMDB_Movies[[#This Row],[gross]]-Table_IMDB_Movies[[#This Row],[budget]]</f>
        <v>-6621859</v>
      </c>
      <c r="V2443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444" spans="1:22" x14ac:dyDescent="0.3">
      <c r="A2444" t="s">
        <v>9528</v>
      </c>
      <c r="B2444">
        <v>49</v>
      </c>
      <c r="C2444">
        <v>91</v>
      </c>
      <c r="D2444" t="s">
        <v>5477</v>
      </c>
      <c r="E2444">
        <v>8080116</v>
      </c>
      <c r="F2444" t="s">
        <v>1889</v>
      </c>
      <c r="G2444" t="s">
        <v>977</v>
      </c>
      <c r="H2444" t="s">
        <v>9529</v>
      </c>
      <c r="I2444">
        <v>6562</v>
      </c>
      <c r="J2444" t="s">
        <v>1203</v>
      </c>
      <c r="K2444" t="s">
        <v>9530</v>
      </c>
      <c r="L2444">
        <v>66</v>
      </c>
      <c r="M2444" t="s">
        <v>26</v>
      </c>
      <c r="N2444" t="s">
        <v>27</v>
      </c>
      <c r="O2444" t="s">
        <v>72</v>
      </c>
      <c r="P2444">
        <v>15000000</v>
      </c>
      <c r="Q2444">
        <v>2006</v>
      </c>
      <c r="R2444">
        <v>5.6</v>
      </c>
      <c r="S2444">
        <v>647</v>
      </c>
      <c r="T2444">
        <f>Table_IMDB_Movies[[#This Row],[gross]]-Table_IMDB_Movies[[#This Row],[budget]]</f>
        <v>-6919884</v>
      </c>
      <c r="V2444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2445" spans="1:22" x14ac:dyDescent="0.3">
      <c r="A2445" t="s">
        <v>9531</v>
      </c>
      <c r="B2445">
        <v>300</v>
      </c>
      <c r="C2445">
        <v>107</v>
      </c>
      <c r="D2445" t="s">
        <v>9532</v>
      </c>
      <c r="E2445">
        <v>7757130</v>
      </c>
      <c r="F2445" t="s">
        <v>6920</v>
      </c>
      <c r="G2445" t="s">
        <v>9533</v>
      </c>
      <c r="H2445" t="s">
        <v>9534</v>
      </c>
      <c r="I2445">
        <v>307639</v>
      </c>
      <c r="J2445" t="s">
        <v>9535</v>
      </c>
      <c r="K2445" t="s">
        <v>9536</v>
      </c>
      <c r="L2445">
        <v>513</v>
      </c>
      <c r="M2445" t="s">
        <v>26</v>
      </c>
      <c r="N2445" t="s">
        <v>41</v>
      </c>
      <c r="O2445" t="s">
        <v>476</v>
      </c>
      <c r="P2445">
        <v>15000000</v>
      </c>
      <c r="Q2445">
        <v>2008</v>
      </c>
      <c r="R2445">
        <v>8</v>
      </c>
      <c r="S2445">
        <v>32000</v>
      </c>
      <c r="T2445">
        <f>Table_IMDB_Movies[[#This Row],[gross]]-Table_IMDB_Movies[[#This Row],[budget]]</f>
        <v>-7242870</v>
      </c>
      <c r="V2445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446" spans="1:22" x14ac:dyDescent="0.3">
      <c r="A2446" t="s">
        <v>9537</v>
      </c>
      <c r="B2446">
        <v>43</v>
      </c>
      <c r="C2446">
        <v>95</v>
      </c>
      <c r="D2446" t="s">
        <v>1370</v>
      </c>
      <c r="E2446">
        <v>9123834</v>
      </c>
      <c r="F2446" t="s">
        <v>1340</v>
      </c>
      <c r="G2446" t="s">
        <v>7335</v>
      </c>
      <c r="H2446" t="s">
        <v>9538</v>
      </c>
      <c r="I2446">
        <v>4065</v>
      </c>
      <c r="J2446" t="s">
        <v>9539</v>
      </c>
      <c r="K2446" t="s">
        <v>9540</v>
      </c>
      <c r="L2446">
        <v>33</v>
      </c>
      <c r="M2446" t="s">
        <v>26</v>
      </c>
      <c r="N2446" t="s">
        <v>27</v>
      </c>
      <c r="O2446" t="s">
        <v>28</v>
      </c>
      <c r="P2446">
        <v>15000000</v>
      </c>
      <c r="Q2446">
        <v>2013</v>
      </c>
      <c r="R2446">
        <v>5.3</v>
      </c>
      <c r="S2446">
        <v>0</v>
      </c>
      <c r="T2446">
        <f>Table_IMDB_Movies[[#This Row],[gross]]-Table_IMDB_Movies[[#This Row],[budget]]</f>
        <v>-5876166</v>
      </c>
      <c r="V244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447" spans="1:22" x14ac:dyDescent="0.3">
      <c r="A2447" t="s">
        <v>9541</v>
      </c>
      <c r="B2447">
        <v>132</v>
      </c>
      <c r="C2447">
        <v>102</v>
      </c>
      <c r="D2447" t="s">
        <v>535</v>
      </c>
      <c r="E2447">
        <v>6409206</v>
      </c>
      <c r="F2447" t="s">
        <v>4950</v>
      </c>
      <c r="G2447" t="s">
        <v>146</v>
      </c>
      <c r="H2447" t="s">
        <v>9542</v>
      </c>
      <c r="I2447">
        <v>32311</v>
      </c>
      <c r="J2447" t="s">
        <v>671</v>
      </c>
      <c r="K2447" t="s">
        <v>9543</v>
      </c>
      <c r="L2447">
        <v>104</v>
      </c>
      <c r="M2447" t="s">
        <v>26</v>
      </c>
      <c r="N2447" t="s">
        <v>27</v>
      </c>
      <c r="O2447" t="s">
        <v>28</v>
      </c>
      <c r="P2447">
        <v>15000000</v>
      </c>
      <c r="Q2447">
        <v>2008</v>
      </c>
      <c r="R2447">
        <v>6.2</v>
      </c>
      <c r="S2447">
        <v>0</v>
      </c>
      <c r="T2447">
        <f>Table_IMDB_Movies[[#This Row],[gross]]-Table_IMDB_Movies[[#This Row],[budget]]</f>
        <v>-8590794</v>
      </c>
      <c r="V2447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448" spans="1:22" x14ac:dyDescent="0.3">
      <c r="A2448" t="s">
        <v>9544</v>
      </c>
      <c r="B2448">
        <v>97</v>
      </c>
      <c r="C2448">
        <v>88</v>
      </c>
      <c r="D2448" t="s">
        <v>6273</v>
      </c>
      <c r="E2448">
        <v>6373693</v>
      </c>
      <c r="F2448" t="s">
        <v>1340</v>
      </c>
      <c r="G2448" t="s">
        <v>61</v>
      </c>
      <c r="H2448" t="s">
        <v>9545</v>
      </c>
      <c r="I2448">
        <v>11498</v>
      </c>
      <c r="J2448" t="s">
        <v>7968</v>
      </c>
      <c r="K2448" t="s">
        <v>9546</v>
      </c>
      <c r="L2448">
        <v>53</v>
      </c>
      <c r="M2448" t="s">
        <v>26</v>
      </c>
      <c r="N2448" t="s">
        <v>27</v>
      </c>
      <c r="O2448" t="s">
        <v>28</v>
      </c>
      <c r="P2448">
        <v>15000000</v>
      </c>
      <c r="Q2448">
        <v>2009</v>
      </c>
      <c r="R2448">
        <v>5.3</v>
      </c>
      <c r="S2448">
        <v>0</v>
      </c>
      <c r="T2448">
        <f>Table_IMDB_Movies[[#This Row],[gross]]-Table_IMDB_Movies[[#This Row],[budget]]</f>
        <v>-8626307</v>
      </c>
      <c r="V2448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449" spans="1:22" x14ac:dyDescent="0.3">
      <c r="A2449" t="s">
        <v>4668</v>
      </c>
      <c r="B2449">
        <v>242</v>
      </c>
      <c r="C2449">
        <v>106</v>
      </c>
      <c r="D2449" t="s">
        <v>1998</v>
      </c>
      <c r="E2449">
        <v>7556708</v>
      </c>
      <c r="F2449" t="s">
        <v>2682</v>
      </c>
      <c r="G2449" t="s">
        <v>936</v>
      </c>
      <c r="H2449" t="s">
        <v>9547</v>
      </c>
      <c r="I2449">
        <v>30284</v>
      </c>
      <c r="J2449" t="s">
        <v>4896</v>
      </c>
      <c r="K2449" t="s">
        <v>9548</v>
      </c>
      <c r="L2449">
        <v>102</v>
      </c>
      <c r="M2449" t="s">
        <v>26</v>
      </c>
      <c r="N2449" t="s">
        <v>27</v>
      </c>
      <c r="O2449" t="s">
        <v>476</v>
      </c>
      <c r="P2449">
        <v>15000000</v>
      </c>
      <c r="Q2449">
        <v>2012</v>
      </c>
      <c r="R2449">
        <v>6.6</v>
      </c>
      <c r="S2449">
        <v>10000</v>
      </c>
      <c r="T2449">
        <f>Table_IMDB_Movies[[#This Row],[gross]]-Table_IMDB_Movies[[#This Row],[budget]]</f>
        <v>-7443292</v>
      </c>
      <c r="V2449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450" spans="1:22" x14ac:dyDescent="0.3">
      <c r="A2450" t="s">
        <v>3140</v>
      </c>
      <c r="B2450">
        <v>218</v>
      </c>
      <c r="C2450">
        <v>92</v>
      </c>
      <c r="D2450" t="s">
        <v>2214</v>
      </c>
      <c r="E2450">
        <v>5306447</v>
      </c>
      <c r="F2450" t="s">
        <v>1340</v>
      </c>
      <c r="G2450" t="s">
        <v>6346</v>
      </c>
      <c r="H2450" t="s">
        <v>9549</v>
      </c>
      <c r="I2450">
        <v>58967</v>
      </c>
      <c r="J2450" t="s">
        <v>9550</v>
      </c>
      <c r="K2450" t="s">
        <v>9551</v>
      </c>
      <c r="L2450">
        <v>169</v>
      </c>
      <c r="M2450" t="s">
        <v>26</v>
      </c>
      <c r="N2450" t="s">
        <v>27</v>
      </c>
      <c r="O2450" t="s">
        <v>28</v>
      </c>
      <c r="P2450">
        <v>15000000</v>
      </c>
      <c r="Q2450">
        <v>2009</v>
      </c>
      <c r="R2450">
        <v>7.2</v>
      </c>
      <c r="S2450">
        <v>10000</v>
      </c>
      <c r="T2450">
        <f>Table_IMDB_Movies[[#This Row],[gross]]-Table_IMDB_Movies[[#This Row],[budget]]</f>
        <v>-9693553</v>
      </c>
      <c r="V2450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451" spans="1:22" x14ac:dyDescent="0.3">
      <c r="A2451" t="s">
        <v>9552</v>
      </c>
      <c r="B2451">
        <v>49</v>
      </c>
      <c r="C2451">
        <v>105</v>
      </c>
      <c r="D2451" t="s">
        <v>4914</v>
      </c>
      <c r="E2451">
        <v>5217498</v>
      </c>
      <c r="F2451" t="s">
        <v>1541</v>
      </c>
      <c r="G2451" t="s">
        <v>6859</v>
      </c>
      <c r="H2451" t="s">
        <v>9553</v>
      </c>
      <c r="I2451">
        <v>3668</v>
      </c>
      <c r="J2451" t="s">
        <v>326</v>
      </c>
      <c r="K2451" t="s">
        <v>9554</v>
      </c>
      <c r="L2451">
        <v>85</v>
      </c>
      <c r="M2451" t="s">
        <v>26</v>
      </c>
      <c r="N2451" t="s">
        <v>27</v>
      </c>
      <c r="O2451" t="s">
        <v>28</v>
      </c>
      <c r="P2451">
        <v>15000000</v>
      </c>
      <c r="Q2451">
        <v>2000</v>
      </c>
      <c r="R2451">
        <v>4.5999999999999996</v>
      </c>
      <c r="S2451">
        <v>157</v>
      </c>
      <c r="T2451">
        <f>Table_IMDB_Movies[[#This Row],[gross]]-Table_IMDB_Movies[[#This Row],[budget]]</f>
        <v>-9782502</v>
      </c>
      <c r="V2451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452" spans="1:22" x14ac:dyDescent="0.3">
      <c r="A2452" t="s">
        <v>9186</v>
      </c>
      <c r="B2452">
        <v>172</v>
      </c>
      <c r="C2452">
        <v>107</v>
      </c>
      <c r="D2452" t="s">
        <v>4290</v>
      </c>
      <c r="E2452">
        <v>5023275</v>
      </c>
      <c r="F2452" t="s">
        <v>9555</v>
      </c>
      <c r="G2452" t="s">
        <v>9246</v>
      </c>
      <c r="H2452" t="s">
        <v>9556</v>
      </c>
      <c r="I2452">
        <v>34194</v>
      </c>
      <c r="J2452" t="s">
        <v>9557</v>
      </c>
      <c r="K2452" t="s">
        <v>9558</v>
      </c>
      <c r="L2452">
        <v>199</v>
      </c>
      <c r="M2452" t="s">
        <v>26</v>
      </c>
      <c r="N2452" t="s">
        <v>1175</v>
      </c>
      <c r="O2452" t="s">
        <v>476</v>
      </c>
      <c r="P2452">
        <v>15000000</v>
      </c>
      <c r="Q2452">
        <v>2005</v>
      </c>
      <c r="R2452">
        <v>7.5</v>
      </c>
      <c r="S2452">
        <v>0</v>
      </c>
      <c r="T2452">
        <f>Table_IMDB_Movies[[#This Row],[gross]]-Table_IMDB_Movies[[#This Row],[budget]]</f>
        <v>-9976725</v>
      </c>
      <c r="V2452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2453" spans="1:22" x14ac:dyDescent="0.3">
      <c r="A2453" t="s">
        <v>9559</v>
      </c>
      <c r="B2453">
        <v>68</v>
      </c>
      <c r="C2453">
        <v>120</v>
      </c>
      <c r="D2453" t="s">
        <v>1455</v>
      </c>
      <c r="E2453">
        <v>4956401</v>
      </c>
      <c r="F2453" t="s">
        <v>2672</v>
      </c>
      <c r="G2453" t="s">
        <v>655</v>
      </c>
      <c r="H2453" t="s">
        <v>9560</v>
      </c>
      <c r="I2453">
        <v>12601</v>
      </c>
      <c r="J2453" t="s">
        <v>1629</v>
      </c>
      <c r="K2453" t="s">
        <v>9561</v>
      </c>
      <c r="L2453">
        <v>89</v>
      </c>
      <c r="M2453" t="s">
        <v>26</v>
      </c>
      <c r="N2453" t="s">
        <v>1175</v>
      </c>
      <c r="O2453" t="s">
        <v>28</v>
      </c>
      <c r="P2453">
        <v>15000000</v>
      </c>
      <c r="Q2453">
        <v>1999</v>
      </c>
      <c r="R2453">
        <v>6.5</v>
      </c>
      <c r="S2453">
        <v>0</v>
      </c>
      <c r="T2453">
        <f>Table_IMDB_Movies[[#This Row],[gross]]-Table_IMDB_Movies[[#This Row],[budget]]</f>
        <v>-10043599</v>
      </c>
      <c r="V2453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454" spans="1:22" x14ac:dyDescent="0.3">
      <c r="A2454" t="s">
        <v>202</v>
      </c>
      <c r="B2454">
        <v>223</v>
      </c>
      <c r="C2454">
        <v>103</v>
      </c>
      <c r="D2454" t="s">
        <v>9562</v>
      </c>
      <c r="E2454">
        <v>4235837</v>
      </c>
      <c r="F2454" t="s">
        <v>9113</v>
      </c>
      <c r="G2454" t="s">
        <v>74</v>
      </c>
      <c r="H2454" t="s">
        <v>9563</v>
      </c>
      <c r="I2454">
        <v>175962</v>
      </c>
      <c r="J2454" t="s">
        <v>1976</v>
      </c>
      <c r="K2454" t="s">
        <v>9564</v>
      </c>
      <c r="L2454">
        <v>336</v>
      </c>
      <c r="M2454" t="s">
        <v>26</v>
      </c>
      <c r="N2454" t="s">
        <v>27</v>
      </c>
      <c r="O2454" t="s">
        <v>476</v>
      </c>
      <c r="P2454">
        <v>15000000</v>
      </c>
      <c r="Q2454">
        <v>2005</v>
      </c>
      <c r="R2454">
        <v>7.6</v>
      </c>
      <c r="S2454">
        <v>0</v>
      </c>
      <c r="T2454">
        <f>Table_IMDB_Movies[[#This Row],[gross]]-Table_IMDB_Movies[[#This Row],[budget]]</f>
        <v>-10764163</v>
      </c>
      <c r="V2454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455" spans="1:22" x14ac:dyDescent="0.3">
      <c r="A2455" t="s">
        <v>9565</v>
      </c>
      <c r="B2455">
        <v>59</v>
      </c>
      <c r="C2455">
        <v>92</v>
      </c>
      <c r="D2455" t="s">
        <v>338</v>
      </c>
      <c r="E2455">
        <v>4002955</v>
      </c>
      <c r="F2455" t="s">
        <v>6152</v>
      </c>
      <c r="G2455" t="s">
        <v>518</v>
      </c>
      <c r="H2455" t="s">
        <v>9566</v>
      </c>
      <c r="I2455">
        <v>33745</v>
      </c>
      <c r="J2455" t="s">
        <v>2097</v>
      </c>
      <c r="K2455" t="s">
        <v>9567</v>
      </c>
      <c r="L2455">
        <v>198</v>
      </c>
      <c r="M2455" t="s">
        <v>26</v>
      </c>
      <c r="N2455" t="s">
        <v>27</v>
      </c>
      <c r="O2455" t="s">
        <v>476</v>
      </c>
      <c r="P2455">
        <v>20000000</v>
      </c>
      <c r="Q2455">
        <v>1999</v>
      </c>
      <c r="R2455">
        <v>6.2</v>
      </c>
      <c r="S2455">
        <v>0</v>
      </c>
      <c r="T2455">
        <f>Table_IMDB_Movies[[#This Row],[gross]]-Table_IMDB_Movies[[#This Row],[budget]]</f>
        <v>-15997045</v>
      </c>
      <c r="V2455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456" spans="1:22" x14ac:dyDescent="0.3">
      <c r="A2456" t="s">
        <v>4536</v>
      </c>
      <c r="B2456">
        <v>252</v>
      </c>
      <c r="C2456">
        <v>147</v>
      </c>
      <c r="D2456" t="s">
        <v>3414</v>
      </c>
      <c r="E2456">
        <v>7219578</v>
      </c>
      <c r="F2456" t="s">
        <v>1541</v>
      </c>
      <c r="G2456" t="s">
        <v>168</v>
      </c>
      <c r="H2456" t="s">
        <v>9568</v>
      </c>
      <c r="I2456">
        <v>235992</v>
      </c>
      <c r="J2456" t="s">
        <v>5495</v>
      </c>
      <c r="K2456" t="s">
        <v>9569</v>
      </c>
      <c r="L2456">
        <v>1768</v>
      </c>
      <c r="M2456" t="s">
        <v>26</v>
      </c>
      <c r="N2456" t="s">
        <v>1175</v>
      </c>
      <c r="O2456" t="s">
        <v>476</v>
      </c>
      <c r="P2456">
        <v>15000000</v>
      </c>
      <c r="Q2456">
        <v>2001</v>
      </c>
      <c r="R2456">
        <v>8</v>
      </c>
      <c r="S2456">
        <v>16000</v>
      </c>
      <c r="T2456">
        <f>Table_IMDB_Movies[[#This Row],[gross]]-Table_IMDB_Movies[[#This Row],[budget]]</f>
        <v>-7780422</v>
      </c>
      <c r="V2456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457" spans="1:22" x14ac:dyDescent="0.3">
      <c r="A2457" t="s">
        <v>3140</v>
      </c>
      <c r="B2457">
        <v>223</v>
      </c>
      <c r="C2457">
        <v>98</v>
      </c>
      <c r="D2457" t="s">
        <v>168</v>
      </c>
      <c r="E2457">
        <v>3247816</v>
      </c>
      <c r="F2457" t="s">
        <v>1141</v>
      </c>
      <c r="G2457" t="s">
        <v>615</v>
      </c>
      <c r="H2457" t="s">
        <v>9570</v>
      </c>
      <c r="I2457">
        <v>36145</v>
      </c>
      <c r="J2457" t="s">
        <v>294</v>
      </c>
      <c r="K2457" t="s">
        <v>9571</v>
      </c>
      <c r="L2457">
        <v>108</v>
      </c>
      <c r="M2457" t="s">
        <v>26</v>
      </c>
      <c r="N2457" t="s">
        <v>27</v>
      </c>
      <c r="O2457" t="s">
        <v>476</v>
      </c>
      <c r="P2457">
        <v>22000000</v>
      </c>
      <c r="Q2457">
        <v>2010</v>
      </c>
      <c r="R2457">
        <v>6.3</v>
      </c>
      <c r="S2457">
        <v>0</v>
      </c>
      <c r="T2457">
        <f>Table_IMDB_Movies[[#This Row],[gross]]-Table_IMDB_Movies[[#This Row],[budget]]</f>
        <v>-18752184</v>
      </c>
      <c r="V2457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458" spans="1:22" x14ac:dyDescent="0.3">
      <c r="A2458" t="s">
        <v>9572</v>
      </c>
      <c r="B2458">
        <v>328</v>
      </c>
      <c r="C2458">
        <v>103</v>
      </c>
      <c r="D2458" t="s">
        <v>2240</v>
      </c>
      <c r="E2458">
        <v>2412045</v>
      </c>
      <c r="F2458" t="s">
        <v>4269</v>
      </c>
      <c r="G2458" t="s">
        <v>145</v>
      </c>
      <c r="H2458" t="s">
        <v>9573</v>
      </c>
      <c r="I2458">
        <v>109873</v>
      </c>
      <c r="J2458" t="s">
        <v>2768</v>
      </c>
      <c r="K2458" t="s">
        <v>9574</v>
      </c>
      <c r="L2458">
        <v>320</v>
      </c>
      <c r="M2458" t="s">
        <v>26</v>
      </c>
      <c r="N2458" t="s">
        <v>41</v>
      </c>
      <c r="O2458" t="s">
        <v>476</v>
      </c>
      <c r="P2458">
        <v>15000000</v>
      </c>
      <c r="Q2458">
        <v>2010</v>
      </c>
      <c r="R2458">
        <v>7.2</v>
      </c>
      <c r="S2458">
        <v>33000</v>
      </c>
      <c r="T2458">
        <f>Table_IMDB_Movies[[#This Row],[gross]]-Table_IMDB_Movies[[#This Row],[budget]]</f>
        <v>-12587955</v>
      </c>
      <c r="V2458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459" spans="1:22" x14ac:dyDescent="0.3">
      <c r="A2459" t="s">
        <v>9575</v>
      </c>
      <c r="B2459">
        <v>150</v>
      </c>
      <c r="C2459">
        <v>111</v>
      </c>
      <c r="D2459" t="s">
        <v>6824</v>
      </c>
      <c r="E2459">
        <v>2203641</v>
      </c>
      <c r="F2459" t="s">
        <v>1719</v>
      </c>
      <c r="G2459" t="s">
        <v>166</v>
      </c>
      <c r="H2459" t="s">
        <v>9576</v>
      </c>
      <c r="I2459">
        <v>42792</v>
      </c>
      <c r="J2459" t="s">
        <v>9577</v>
      </c>
      <c r="K2459" t="s">
        <v>9578</v>
      </c>
      <c r="L2459">
        <v>162</v>
      </c>
      <c r="M2459" t="s">
        <v>26</v>
      </c>
      <c r="N2459" t="s">
        <v>2811</v>
      </c>
      <c r="O2459" t="s">
        <v>476</v>
      </c>
      <c r="P2459">
        <v>15000000</v>
      </c>
      <c r="Q2459">
        <v>2008</v>
      </c>
      <c r="R2459">
        <v>6.7</v>
      </c>
      <c r="S2459">
        <v>0</v>
      </c>
      <c r="T2459">
        <f>Table_IMDB_Movies[[#This Row],[gross]]-Table_IMDB_Movies[[#This Row],[budget]]</f>
        <v>-12796359</v>
      </c>
      <c r="V2459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2460" spans="1:22" x14ac:dyDescent="0.3">
      <c r="A2460" t="s">
        <v>9579</v>
      </c>
      <c r="B2460">
        <v>21</v>
      </c>
      <c r="C2460">
        <v>98</v>
      </c>
      <c r="D2460" t="s">
        <v>2966</v>
      </c>
      <c r="E2460">
        <v>1953732</v>
      </c>
      <c r="F2460" t="s">
        <v>1092</v>
      </c>
      <c r="G2460" t="s">
        <v>4901</v>
      </c>
      <c r="H2460" t="s">
        <v>9580</v>
      </c>
      <c r="I2460">
        <v>4996</v>
      </c>
      <c r="J2460" t="s">
        <v>9581</v>
      </c>
      <c r="K2460" t="s">
        <v>9582</v>
      </c>
      <c r="L2460">
        <v>62</v>
      </c>
      <c r="M2460" t="s">
        <v>26</v>
      </c>
      <c r="N2460" t="s">
        <v>27</v>
      </c>
      <c r="O2460" t="s">
        <v>476</v>
      </c>
      <c r="P2460">
        <v>15000000</v>
      </c>
      <c r="Q2460">
        <v>1986</v>
      </c>
      <c r="R2460">
        <v>5.3</v>
      </c>
      <c r="S2460">
        <v>843</v>
      </c>
      <c r="T2460">
        <f>Table_IMDB_Movies[[#This Row],[gross]]-Table_IMDB_Movies[[#This Row],[budget]]</f>
        <v>-13046268</v>
      </c>
      <c r="V2460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2461" spans="1:22" x14ac:dyDescent="0.3">
      <c r="A2461" t="s">
        <v>9583</v>
      </c>
      <c r="B2461">
        <v>28</v>
      </c>
      <c r="C2461">
        <v>111</v>
      </c>
      <c r="D2461" t="s">
        <v>3076</v>
      </c>
      <c r="E2461">
        <v>1954202</v>
      </c>
      <c r="F2461" t="s">
        <v>6920</v>
      </c>
      <c r="G2461" t="s">
        <v>2973</v>
      </c>
      <c r="H2461" t="s">
        <v>9584</v>
      </c>
      <c r="I2461">
        <v>5917</v>
      </c>
      <c r="J2461" t="s">
        <v>1179</v>
      </c>
      <c r="K2461" t="s">
        <v>9585</v>
      </c>
      <c r="L2461">
        <v>71</v>
      </c>
      <c r="M2461" t="s">
        <v>26</v>
      </c>
      <c r="N2461" t="s">
        <v>27</v>
      </c>
      <c r="O2461" t="s">
        <v>28</v>
      </c>
      <c r="P2461">
        <v>15000000</v>
      </c>
      <c r="Q2461">
        <v>1999</v>
      </c>
      <c r="R2461">
        <v>6.3</v>
      </c>
      <c r="S2461">
        <v>391</v>
      </c>
      <c r="T2461">
        <f>Table_IMDB_Movies[[#This Row],[gross]]-Table_IMDB_Movies[[#This Row],[budget]]</f>
        <v>-13045798</v>
      </c>
      <c r="V2461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462" spans="1:22" x14ac:dyDescent="0.3">
      <c r="A2462" t="s">
        <v>8822</v>
      </c>
      <c r="B2462">
        <v>250</v>
      </c>
      <c r="C2462">
        <v>111</v>
      </c>
      <c r="D2462" t="s">
        <v>3563</v>
      </c>
      <c r="E2462">
        <v>1294640</v>
      </c>
      <c r="F2462" t="s">
        <v>5119</v>
      </c>
      <c r="G2462" t="s">
        <v>168</v>
      </c>
      <c r="H2462" t="s">
        <v>9586</v>
      </c>
      <c r="I2462">
        <v>69569</v>
      </c>
      <c r="J2462" t="s">
        <v>3752</v>
      </c>
      <c r="K2462" t="s">
        <v>9587</v>
      </c>
      <c r="L2462">
        <v>436</v>
      </c>
      <c r="M2462" t="s">
        <v>26</v>
      </c>
      <c r="N2462" t="s">
        <v>27</v>
      </c>
      <c r="O2462" t="s">
        <v>476</v>
      </c>
      <c r="P2462">
        <v>15000000</v>
      </c>
      <c r="Q2462">
        <v>2007</v>
      </c>
      <c r="R2462">
        <v>6.5</v>
      </c>
      <c r="S2462">
        <v>0</v>
      </c>
      <c r="T2462">
        <f>Table_IMDB_Movies[[#This Row],[gross]]-Table_IMDB_Movies[[#This Row],[budget]]</f>
        <v>-13705360</v>
      </c>
      <c r="V2462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2463" spans="1:22" x14ac:dyDescent="0.3">
      <c r="A2463" t="s">
        <v>9588</v>
      </c>
      <c r="B2463">
        <v>260</v>
      </c>
      <c r="C2463">
        <v>145</v>
      </c>
      <c r="D2463" t="s">
        <v>9589</v>
      </c>
      <c r="E2463">
        <v>26435</v>
      </c>
      <c r="F2463" t="s">
        <v>1479</v>
      </c>
      <c r="G2463" t="s">
        <v>9590</v>
      </c>
      <c r="H2463" t="s">
        <v>9591</v>
      </c>
      <c r="I2463">
        <v>111841</v>
      </c>
      <c r="J2463" t="s">
        <v>9592</v>
      </c>
      <c r="K2463" t="s">
        <v>9593</v>
      </c>
      <c r="L2463">
        <v>413</v>
      </c>
      <c r="M2463" t="s">
        <v>6630</v>
      </c>
      <c r="N2463" t="s">
        <v>619</v>
      </c>
      <c r="O2463" t="s">
        <v>3769</v>
      </c>
      <c r="P2463">
        <v>6000000</v>
      </c>
      <c r="Q2463">
        <v>1927</v>
      </c>
      <c r="R2463">
        <v>8.3000000000000007</v>
      </c>
      <c r="S2463">
        <v>12000</v>
      </c>
      <c r="T2463">
        <f>Table_IMDB_Movies[[#This Row],[gross]]-Table_IMDB_Movies[[#This Row],[budget]]</f>
        <v>-5973565</v>
      </c>
      <c r="V2463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464" spans="1:22" x14ac:dyDescent="0.3">
      <c r="A2464" t="s">
        <v>3872</v>
      </c>
      <c r="B2464">
        <v>141</v>
      </c>
      <c r="C2464">
        <v>84</v>
      </c>
      <c r="D2464" t="s">
        <v>1294</v>
      </c>
      <c r="E2464">
        <v>1197786</v>
      </c>
      <c r="F2464" t="s">
        <v>274</v>
      </c>
      <c r="G2464" t="s">
        <v>4553</v>
      </c>
      <c r="H2464" t="s">
        <v>9594</v>
      </c>
      <c r="I2464">
        <v>55928</v>
      </c>
      <c r="J2464" t="s">
        <v>9595</v>
      </c>
      <c r="K2464" t="s">
        <v>9596</v>
      </c>
      <c r="L2464">
        <v>157</v>
      </c>
      <c r="M2464" t="s">
        <v>1174</v>
      </c>
      <c r="N2464" t="s">
        <v>1175</v>
      </c>
      <c r="O2464" t="s">
        <v>476</v>
      </c>
      <c r="P2464">
        <v>12000000</v>
      </c>
      <c r="Q2464">
        <v>2004</v>
      </c>
      <c r="R2464">
        <v>7.2</v>
      </c>
      <c r="S2464">
        <v>0</v>
      </c>
      <c r="T2464">
        <f>Table_IMDB_Movies[[#This Row],[gross]]-Table_IMDB_Movies[[#This Row],[budget]]</f>
        <v>-10802214</v>
      </c>
      <c r="V2464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465" spans="1:22" x14ac:dyDescent="0.3">
      <c r="A2465" t="s">
        <v>4016</v>
      </c>
      <c r="B2465">
        <v>52</v>
      </c>
      <c r="C2465">
        <v>115</v>
      </c>
      <c r="D2465" t="s">
        <v>3007</v>
      </c>
      <c r="E2465">
        <v>529766</v>
      </c>
      <c r="F2465" t="s">
        <v>1550</v>
      </c>
      <c r="G2465" t="s">
        <v>222</v>
      </c>
      <c r="H2465" t="s">
        <v>9597</v>
      </c>
      <c r="I2465">
        <v>22345</v>
      </c>
      <c r="J2465" t="s">
        <v>3299</v>
      </c>
      <c r="K2465" t="s">
        <v>9598</v>
      </c>
      <c r="L2465">
        <v>144</v>
      </c>
      <c r="M2465" t="s">
        <v>26</v>
      </c>
      <c r="N2465" t="s">
        <v>27</v>
      </c>
      <c r="O2465" t="s">
        <v>476</v>
      </c>
      <c r="P2465">
        <v>7000000</v>
      </c>
      <c r="Q2465">
        <v>1995</v>
      </c>
      <c r="R2465">
        <v>6.8</v>
      </c>
      <c r="S2465">
        <v>0</v>
      </c>
      <c r="T2465">
        <f>Table_IMDB_Movies[[#This Row],[gross]]-Table_IMDB_Movies[[#This Row],[budget]]</f>
        <v>-6470234</v>
      </c>
      <c r="V2465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2466" spans="1:22" x14ac:dyDescent="0.3">
      <c r="A2466" t="s">
        <v>9599</v>
      </c>
      <c r="B2466">
        <v>205</v>
      </c>
      <c r="C2466">
        <v>105</v>
      </c>
      <c r="D2466" t="s">
        <v>9219</v>
      </c>
      <c r="E2466">
        <v>613556</v>
      </c>
      <c r="F2466" t="s">
        <v>627</v>
      </c>
      <c r="G2466" t="s">
        <v>7871</v>
      </c>
      <c r="H2466" t="s">
        <v>9600</v>
      </c>
      <c r="I2466">
        <v>9427</v>
      </c>
      <c r="J2466" t="s">
        <v>9601</v>
      </c>
      <c r="K2466" t="s">
        <v>9602</v>
      </c>
      <c r="L2466">
        <v>87</v>
      </c>
      <c r="M2466" t="s">
        <v>1559</v>
      </c>
      <c r="N2466" t="s">
        <v>9223</v>
      </c>
      <c r="O2466" t="s">
        <v>3769</v>
      </c>
      <c r="P2466">
        <v>15000000</v>
      </c>
      <c r="Q2466">
        <v>2015</v>
      </c>
      <c r="R2466">
        <v>6.4</v>
      </c>
      <c r="S2466">
        <v>0</v>
      </c>
      <c r="T2466">
        <f>Table_IMDB_Movies[[#This Row],[gross]]-Table_IMDB_Movies[[#This Row],[budget]]</f>
        <v>-14386444</v>
      </c>
      <c r="V2466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467" spans="1:22" x14ac:dyDescent="0.3">
      <c r="A2467" t="s">
        <v>8834</v>
      </c>
      <c r="B2467">
        <v>109</v>
      </c>
      <c r="C2467">
        <v>98</v>
      </c>
      <c r="D2467" t="s">
        <v>1062</v>
      </c>
      <c r="E2467">
        <v>353743</v>
      </c>
      <c r="F2467" t="s">
        <v>9603</v>
      </c>
      <c r="G2467" t="s">
        <v>1867</v>
      </c>
      <c r="H2467" t="s">
        <v>9604</v>
      </c>
      <c r="I2467">
        <v>20730</v>
      </c>
      <c r="J2467" t="s">
        <v>2906</v>
      </c>
      <c r="K2467" t="s">
        <v>9605</v>
      </c>
      <c r="L2467">
        <v>111</v>
      </c>
      <c r="M2467" t="s">
        <v>26</v>
      </c>
      <c r="N2467" t="s">
        <v>41</v>
      </c>
      <c r="O2467" t="s">
        <v>476</v>
      </c>
      <c r="P2467">
        <v>15000000</v>
      </c>
      <c r="Q2467">
        <v>2001</v>
      </c>
      <c r="R2467">
        <v>6.9</v>
      </c>
      <c r="S2467">
        <v>664</v>
      </c>
      <c r="T2467">
        <f>Table_IMDB_Movies[[#This Row],[gross]]-Table_IMDB_Movies[[#This Row],[budget]]</f>
        <v>-14646257</v>
      </c>
      <c r="V2467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468" spans="1:22" x14ac:dyDescent="0.3">
      <c r="A2468" t="s">
        <v>9606</v>
      </c>
      <c r="B2468">
        <v>110</v>
      </c>
      <c r="C2468">
        <v>110</v>
      </c>
      <c r="D2468" t="s">
        <v>9607</v>
      </c>
      <c r="E2468">
        <v>102055</v>
      </c>
      <c r="F2468" t="s">
        <v>1067</v>
      </c>
      <c r="G2468" t="s">
        <v>9608</v>
      </c>
      <c r="H2468" t="s">
        <v>9609</v>
      </c>
      <c r="I2468">
        <v>24570</v>
      </c>
      <c r="J2468" t="s">
        <v>9610</v>
      </c>
      <c r="K2468" t="s">
        <v>9611</v>
      </c>
      <c r="L2468">
        <v>72</v>
      </c>
      <c r="M2468" t="s">
        <v>9612</v>
      </c>
      <c r="N2468" t="s">
        <v>9613</v>
      </c>
      <c r="O2468" t="s">
        <v>476</v>
      </c>
      <c r="P2468">
        <v>300000000</v>
      </c>
      <c r="Q2468">
        <v>2008</v>
      </c>
      <c r="R2468">
        <v>6.2</v>
      </c>
      <c r="S2468">
        <v>0</v>
      </c>
      <c r="T2468">
        <f>Table_IMDB_Movies[[#This Row],[gross]]-Table_IMDB_Movies[[#This Row],[budget]]</f>
        <v>-299897945</v>
      </c>
      <c r="V2468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469" spans="1:22" x14ac:dyDescent="0.3">
      <c r="A2469" t="s">
        <v>9615</v>
      </c>
      <c r="B2469">
        <v>177</v>
      </c>
      <c r="C2469">
        <v>103</v>
      </c>
      <c r="D2469" t="s">
        <v>5831</v>
      </c>
      <c r="E2469">
        <v>73548</v>
      </c>
      <c r="F2469" t="s">
        <v>7128</v>
      </c>
      <c r="G2469" t="s">
        <v>535</v>
      </c>
      <c r="H2469" t="s">
        <v>9616</v>
      </c>
      <c r="I2469">
        <v>47574</v>
      </c>
      <c r="J2469" t="s">
        <v>2164</v>
      </c>
      <c r="K2469" t="s">
        <v>9617</v>
      </c>
      <c r="L2469">
        <v>209</v>
      </c>
      <c r="M2469" t="s">
        <v>26</v>
      </c>
      <c r="N2469" t="s">
        <v>27</v>
      </c>
      <c r="O2469" t="s">
        <v>476</v>
      </c>
      <c r="P2469">
        <v>15000000</v>
      </c>
      <c r="Q2469">
        <v>2008</v>
      </c>
      <c r="R2469">
        <v>6.1</v>
      </c>
      <c r="S2469">
        <v>0</v>
      </c>
      <c r="T2469">
        <f>Table_IMDB_Movies[[#This Row],[gross]]-Table_IMDB_Movies[[#This Row],[budget]]</f>
        <v>-14926452</v>
      </c>
      <c r="V2469" t="str">
        <f>IF(ISNUMBER(SEARCH("|",Table_IMDB_Movies[[#This Row],[genres]])),LEFT(Table_IMDB_Movies[[#This Row],[genres]],SEARCH("|",Table_IMDB_Movies[[#This Row],[genres]])-1),Table_IMDB_Movies[[#This Row],[genres]])</f>
        <v>Fantasy</v>
      </c>
    </row>
    <row r="2470" spans="1:22" x14ac:dyDescent="0.3">
      <c r="A2470" t="s">
        <v>9618</v>
      </c>
      <c r="B2470">
        <v>62</v>
      </c>
      <c r="C2470">
        <v>90</v>
      </c>
      <c r="D2470" t="s">
        <v>1908</v>
      </c>
      <c r="E2470">
        <v>28870</v>
      </c>
      <c r="F2470" t="s">
        <v>1705</v>
      </c>
      <c r="G2470" t="s">
        <v>363</v>
      </c>
      <c r="H2470" t="s">
        <v>9619</v>
      </c>
      <c r="I2470">
        <v>14280</v>
      </c>
      <c r="J2470" t="s">
        <v>3287</v>
      </c>
      <c r="K2470" t="s">
        <v>9620</v>
      </c>
      <c r="L2470">
        <v>41</v>
      </c>
      <c r="M2470" t="s">
        <v>26</v>
      </c>
      <c r="N2470" t="s">
        <v>27</v>
      </c>
      <c r="O2470" t="s">
        <v>476</v>
      </c>
      <c r="P2470">
        <v>15000000</v>
      </c>
      <c r="Q2470">
        <v>2011</v>
      </c>
      <c r="R2470">
        <v>5.0999999999999996</v>
      </c>
      <c r="S2470">
        <v>0</v>
      </c>
      <c r="T2470">
        <f>Table_IMDB_Movies[[#This Row],[gross]]-Table_IMDB_Movies[[#This Row],[budget]]</f>
        <v>-14971130</v>
      </c>
      <c r="V2470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2471" spans="1:22" x14ac:dyDescent="0.3">
      <c r="A2471" t="s">
        <v>9621</v>
      </c>
      <c r="B2471">
        <v>19</v>
      </c>
      <c r="C2471">
        <v>105</v>
      </c>
      <c r="D2471" t="s">
        <v>1458</v>
      </c>
      <c r="E2471">
        <v>22723</v>
      </c>
      <c r="F2471" t="s">
        <v>9622</v>
      </c>
      <c r="G2471" t="s">
        <v>254</v>
      </c>
      <c r="H2471" t="s">
        <v>9623</v>
      </c>
      <c r="I2471">
        <v>2236</v>
      </c>
      <c r="J2471" t="s">
        <v>9624</v>
      </c>
      <c r="K2471" t="s">
        <v>9625</v>
      </c>
      <c r="L2471">
        <v>40</v>
      </c>
      <c r="M2471" t="s">
        <v>26</v>
      </c>
      <c r="N2471" t="s">
        <v>619</v>
      </c>
      <c r="O2471" t="s">
        <v>28</v>
      </c>
      <c r="P2471">
        <v>25000000</v>
      </c>
      <c r="Q2471">
        <v>2001</v>
      </c>
      <c r="R2471">
        <v>4.5</v>
      </c>
      <c r="S2471">
        <v>193</v>
      </c>
      <c r="T2471">
        <f>Table_IMDB_Movies[[#This Row],[gross]]-Table_IMDB_Movies[[#This Row],[budget]]</f>
        <v>-24977277</v>
      </c>
      <c r="V2471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472" spans="1:22" x14ac:dyDescent="0.3">
      <c r="A2472" t="s">
        <v>9626</v>
      </c>
      <c r="B2472">
        <v>50</v>
      </c>
      <c r="C2472">
        <v>93</v>
      </c>
      <c r="D2472" t="s">
        <v>9627</v>
      </c>
      <c r="E2472">
        <v>20380</v>
      </c>
      <c r="F2472" t="s">
        <v>9628</v>
      </c>
      <c r="G2472" t="s">
        <v>127</v>
      </c>
      <c r="H2472" t="s">
        <v>9629</v>
      </c>
      <c r="I2472">
        <v>7519</v>
      </c>
      <c r="J2472" t="s">
        <v>9481</v>
      </c>
      <c r="K2472" t="s">
        <v>9630</v>
      </c>
      <c r="L2472">
        <v>39</v>
      </c>
      <c r="M2472" t="s">
        <v>26</v>
      </c>
      <c r="N2472" t="s">
        <v>27</v>
      </c>
      <c r="O2472" t="s">
        <v>476</v>
      </c>
      <c r="P2472">
        <v>15000000</v>
      </c>
      <c r="Q2472">
        <v>2007</v>
      </c>
      <c r="R2472">
        <v>5.9</v>
      </c>
      <c r="S2472">
        <v>445</v>
      </c>
      <c r="T2472">
        <f>Table_IMDB_Movies[[#This Row],[gross]]-Table_IMDB_Movies[[#This Row],[budget]]</f>
        <v>-14979620</v>
      </c>
      <c r="V2472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473" spans="1:22" x14ac:dyDescent="0.3">
      <c r="A2473" t="s">
        <v>3308</v>
      </c>
      <c r="B2473">
        <v>147</v>
      </c>
      <c r="C2473">
        <v>101</v>
      </c>
      <c r="D2473" t="s">
        <v>1978</v>
      </c>
      <c r="E2473">
        <v>70906973</v>
      </c>
      <c r="F2473" t="s">
        <v>2852</v>
      </c>
      <c r="G2473" t="s">
        <v>449</v>
      </c>
      <c r="H2473" t="s">
        <v>9631</v>
      </c>
      <c r="I2473">
        <v>437418</v>
      </c>
      <c r="J2473" t="s">
        <v>3491</v>
      </c>
      <c r="K2473" t="s">
        <v>9632</v>
      </c>
      <c r="L2473">
        <v>609</v>
      </c>
      <c r="M2473" t="s">
        <v>26</v>
      </c>
      <c r="N2473" t="s">
        <v>27</v>
      </c>
      <c r="O2473" t="s">
        <v>72</v>
      </c>
      <c r="P2473">
        <v>14600000</v>
      </c>
      <c r="Q2473">
        <v>1993</v>
      </c>
      <c r="R2473">
        <v>8.1</v>
      </c>
      <c r="S2473">
        <v>38000</v>
      </c>
      <c r="T2473">
        <f>Table_IMDB_Movies[[#This Row],[gross]]-Table_IMDB_Movies[[#This Row],[budget]]</f>
        <v>56306973</v>
      </c>
      <c r="V2473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474" spans="1:22" x14ac:dyDescent="0.3">
      <c r="A2474" t="s">
        <v>9633</v>
      </c>
      <c r="B2474">
        <v>222</v>
      </c>
      <c r="C2474">
        <v>115</v>
      </c>
      <c r="D2474" t="s">
        <v>363</v>
      </c>
      <c r="E2474">
        <v>66009973</v>
      </c>
      <c r="F2474" t="s">
        <v>4276</v>
      </c>
      <c r="G2474" t="s">
        <v>3420</v>
      </c>
      <c r="H2474" t="s">
        <v>9634</v>
      </c>
      <c r="I2474">
        <v>38202</v>
      </c>
      <c r="J2474" t="s">
        <v>7093</v>
      </c>
      <c r="K2474" t="s">
        <v>9635</v>
      </c>
      <c r="L2474">
        <v>135</v>
      </c>
      <c r="M2474" t="s">
        <v>26</v>
      </c>
      <c r="N2474" t="s">
        <v>27</v>
      </c>
      <c r="O2474" t="s">
        <v>476</v>
      </c>
      <c r="P2474">
        <v>14800000</v>
      </c>
      <c r="Q2474">
        <v>2015</v>
      </c>
      <c r="R2474">
        <v>5.7</v>
      </c>
      <c r="S2474">
        <v>41000</v>
      </c>
      <c r="T2474">
        <f>Table_IMDB_Movies[[#This Row],[gross]]-Table_IMDB_Movies[[#This Row],[budget]]</f>
        <v>51209973</v>
      </c>
      <c r="V2474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475" spans="1:22" x14ac:dyDescent="0.3">
      <c r="A2475" t="s">
        <v>299</v>
      </c>
      <c r="B2475">
        <v>106</v>
      </c>
      <c r="C2475">
        <v>120</v>
      </c>
      <c r="D2475" t="s">
        <v>2222</v>
      </c>
      <c r="E2475">
        <v>46338728</v>
      </c>
      <c r="F2475" t="s">
        <v>173</v>
      </c>
      <c r="G2475" t="s">
        <v>174</v>
      </c>
      <c r="H2475" t="s">
        <v>9636</v>
      </c>
      <c r="I2475">
        <v>167750</v>
      </c>
      <c r="J2475" t="s">
        <v>642</v>
      </c>
      <c r="K2475" t="s">
        <v>9637</v>
      </c>
      <c r="L2475">
        <v>506</v>
      </c>
      <c r="M2475" t="s">
        <v>26</v>
      </c>
      <c r="N2475" t="s">
        <v>27</v>
      </c>
      <c r="O2475" t="s">
        <v>28</v>
      </c>
      <c r="P2475">
        <v>14500000</v>
      </c>
      <c r="Q2475">
        <v>1996</v>
      </c>
      <c r="R2475">
        <v>6.8</v>
      </c>
      <c r="S2475">
        <v>10000</v>
      </c>
      <c r="T2475">
        <f>Table_IMDB_Movies[[#This Row],[gross]]-Table_IMDB_Movies[[#This Row],[budget]]</f>
        <v>31838728</v>
      </c>
      <c r="V2475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476" spans="1:22" x14ac:dyDescent="0.3">
      <c r="A2476" t="s">
        <v>9638</v>
      </c>
      <c r="B2476">
        <v>136</v>
      </c>
      <c r="C2476">
        <v>111</v>
      </c>
      <c r="D2476" t="s">
        <v>4967</v>
      </c>
      <c r="E2476">
        <v>7691700</v>
      </c>
      <c r="F2476" t="s">
        <v>2672</v>
      </c>
      <c r="G2476" t="s">
        <v>164</v>
      </c>
      <c r="H2476" t="s">
        <v>9639</v>
      </c>
      <c r="I2476">
        <v>12937</v>
      </c>
      <c r="J2476" t="s">
        <v>9640</v>
      </c>
      <c r="K2476" t="s">
        <v>9641</v>
      </c>
      <c r="L2476">
        <v>73</v>
      </c>
      <c r="M2476" t="s">
        <v>1174</v>
      </c>
      <c r="N2476" t="s">
        <v>1175</v>
      </c>
      <c r="O2476" t="s">
        <v>28</v>
      </c>
      <c r="P2476">
        <v>10000000</v>
      </c>
      <c r="Q2476">
        <v>2010</v>
      </c>
      <c r="R2476">
        <v>7.5</v>
      </c>
      <c r="S2476">
        <v>0</v>
      </c>
      <c r="T2476">
        <f>Table_IMDB_Movies[[#This Row],[gross]]-Table_IMDB_Movies[[#This Row],[budget]]</f>
        <v>-2308300</v>
      </c>
      <c r="V2476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477" spans="1:22" x14ac:dyDescent="0.3">
      <c r="A2477" t="s">
        <v>2901</v>
      </c>
      <c r="B2477">
        <v>131</v>
      </c>
      <c r="C2477">
        <v>131</v>
      </c>
      <c r="D2477" t="s">
        <v>381</v>
      </c>
      <c r="E2477">
        <v>101157447</v>
      </c>
      <c r="F2477" t="s">
        <v>1409</v>
      </c>
      <c r="G2477" t="s">
        <v>2901</v>
      </c>
      <c r="H2477" t="s">
        <v>9643</v>
      </c>
      <c r="I2477">
        <v>277505</v>
      </c>
      <c r="J2477" t="s">
        <v>2537</v>
      </c>
      <c r="K2477" t="s">
        <v>9644</v>
      </c>
      <c r="L2477">
        <v>495</v>
      </c>
      <c r="M2477" t="s">
        <v>26</v>
      </c>
      <c r="N2477" t="s">
        <v>27</v>
      </c>
      <c r="O2477" t="s">
        <v>476</v>
      </c>
      <c r="P2477">
        <v>14400000</v>
      </c>
      <c r="Q2477">
        <v>1992</v>
      </c>
      <c r="R2477">
        <v>8.3000000000000007</v>
      </c>
      <c r="S2477">
        <v>10000</v>
      </c>
      <c r="T2477">
        <f>Table_IMDB_Movies[[#This Row],[gross]]-Table_IMDB_Movies[[#This Row],[budget]]</f>
        <v>86757447</v>
      </c>
      <c r="V2477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478" spans="1:22" x14ac:dyDescent="0.3">
      <c r="A2478" t="s">
        <v>9645</v>
      </c>
      <c r="B2478">
        <v>140</v>
      </c>
      <c r="C2478">
        <v>139</v>
      </c>
      <c r="D2478" t="s">
        <v>9646</v>
      </c>
      <c r="E2478">
        <v>74205</v>
      </c>
      <c r="F2478" t="s">
        <v>2682</v>
      </c>
      <c r="G2478" t="s">
        <v>191</v>
      </c>
      <c r="H2478" t="s">
        <v>9647</v>
      </c>
      <c r="I2478">
        <v>18646</v>
      </c>
      <c r="J2478" t="s">
        <v>9648</v>
      </c>
      <c r="K2478" t="s">
        <v>9649</v>
      </c>
      <c r="L2478">
        <v>81</v>
      </c>
      <c r="M2478" t="s">
        <v>26</v>
      </c>
      <c r="N2478" t="s">
        <v>5901</v>
      </c>
      <c r="O2478" t="s">
        <v>3769</v>
      </c>
      <c r="P2478">
        <v>14200000</v>
      </c>
      <c r="Q2478">
        <v>2005</v>
      </c>
      <c r="R2478">
        <v>7.4</v>
      </c>
      <c r="S2478">
        <v>1000</v>
      </c>
      <c r="T2478">
        <f>Table_IMDB_Movies[[#This Row],[gross]]-Table_IMDB_Movies[[#This Row],[budget]]</f>
        <v>-14125795</v>
      </c>
      <c r="V2478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479" spans="1:22" x14ac:dyDescent="0.3">
      <c r="A2479" t="s">
        <v>4116</v>
      </c>
      <c r="B2479">
        <v>418</v>
      </c>
      <c r="C2479">
        <v>120</v>
      </c>
      <c r="D2479" t="s">
        <v>9650</v>
      </c>
      <c r="E2479">
        <v>141319195</v>
      </c>
      <c r="F2479" t="s">
        <v>173</v>
      </c>
      <c r="G2479" t="s">
        <v>9651</v>
      </c>
      <c r="H2479" t="s">
        <v>9652</v>
      </c>
      <c r="I2479">
        <v>641997</v>
      </c>
      <c r="J2479" t="s">
        <v>9653</v>
      </c>
      <c r="K2479" t="s">
        <v>9654</v>
      </c>
      <c r="L2479">
        <v>1017</v>
      </c>
      <c r="M2479" t="s">
        <v>26</v>
      </c>
      <c r="N2479" t="s">
        <v>41</v>
      </c>
      <c r="O2479" t="s">
        <v>476</v>
      </c>
      <c r="P2479">
        <v>15000000</v>
      </c>
      <c r="Q2479">
        <v>2008</v>
      </c>
      <c r="R2479">
        <v>8</v>
      </c>
      <c r="S2479">
        <v>13000</v>
      </c>
      <c r="T2479">
        <f>Table_IMDB_Movies[[#This Row],[gross]]-Table_IMDB_Movies[[#This Row],[budget]]</f>
        <v>126319195</v>
      </c>
      <c r="V2479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480" spans="1:22" x14ac:dyDescent="0.3">
      <c r="A2480" t="s">
        <v>4025</v>
      </c>
      <c r="B2480">
        <v>94</v>
      </c>
      <c r="C2480">
        <v>119</v>
      </c>
      <c r="D2480" t="s">
        <v>9655</v>
      </c>
      <c r="E2480">
        <v>156645693</v>
      </c>
      <c r="F2480" t="s">
        <v>6735</v>
      </c>
      <c r="G2480" t="s">
        <v>4322</v>
      </c>
      <c r="H2480" t="s">
        <v>9656</v>
      </c>
      <c r="I2480">
        <v>55101</v>
      </c>
      <c r="J2480" t="s">
        <v>5112</v>
      </c>
      <c r="K2480" t="s">
        <v>9657</v>
      </c>
      <c r="L2480">
        <v>201</v>
      </c>
      <c r="M2480" t="s">
        <v>26</v>
      </c>
      <c r="N2480" t="s">
        <v>27</v>
      </c>
      <c r="O2480" t="s">
        <v>476</v>
      </c>
      <c r="P2480">
        <v>14000000</v>
      </c>
      <c r="Q2480">
        <v>1987</v>
      </c>
      <c r="R2480">
        <v>6.9</v>
      </c>
      <c r="S2480">
        <v>3000</v>
      </c>
      <c r="T2480">
        <f>Table_IMDB_Movies[[#This Row],[gross]]-Table_IMDB_Movies[[#This Row],[budget]]</f>
        <v>142645693</v>
      </c>
      <c r="V2480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481" spans="1:22" x14ac:dyDescent="0.3">
      <c r="A2481" t="s">
        <v>2603</v>
      </c>
      <c r="B2481">
        <v>82</v>
      </c>
      <c r="C2481">
        <v>125</v>
      </c>
      <c r="D2481" t="s">
        <v>2605</v>
      </c>
      <c r="E2481">
        <v>178406268</v>
      </c>
      <c r="F2481" t="s">
        <v>1340</v>
      </c>
      <c r="G2481" t="s">
        <v>1223</v>
      </c>
      <c r="H2481" t="s">
        <v>9658</v>
      </c>
      <c r="I2481">
        <v>213476</v>
      </c>
      <c r="J2481" t="s">
        <v>1413</v>
      </c>
      <c r="K2481" t="s">
        <v>9659</v>
      </c>
      <c r="L2481">
        <v>271</v>
      </c>
      <c r="M2481" t="s">
        <v>26</v>
      </c>
      <c r="N2481" t="s">
        <v>27</v>
      </c>
      <c r="O2481" t="s">
        <v>476</v>
      </c>
      <c r="P2481">
        <v>14000000</v>
      </c>
      <c r="Q2481">
        <v>1990</v>
      </c>
      <c r="R2481">
        <v>6.9</v>
      </c>
      <c r="S2481">
        <v>11000</v>
      </c>
      <c r="T2481">
        <f>Table_IMDB_Movies[[#This Row],[gross]]-Table_IMDB_Movies[[#This Row],[budget]]</f>
        <v>164406268</v>
      </c>
      <c r="V2481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482" spans="1:22" x14ac:dyDescent="0.3">
      <c r="A2482" t="s">
        <v>9660</v>
      </c>
      <c r="B2482">
        <v>32</v>
      </c>
      <c r="C2482">
        <v>108</v>
      </c>
      <c r="D2482" t="s">
        <v>7283</v>
      </c>
      <c r="E2482">
        <v>109306210</v>
      </c>
      <c r="F2482" t="s">
        <v>1300</v>
      </c>
      <c r="G2482" t="s">
        <v>7030</v>
      </c>
      <c r="H2482" t="s">
        <v>9661</v>
      </c>
      <c r="I2482">
        <v>44096</v>
      </c>
      <c r="J2482" t="s">
        <v>9662</v>
      </c>
      <c r="K2482" t="s">
        <v>9663</v>
      </c>
      <c r="L2482">
        <v>62</v>
      </c>
      <c r="M2482" t="s">
        <v>26</v>
      </c>
      <c r="N2482" t="s">
        <v>304</v>
      </c>
      <c r="O2482" t="s">
        <v>72</v>
      </c>
      <c r="P2482">
        <v>15800000</v>
      </c>
      <c r="Q2482">
        <v>1988</v>
      </c>
      <c r="R2482">
        <v>5.5</v>
      </c>
      <c r="S2482">
        <v>489</v>
      </c>
      <c r="T2482">
        <f>Table_IMDB_Movies[[#This Row],[gross]]-Table_IMDB_Movies[[#This Row],[budget]]</f>
        <v>93506210</v>
      </c>
      <c r="V2482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483" spans="1:22" x14ac:dyDescent="0.3">
      <c r="A2483" t="s">
        <v>613</v>
      </c>
      <c r="B2483">
        <v>72</v>
      </c>
      <c r="C2483">
        <v>145</v>
      </c>
      <c r="D2483" t="s">
        <v>3771</v>
      </c>
      <c r="E2483">
        <v>70001698</v>
      </c>
      <c r="F2483" t="s">
        <v>5566</v>
      </c>
      <c r="G2483" t="s">
        <v>429</v>
      </c>
      <c r="H2483" t="s">
        <v>9664</v>
      </c>
      <c r="I2483">
        <v>76842</v>
      </c>
      <c r="J2483" t="s">
        <v>6491</v>
      </c>
      <c r="K2483" t="s">
        <v>9665</v>
      </c>
      <c r="L2483">
        <v>173</v>
      </c>
      <c r="M2483" t="s">
        <v>26</v>
      </c>
      <c r="N2483" t="s">
        <v>27</v>
      </c>
      <c r="O2483" t="s">
        <v>476</v>
      </c>
      <c r="P2483">
        <v>14000000</v>
      </c>
      <c r="Q2483">
        <v>1989</v>
      </c>
      <c r="R2483">
        <v>7.2</v>
      </c>
      <c r="S2483">
        <v>4000</v>
      </c>
      <c r="T2483">
        <f>Table_IMDB_Movies[[#This Row],[gross]]-Table_IMDB_Movies[[#This Row],[budget]]</f>
        <v>56001698</v>
      </c>
      <c r="V2483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2484" spans="1:22" x14ac:dyDescent="0.3">
      <c r="A2484" t="s">
        <v>566</v>
      </c>
      <c r="B2484">
        <v>39</v>
      </c>
      <c r="C2484">
        <v>98</v>
      </c>
      <c r="D2484" t="s">
        <v>2906</v>
      </c>
      <c r="E2484">
        <v>68856263</v>
      </c>
      <c r="F2484" t="s">
        <v>6028</v>
      </c>
      <c r="G2484" t="s">
        <v>6496</v>
      </c>
      <c r="H2484" t="s">
        <v>9666</v>
      </c>
      <c r="I2484">
        <v>69733</v>
      </c>
      <c r="J2484" t="s">
        <v>9667</v>
      </c>
      <c r="K2484" t="s">
        <v>9668</v>
      </c>
      <c r="L2484">
        <v>97</v>
      </c>
      <c r="M2484" t="s">
        <v>26</v>
      </c>
      <c r="N2484" t="s">
        <v>27</v>
      </c>
      <c r="O2484" t="s">
        <v>72</v>
      </c>
      <c r="P2484">
        <v>15000000</v>
      </c>
      <c r="Q2484">
        <v>1993</v>
      </c>
      <c r="R2484">
        <v>6.9</v>
      </c>
      <c r="S2484">
        <v>0</v>
      </c>
      <c r="T2484">
        <f>Table_IMDB_Movies[[#This Row],[gross]]-Table_IMDB_Movies[[#This Row],[budget]]</f>
        <v>53856263</v>
      </c>
      <c r="V2484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2485" spans="1:22" x14ac:dyDescent="0.3">
      <c r="A2485" t="s">
        <v>4259</v>
      </c>
      <c r="B2485">
        <v>264</v>
      </c>
      <c r="C2485">
        <v>101</v>
      </c>
      <c r="D2485" t="s">
        <v>603</v>
      </c>
      <c r="E2485">
        <v>51527787</v>
      </c>
      <c r="F2485" t="s">
        <v>4295</v>
      </c>
      <c r="G2485" t="s">
        <v>9669</v>
      </c>
      <c r="H2485" t="s">
        <v>9670</v>
      </c>
      <c r="I2485">
        <v>45603</v>
      </c>
      <c r="J2485" t="s">
        <v>8341</v>
      </c>
      <c r="K2485" t="s">
        <v>9671</v>
      </c>
      <c r="L2485">
        <v>268</v>
      </c>
      <c r="M2485" t="s">
        <v>26</v>
      </c>
      <c r="N2485" t="s">
        <v>27</v>
      </c>
      <c r="O2485" t="s">
        <v>476</v>
      </c>
      <c r="P2485">
        <v>15000000</v>
      </c>
      <c r="Q2485">
        <v>2009</v>
      </c>
      <c r="R2485">
        <v>5.5</v>
      </c>
      <c r="S2485">
        <v>0</v>
      </c>
      <c r="T2485">
        <f>Table_IMDB_Movies[[#This Row],[gross]]-Table_IMDB_Movies[[#This Row],[budget]]</f>
        <v>36527787</v>
      </c>
      <c r="V2485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2486" spans="1:22" x14ac:dyDescent="0.3">
      <c r="A2486" t="s">
        <v>7308</v>
      </c>
      <c r="B2486">
        <v>86</v>
      </c>
      <c r="C2486">
        <v>109</v>
      </c>
      <c r="D2486" t="s">
        <v>4597</v>
      </c>
      <c r="E2486">
        <v>61356221</v>
      </c>
      <c r="F2486" t="s">
        <v>5983</v>
      </c>
      <c r="G2486" t="s">
        <v>8372</v>
      </c>
      <c r="H2486" t="s">
        <v>9672</v>
      </c>
      <c r="I2486">
        <v>19505</v>
      </c>
      <c r="J2486" t="s">
        <v>113</v>
      </c>
      <c r="K2486" t="s">
        <v>9673</v>
      </c>
      <c r="L2486">
        <v>162</v>
      </c>
      <c r="M2486" t="s">
        <v>26</v>
      </c>
      <c r="N2486" t="s">
        <v>27</v>
      </c>
      <c r="O2486" t="s">
        <v>28</v>
      </c>
      <c r="P2486">
        <v>14000000</v>
      </c>
      <c r="Q2486">
        <v>2007</v>
      </c>
      <c r="R2486">
        <v>5.2</v>
      </c>
      <c r="S2486">
        <v>0</v>
      </c>
      <c r="T2486">
        <f>Table_IMDB_Movies[[#This Row],[gross]]-Table_IMDB_Movies[[#This Row],[budget]]</f>
        <v>47356221</v>
      </c>
      <c r="V2486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487" spans="1:22" x14ac:dyDescent="0.3">
      <c r="A2487" t="s">
        <v>6141</v>
      </c>
      <c r="B2487">
        <v>112</v>
      </c>
      <c r="C2487">
        <v>123</v>
      </c>
      <c r="D2487" t="s">
        <v>888</v>
      </c>
      <c r="E2487">
        <v>46800000</v>
      </c>
      <c r="F2487" t="s">
        <v>184</v>
      </c>
      <c r="G2487" t="s">
        <v>9674</v>
      </c>
      <c r="H2487" t="s">
        <v>9675</v>
      </c>
      <c r="I2487">
        <v>76477</v>
      </c>
      <c r="J2487" t="s">
        <v>9676</v>
      </c>
      <c r="K2487" t="s">
        <v>9677</v>
      </c>
      <c r="L2487">
        <v>275</v>
      </c>
      <c r="M2487" t="s">
        <v>26</v>
      </c>
      <c r="N2487" t="s">
        <v>41</v>
      </c>
      <c r="O2487" t="s">
        <v>72</v>
      </c>
      <c r="P2487">
        <v>14000000</v>
      </c>
      <c r="Q2487">
        <v>1977</v>
      </c>
      <c r="R2487">
        <v>7.1</v>
      </c>
      <c r="S2487">
        <v>0</v>
      </c>
      <c r="T2487">
        <f>Table_IMDB_Movies[[#This Row],[gross]]-Table_IMDB_Movies[[#This Row],[budget]]</f>
        <v>32800000</v>
      </c>
      <c r="V2487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488" spans="1:22" x14ac:dyDescent="0.3">
      <c r="A2488" t="s">
        <v>9678</v>
      </c>
      <c r="B2488">
        <v>101</v>
      </c>
      <c r="C2488">
        <v>99</v>
      </c>
      <c r="D2488" t="s">
        <v>2427</v>
      </c>
      <c r="E2488">
        <v>38048637</v>
      </c>
      <c r="F2488" t="s">
        <v>2394</v>
      </c>
      <c r="G2488" t="s">
        <v>3137</v>
      </c>
      <c r="H2488" t="s">
        <v>9679</v>
      </c>
      <c r="I2488">
        <v>47814</v>
      </c>
      <c r="J2488" t="s">
        <v>6070</v>
      </c>
      <c r="K2488" t="s">
        <v>9680</v>
      </c>
      <c r="L2488">
        <v>426</v>
      </c>
      <c r="M2488" t="s">
        <v>26</v>
      </c>
      <c r="N2488" t="s">
        <v>27</v>
      </c>
      <c r="O2488" t="s">
        <v>476</v>
      </c>
      <c r="P2488">
        <v>14000000</v>
      </c>
      <c r="Q2488">
        <v>1998</v>
      </c>
      <c r="R2488">
        <v>5.5</v>
      </c>
      <c r="S2488">
        <v>0</v>
      </c>
      <c r="T2488">
        <f>Table_IMDB_Movies[[#This Row],[gross]]-Table_IMDB_Movies[[#This Row],[budget]]</f>
        <v>24048637</v>
      </c>
      <c r="V2488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2489" spans="1:22" x14ac:dyDescent="0.3">
      <c r="A2489" t="s">
        <v>9681</v>
      </c>
      <c r="B2489">
        <v>10</v>
      </c>
      <c r="C2489">
        <v>107</v>
      </c>
      <c r="D2489" t="s">
        <v>5509</v>
      </c>
      <c r="E2489">
        <v>34793160</v>
      </c>
      <c r="F2489" t="s">
        <v>5414</v>
      </c>
      <c r="G2489" t="s">
        <v>3704</v>
      </c>
      <c r="H2489" t="s">
        <v>9682</v>
      </c>
      <c r="I2489">
        <v>15730</v>
      </c>
      <c r="J2489" t="s">
        <v>9683</v>
      </c>
      <c r="K2489" t="s">
        <v>9684</v>
      </c>
      <c r="L2489">
        <v>31</v>
      </c>
      <c r="M2489" t="s">
        <v>26</v>
      </c>
      <c r="N2489" t="s">
        <v>27</v>
      </c>
      <c r="O2489" t="s">
        <v>72</v>
      </c>
      <c r="P2489">
        <v>14000000</v>
      </c>
      <c r="Q2489">
        <v>1991</v>
      </c>
      <c r="R2489">
        <v>6.7</v>
      </c>
      <c r="S2489">
        <v>0</v>
      </c>
      <c r="T2489">
        <f>Table_IMDB_Movies[[#This Row],[gross]]-Table_IMDB_Movies[[#This Row],[budget]]</f>
        <v>20793160</v>
      </c>
      <c r="V2489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2490" spans="1:22" x14ac:dyDescent="0.3">
      <c r="A2490" t="s">
        <v>7375</v>
      </c>
      <c r="B2490">
        <v>43</v>
      </c>
      <c r="C2490">
        <v>81</v>
      </c>
      <c r="D2490" t="s">
        <v>7894</v>
      </c>
      <c r="E2490">
        <v>30628981</v>
      </c>
      <c r="F2490" t="s">
        <v>1340</v>
      </c>
      <c r="G2490" t="s">
        <v>1009</v>
      </c>
      <c r="H2490" t="s">
        <v>9685</v>
      </c>
      <c r="I2490">
        <v>15047</v>
      </c>
      <c r="J2490" t="s">
        <v>1075</v>
      </c>
      <c r="K2490" t="s">
        <v>9686</v>
      </c>
      <c r="L2490">
        <v>160</v>
      </c>
      <c r="M2490" t="s">
        <v>26</v>
      </c>
      <c r="N2490" t="s">
        <v>27</v>
      </c>
      <c r="O2490" t="s">
        <v>28</v>
      </c>
      <c r="P2490">
        <v>14000000</v>
      </c>
      <c r="Q2490">
        <v>1999</v>
      </c>
      <c r="R2490">
        <v>5</v>
      </c>
      <c r="S2490">
        <v>2000</v>
      </c>
      <c r="T2490">
        <f>Table_IMDB_Movies[[#This Row],[gross]]-Table_IMDB_Movies[[#This Row],[budget]]</f>
        <v>16628981</v>
      </c>
      <c r="V2490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491" spans="1:22" x14ac:dyDescent="0.3">
      <c r="A2491" t="s">
        <v>3845</v>
      </c>
      <c r="B2491">
        <v>331</v>
      </c>
      <c r="C2491">
        <v>105</v>
      </c>
      <c r="D2491" t="s">
        <v>324</v>
      </c>
      <c r="E2491">
        <v>29959436</v>
      </c>
      <c r="F2491" t="s">
        <v>4587</v>
      </c>
      <c r="G2491" t="s">
        <v>1904</v>
      </c>
      <c r="H2491" t="s">
        <v>9687</v>
      </c>
      <c r="I2491">
        <v>82327</v>
      </c>
      <c r="J2491" t="s">
        <v>9688</v>
      </c>
      <c r="K2491" t="s">
        <v>9689</v>
      </c>
      <c r="L2491">
        <v>350</v>
      </c>
      <c r="M2491" t="s">
        <v>26</v>
      </c>
      <c r="N2491" t="s">
        <v>41</v>
      </c>
      <c r="O2491" t="s">
        <v>28</v>
      </c>
      <c r="P2491">
        <v>13000000</v>
      </c>
      <c r="Q2491">
        <v>2011</v>
      </c>
      <c r="R2491">
        <v>6.4</v>
      </c>
      <c r="S2491">
        <v>18000</v>
      </c>
      <c r="T2491">
        <f>Table_IMDB_Movies[[#This Row],[gross]]-Table_IMDB_Movies[[#This Row],[budget]]</f>
        <v>16959436</v>
      </c>
      <c r="V2491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2492" spans="1:22" x14ac:dyDescent="0.3">
      <c r="A2492" t="s">
        <v>9454</v>
      </c>
      <c r="B2492">
        <v>38</v>
      </c>
      <c r="C2492">
        <v>82</v>
      </c>
      <c r="D2492" t="s">
        <v>9454</v>
      </c>
      <c r="E2492">
        <v>25571351</v>
      </c>
      <c r="F2492" t="s">
        <v>6685</v>
      </c>
      <c r="G2492" t="s">
        <v>9458</v>
      </c>
      <c r="H2492" t="s">
        <v>9690</v>
      </c>
      <c r="I2492">
        <v>3135</v>
      </c>
      <c r="J2492" t="s">
        <v>9691</v>
      </c>
      <c r="K2492" t="s">
        <v>9692</v>
      </c>
      <c r="L2492">
        <v>78</v>
      </c>
      <c r="M2492" t="s">
        <v>26</v>
      </c>
      <c r="N2492" t="s">
        <v>27</v>
      </c>
      <c r="O2492" t="s">
        <v>226</v>
      </c>
      <c r="P2492">
        <v>14000000</v>
      </c>
      <c r="Q2492">
        <v>2002</v>
      </c>
      <c r="R2492">
        <v>6.6</v>
      </c>
      <c r="S2492">
        <v>184</v>
      </c>
      <c r="T2492">
        <f>Table_IMDB_Movies[[#This Row],[gross]]-Table_IMDB_Movies[[#This Row],[budget]]</f>
        <v>11571351</v>
      </c>
      <c r="V2492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2493" spans="1:22" x14ac:dyDescent="0.3">
      <c r="A2493" t="s">
        <v>2324</v>
      </c>
      <c r="B2493">
        <v>12</v>
      </c>
      <c r="C2493">
        <v>109</v>
      </c>
      <c r="D2493" t="s">
        <v>9511</v>
      </c>
      <c r="E2493">
        <v>27515786</v>
      </c>
      <c r="F2493" t="s">
        <v>173</v>
      </c>
      <c r="G2493" t="s">
        <v>1974</v>
      </c>
      <c r="H2493" t="s">
        <v>9693</v>
      </c>
      <c r="I2493">
        <v>8904</v>
      </c>
      <c r="J2493" t="s">
        <v>9694</v>
      </c>
      <c r="K2493" t="s">
        <v>9695</v>
      </c>
      <c r="L2493">
        <v>31</v>
      </c>
      <c r="M2493" t="s">
        <v>26</v>
      </c>
      <c r="N2493" t="s">
        <v>27</v>
      </c>
      <c r="O2493" t="s">
        <v>476</v>
      </c>
      <c r="P2493">
        <v>14000000</v>
      </c>
      <c r="Q2493">
        <v>1993</v>
      </c>
      <c r="R2493">
        <v>5.9</v>
      </c>
      <c r="S2493">
        <v>0</v>
      </c>
      <c r="T2493">
        <f>Table_IMDB_Movies[[#This Row],[gross]]-Table_IMDB_Movies[[#This Row],[budget]]</f>
        <v>13515786</v>
      </c>
      <c r="V2493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494" spans="1:22" x14ac:dyDescent="0.3">
      <c r="A2494" t="s">
        <v>3557</v>
      </c>
      <c r="B2494">
        <v>40</v>
      </c>
      <c r="C2494">
        <v>95</v>
      </c>
      <c r="D2494" t="s">
        <v>9696</v>
      </c>
      <c r="E2494">
        <v>25482931</v>
      </c>
      <c r="F2494" t="s">
        <v>344</v>
      </c>
      <c r="G2494" t="s">
        <v>4097</v>
      </c>
      <c r="H2494" t="s">
        <v>9697</v>
      </c>
      <c r="I2494">
        <v>9693</v>
      </c>
      <c r="J2494" t="s">
        <v>9698</v>
      </c>
      <c r="K2494" t="s">
        <v>9699</v>
      </c>
      <c r="L2494">
        <v>33</v>
      </c>
      <c r="M2494" t="s">
        <v>26</v>
      </c>
      <c r="N2494" t="s">
        <v>27</v>
      </c>
      <c r="O2494" t="s">
        <v>476</v>
      </c>
      <c r="P2494">
        <v>14000000</v>
      </c>
      <c r="Q2494">
        <v>2002</v>
      </c>
      <c r="R2494">
        <v>5.7</v>
      </c>
      <c r="S2494">
        <v>530</v>
      </c>
      <c r="T2494">
        <f>Table_IMDB_Movies[[#This Row],[gross]]-Table_IMDB_Movies[[#This Row],[budget]]</f>
        <v>11482931</v>
      </c>
      <c r="V2494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495" spans="1:22" x14ac:dyDescent="0.3">
      <c r="A2495" t="s">
        <v>4865</v>
      </c>
      <c r="B2495">
        <v>34</v>
      </c>
      <c r="C2495">
        <v>100</v>
      </c>
      <c r="D2495" t="s">
        <v>8520</v>
      </c>
      <c r="E2495">
        <v>19900000</v>
      </c>
      <c r="F2495" t="s">
        <v>7254</v>
      </c>
      <c r="G2495" t="s">
        <v>3048</v>
      </c>
      <c r="H2495" t="s">
        <v>9700</v>
      </c>
      <c r="I2495">
        <v>17262</v>
      </c>
      <c r="J2495" t="s">
        <v>9701</v>
      </c>
      <c r="K2495" t="s">
        <v>9702</v>
      </c>
      <c r="L2495">
        <v>53</v>
      </c>
      <c r="M2495" t="s">
        <v>26</v>
      </c>
      <c r="N2495" t="s">
        <v>27</v>
      </c>
      <c r="O2495" t="s">
        <v>476</v>
      </c>
      <c r="P2495">
        <v>20000000</v>
      </c>
      <c r="Q2495">
        <v>1995</v>
      </c>
      <c r="R2495">
        <v>4.5</v>
      </c>
      <c r="S2495">
        <v>1000</v>
      </c>
      <c r="T2495">
        <f>Table_IMDB_Movies[[#This Row],[gross]]-Table_IMDB_Movies[[#This Row],[budget]]</f>
        <v>-100000</v>
      </c>
      <c r="V2495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496" spans="1:22" x14ac:dyDescent="0.3">
      <c r="A2496" t="s">
        <v>8754</v>
      </c>
      <c r="B2496">
        <v>125</v>
      </c>
      <c r="C2496">
        <v>91</v>
      </c>
      <c r="D2496" t="s">
        <v>893</v>
      </c>
      <c r="E2496">
        <v>16298046</v>
      </c>
      <c r="F2496" t="s">
        <v>2394</v>
      </c>
      <c r="G2496" t="s">
        <v>3974</v>
      </c>
      <c r="H2496" t="s">
        <v>9704</v>
      </c>
      <c r="I2496">
        <v>22207</v>
      </c>
      <c r="J2496" t="s">
        <v>7797</v>
      </c>
      <c r="K2496" t="s">
        <v>9705</v>
      </c>
      <c r="L2496">
        <v>747</v>
      </c>
      <c r="M2496" t="s">
        <v>26</v>
      </c>
      <c r="N2496" t="s">
        <v>41</v>
      </c>
      <c r="O2496" t="s">
        <v>28</v>
      </c>
      <c r="P2496">
        <v>14000000</v>
      </c>
      <c r="Q2496">
        <v>2005</v>
      </c>
      <c r="R2496">
        <v>5</v>
      </c>
      <c r="S2496">
        <v>0</v>
      </c>
      <c r="T2496">
        <f>Table_IMDB_Movies[[#This Row],[gross]]-Table_IMDB_Movies[[#This Row],[budget]]</f>
        <v>2298046</v>
      </c>
      <c r="V2496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2497" spans="1:22" x14ac:dyDescent="0.3">
      <c r="A2497" t="s">
        <v>4402</v>
      </c>
      <c r="B2497">
        <v>56</v>
      </c>
      <c r="C2497">
        <v>90</v>
      </c>
      <c r="D2497" t="s">
        <v>220</v>
      </c>
      <c r="E2497">
        <v>15549702</v>
      </c>
      <c r="F2497" t="s">
        <v>1340</v>
      </c>
      <c r="G2497" t="s">
        <v>2085</v>
      </c>
      <c r="H2497" t="s">
        <v>9706</v>
      </c>
      <c r="I2497">
        <v>24038</v>
      </c>
      <c r="J2497" t="s">
        <v>1075</v>
      </c>
      <c r="K2497" t="s">
        <v>9707</v>
      </c>
      <c r="L2497">
        <v>123</v>
      </c>
      <c r="M2497" t="s">
        <v>26</v>
      </c>
      <c r="N2497" t="s">
        <v>27</v>
      </c>
      <c r="O2497" t="s">
        <v>28</v>
      </c>
      <c r="P2497">
        <v>14000000</v>
      </c>
      <c r="Q2497">
        <v>2003</v>
      </c>
      <c r="R2497">
        <v>4.5999999999999996</v>
      </c>
      <c r="S2497">
        <v>411</v>
      </c>
      <c r="T2497">
        <f>Table_IMDB_Movies[[#This Row],[gross]]-Table_IMDB_Movies[[#This Row],[budget]]</f>
        <v>1549702</v>
      </c>
      <c r="V2497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498" spans="1:22" x14ac:dyDescent="0.3">
      <c r="A2498" t="s">
        <v>1123</v>
      </c>
      <c r="B2498">
        <v>160</v>
      </c>
      <c r="C2498">
        <v>108</v>
      </c>
      <c r="D2498" t="s">
        <v>1581</v>
      </c>
      <c r="E2498">
        <v>15483540</v>
      </c>
      <c r="F2498" t="s">
        <v>9708</v>
      </c>
      <c r="G2498" t="s">
        <v>75</v>
      </c>
      <c r="H2498" t="s">
        <v>9709</v>
      </c>
      <c r="I2498">
        <v>56338</v>
      </c>
      <c r="J2498" t="s">
        <v>5888</v>
      </c>
      <c r="K2498" t="s">
        <v>9710</v>
      </c>
      <c r="L2498">
        <v>215</v>
      </c>
      <c r="M2498" t="s">
        <v>26</v>
      </c>
      <c r="N2498" t="s">
        <v>27</v>
      </c>
      <c r="O2498" t="s">
        <v>476</v>
      </c>
      <c r="P2498">
        <v>14000000</v>
      </c>
      <c r="Q2498">
        <v>2009</v>
      </c>
      <c r="R2498">
        <v>6.5</v>
      </c>
      <c r="S2498">
        <v>4000</v>
      </c>
      <c r="T2498">
        <f>Table_IMDB_Movies[[#This Row],[gross]]-Table_IMDB_Movies[[#This Row],[budget]]</f>
        <v>1483540</v>
      </c>
      <c r="V2498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2499" spans="1:22" x14ac:dyDescent="0.3">
      <c r="A2499" t="s">
        <v>9711</v>
      </c>
      <c r="B2499">
        <v>71</v>
      </c>
      <c r="C2499">
        <v>103</v>
      </c>
      <c r="D2499" t="s">
        <v>9712</v>
      </c>
      <c r="E2499">
        <v>20246959</v>
      </c>
      <c r="F2499" t="s">
        <v>1340</v>
      </c>
      <c r="G2499" t="s">
        <v>523</v>
      </c>
      <c r="H2499" t="s">
        <v>9713</v>
      </c>
      <c r="I2499">
        <v>5721</v>
      </c>
      <c r="J2499" t="s">
        <v>3910</v>
      </c>
      <c r="K2499" t="s">
        <v>9714</v>
      </c>
      <c r="L2499">
        <v>20</v>
      </c>
      <c r="M2499" t="s">
        <v>26</v>
      </c>
      <c r="N2499" t="s">
        <v>27</v>
      </c>
      <c r="O2499" t="s">
        <v>28</v>
      </c>
      <c r="P2499">
        <v>14000000</v>
      </c>
      <c r="Q2499">
        <v>2010</v>
      </c>
      <c r="R2499">
        <v>4.9000000000000004</v>
      </c>
      <c r="S2499">
        <v>1000</v>
      </c>
      <c r="T2499">
        <f>Table_IMDB_Movies[[#This Row],[gross]]-Table_IMDB_Movies[[#This Row],[budget]]</f>
        <v>6246959</v>
      </c>
      <c r="V2499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500" spans="1:22" x14ac:dyDescent="0.3">
      <c r="A2500" t="s">
        <v>9715</v>
      </c>
      <c r="B2500">
        <v>37</v>
      </c>
      <c r="C2500">
        <v>96</v>
      </c>
      <c r="D2500" t="s">
        <v>1980</v>
      </c>
      <c r="E2500">
        <v>15062898</v>
      </c>
      <c r="F2500" t="s">
        <v>1334</v>
      </c>
      <c r="G2500" t="s">
        <v>3593</v>
      </c>
      <c r="H2500" t="s">
        <v>9716</v>
      </c>
      <c r="I2500">
        <v>11729</v>
      </c>
      <c r="J2500" t="s">
        <v>8821</v>
      </c>
      <c r="K2500" t="s">
        <v>9717</v>
      </c>
      <c r="L2500">
        <v>106</v>
      </c>
      <c r="M2500" t="s">
        <v>26</v>
      </c>
      <c r="N2500" t="s">
        <v>27</v>
      </c>
      <c r="O2500" t="s">
        <v>476</v>
      </c>
      <c r="P2500">
        <v>14000000</v>
      </c>
      <c r="Q2500">
        <v>1998</v>
      </c>
      <c r="R2500">
        <v>6</v>
      </c>
      <c r="S2500">
        <v>645</v>
      </c>
      <c r="T2500">
        <f>Table_IMDB_Movies[[#This Row],[gross]]-Table_IMDB_Movies[[#This Row],[budget]]</f>
        <v>1062898</v>
      </c>
      <c r="V2500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501" spans="1:22" x14ac:dyDescent="0.3">
      <c r="A2501" t="s">
        <v>9718</v>
      </c>
      <c r="B2501">
        <v>62</v>
      </c>
      <c r="C2501">
        <v>117</v>
      </c>
      <c r="D2501" t="s">
        <v>1640</v>
      </c>
      <c r="E2501">
        <v>14348123</v>
      </c>
      <c r="F2501" t="s">
        <v>8695</v>
      </c>
      <c r="G2501" t="s">
        <v>2913</v>
      </c>
      <c r="H2501" t="s">
        <v>9719</v>
      </c>
      <c r="I2501">
        <v>9323</v>
      </c>
      <c r="J2501" t="s">
        <v>9720</v>
      </c>
      <c r="K2501" t="s">
        <v>9721</v>
      </c>
      <c r="L2501">
        <v>157</v>
      </c>
      <c r="M2501" t="s">
        <v>26</v>
      </c>
      <c r="N2501" t="s">
        <v>5447</v>
      </c>
      <c r="O2501" t="s">
        <v>72</v>
      </c>
      <c r="P2501">
        <v>12000000</v>
      </c>
      <c r="Q2501">
        <v>1999</v>
      </c>
      <c r="R2501">
        <v>6.9</v>
      </c>
      <c r="S2501">
        <v>970</v>
      </c>
      <c r="T2501">
        <f>Table_IMDB_Movies[[#This Row],[gross]]-Table_IMDB_Movies[[#This Row],[budget]]</f>
        <v>2348123</v>
      </c>
      <c r="V2501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502" spans="1:22" x14ac:dyDescent="0.3">
      <c r="A2502" t="s">
        <v>9722</v>
      </c>
      <c r="B2502">
        <v>73</v>
      </c>
      <c r="C2502">
        <v>93</v>
      </c>
      <c r="D2502" t="s">
        <v>9723</v>
      </c>
      <c r="E2502">
        <v>15171475</v>
      </c>
      <c r="F2502" t="s">
        <v>5685</v>
      </c>
      <c r="G2502" t="s">
        <v>252</v>
      </c>
      <c r="H2502" t="s">
        <v>9724</v>
      </c>
      <c r="I2502">
        <v>19805</v>
      </c>
      <c r="J2502" t="s">
        <v>4467</v>
      </c>
      <c r="K2502" t="s">
        <v>9725</v>
      </c>
      <c r="L2502">
        <v>122</v>
      </c>
      <c r="M2502" t="s">
        <v>26</v>
      </c>
      <c r="N2502" t="s">
        <v>27</v>
      </c>
      <c r="O2502" t="s">
        <v>476</v>
      </c>
      <c r="P2502">
        <v>8500000</v>
      </c>
      <c r="Q2502">
        <v>1996</v>
      </c>
      <c r="R2502">
        <v>5.7</v>
      </c>
      <c r="S2502">
        <v>0</v>
      </c>
      <c r="T2502">
        <f>Table_IMDB_Movies[[#This Row],[gross]]-Table_IMDB_Movies[[#This Row],[budget]]</f>
        <v>6671475</v>
      </c>
      <c r="V2502" t="str">
        <f>IF(ISNUMBER(SEARCH("|",Table_IMDB_Movies[[#This Row],[genres]])),LEFT(Table_IMDB_Movies[[#This Row],[genres]],SEARCH("|",Table_IMDB_Movies[[#This Row],[genres]])-1),Table_IMDB_Movies[[#This Row],[genres]])</f>
        <v>Fantasy</v>
      </c>
    </row>
    <row r="2503" spans="1:22" x14ac:dyDescent="0.3">
      <c r="A2503" t="s">
        <v>3955</v>
      </c>
      <c r="B2503">
        <v>25</v>
      </c>
      <c r="C2503">
        <v>115</v>
      </c>
      <c r="D2503" t="s">
        <v>384</v>
      </c>
      <c r="E2503">
        <v>13640000</v>
      </c>
      <c r="F2503" t="s">
        <v>2021</v>
      </c>
      <c r="G2503" t="s">
        <v>997</v>
      </c>
      <c r="H2503" t="s">
        <v>9726</v>
      </c>
      <c r="I2503">
        <v>6011</v>
      </c>
      <c r="J2503" t="s">
        <v>8094</v>
      </c>
      <c r="K2503" t="s">
        <v>9727</v>
      </c>
      <c r="L2503">
        <v>39</v>
      </c>
      <c r="M2503" t="s">
        <v>26</v>
      </c>
      <c r="N2503" t="s">
        <v>27</v>
      </c>
      <c r="O2503" t="s">
        <v>28</v>
      </c>
      <c r="P2503">
        <v>14000000</v>
      </c>
      <c r="Q2503">
        <v>1994</v>
      </c>
      <c r="R2503">
        <v>6.9</v>
      </c>
      <c r="S2503">
        <v>905</v>
      </c>
      <c r="T2503">
        <f>Table_IMDB_Movies[[#This Row],[gross]]-Table_IMDB_Movies[[#This Row],[budget]]</f>
        <v>-360000</v>
      </c>
      <c r="V2503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504" spans="1:22" x14ac:dyDescent="0.3">
      <c r="A2504" t="s">
        <v>9728</v>
      </c>
      <c r="B2504">
        <v>205</v>
      </c>
      <c r="C2504">
        <v>85</v>
      </c>
      <c r="D2504" t="s">
        <v>9729</v>
      </c>
      <c r="E2504">
        <v>12610731</v>
      </c>
      <c r="F2504" t="s">
        <v>1772</v>
      </c>
      <c r="G2504" t="s">
        <v>906</v>
      </c>
      <c r="H2504" t="s">
        <v>9730</v>
      </c>
      <c r="I2504">
        <v>38985</v>
      </c>
      <c r="J2504" t="s">
        <v>9731</v>
      </c>
      <c r="K2504" t="s">
        <v>9732</v>
      </c>
      <c r="L2504">
        <v>673</v>
      </c>
      <c r="M2504" t="s">
        <v>26</v>
      </c>
      <c r="N2504" t="s">
        <v>27</v>
      </c>
      <c r="O2504" t="s">
        <v>476</v>
      </c>
      <c r="P2504">
        <v>11000000</v>
      </c>
      <c r="Q2504">
        <v>2001</v>
      </c>
      <c r="R2504">
        <v>4.4000000000000004</v>
      </c>
      <c r="S2504">
        <v>0</v>
      </c>
      <c r="T2504">
        <f>Table_IMDB_Movies[[#This Row],[gross]]-Table_IMDB_Movies[[#This Row],[budget]]</f>
        <v>1610731</v>
      </c>
      <c r="V2504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505" spans="1:22" x14ac:dyDescent="0.3">
      <c r="A2505" t="s">
        <v>9733</v>
      </c>
      <c r="B2505">
        <v>195</v>
      </c>
      <c r="C2505">
        <v>112</v>
      </c>
      <c r="D2505" t="s">
        <v>4951</v>
      </c>
      <c r="E2505">
        <v>11204499</v>
      </c>
      <c r="F2505" t="s">
        <v>5024</v>
      </c>
      <c r="G2505" t="s">
        <v>615</v>
      </c>
      <c r="H2505" t="s">
        <v>9734</v>
      </c>
      <c r="I2505">
        <v>38142</v>
      </c>
      <c r="J2505" t="s">
        <v>2557</v>
      </c>
      <c r="K2505" t="s">
        <v>9735</v>
      </c>
      <c r="L2505">
        <v>270</v>
      </c>
      <c r="M2505" t="s">
        <v>26</v>
      </c>
      <c r="N2505" t="s">
        <v>27</v>
      </c>
      <c r="O2505" t="s">
        <v>476</v>
      </c>
      <c r="P2505">
        <v>14000000</v>
      </c>
      <c r="Q2505">
        <v>2006</v>
      </c>
      <c r="R2505">
        <v>7</v>
      </c>
      <c r="S2505">
        <v>0</v>
      </c>
      <c r="T2505">
        <f>Table_IMDB_Movies[[#This Row],[gross]]-Table_IMDB_Movies[[#This Row],[budget]]</f>
        <v>-2795501</v>
      </c>
      <c r="V2505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506" spans="1:22" x14ac:dyDescent="0.3">
      <c r="A2506" t="s">
        <v>1637</v>
      </c>
      <c r="B2506">
        <v>61</v>
      </c>
      <c r="C2506">
        <v>86</v>
      </c>
      <c r="D2506" t="s">
        <v>1362</v>
      </c>
      <c r="E2506">
        <v>10397365</v>
      </c>
      <c r="F2506" t="s">
        <v>9736</v>
      </c>
      <c r="G2506" t="s">
        <v>2098</v>
      </c>
      <c r="H2506" t="s">
        <v>9737</v>
      </c>
      <c r="I2506">
        <v>11693</v>
      </c>
      <c r="J2506" t="s">
        <v>9738</v>
      </c>
      <c r="K2506" t="s">
        <v>9739</v>
      </c>
      <c r="L2506">
        <v>104</v>
      </c>
      <c r="M2506" t="s">
        <v>26</v>
      </c>
      <c r="N2506" t="s">
        <v>27</v>
      </c>
      <c r="O2506" t="s">
        <v>28</v>
      </c>
      <c r="P2506">
        <v>14000000</v>
      </c>
      <c r="Q2506">
        <v>2001</v>
      </c>
      <c r="R2506">
        <v>5.4</v>
      </c>
      <c r="S2506">
        <v>613</v>
      </c>
      <c r="T2506">
        <f>Table_IMDB_Movies[[#This Row],[gross]]-Table_IMDB_Movies[[#This Row],[budget]]</f>
        <v>-3602635</v>
      </c>
      <c r="V250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507" spans="1:22" x14ac:dyDescent="0.3">
      <c r="A2507" t="s">
        <v>9740</v>
      </c>
      <c r="B2507">
        <v>77</v>
      </c>
      <c r="C2507">
        <v>86</v>
      </c>
      <c r="D2507" t="s">
        <v>9257</v>
      </c>
      <c r="E2507">
        <v>9402410</v>
      </c>
      <c r="F2507" t="s">
        <v>3309</v>
      </c>
      <c r="G2507" t="s">
        <v>3658</v>
      </c>
      <c r="H2507" t="s">
        <v>9741</v>
      </c>
      <c r="I2507">
        <v>11233</v>
      </c>
      <c r="J2507" t="s">
        <v>9742</v>
      </c>
      <c r="K2507" t="s">
        <v>9743</v>
      </c>
      <c r="L2507">
        <v>32</v>
      </c>
      <c r="M2507" t="s">
        <v>26</v>
      </c>
      <c r="N2507" t="s">
        <v>27</v>
      </c>
      <c r="O2507" t="s">
        <v>28</v>
      </c>
      <c r="P2507">
        <v>14000000</v>
      </c>
      <c r="Q2507">
        <v>2012</v>
      </c>
      <c r="R2507">
        <v>5.4</v>
      </c>
      <c r="S2507">
        <v>0</v>
      </c>
      <c r="T2507">
        <f>Table_IMDB_Movies[[#This Row],[gross]]-Table_IMDB_Movies[[#This Row],[budget]]</f>
        <v>-4597590</v>
      </c>
      <c r="V2507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2508" spans="1:22" x14ac:dyDescent="0.3">
      <c r="A2508" t="s">
        <v>9745</v>
      </c>
      <c r="B2508">
        <v>251</v>
      </c>
      <c r="C2508">
        <v>137</v>
      </c>
      <c r="D2508" t="s">
        <v>1179</v>
      </c>
      <c r="E2508">
        <v>5459824</v>
      </c>
      <c r="F2508" t="s">
        <v>173</v>
      </c>
      <c r="G2508" t="s">
        <v>172</v>
      </c>
      <c r="H2508" t="s">
        <v>9746</v>
      </c>
      <c r="I2508">
        <v>92781</v>
      </c>
      <c r="J2508" t="s">
        <v>9747</v>
      </c>
      <c r="K2508" t="s">
        <v>9748</v>
      </c>
      <c r="L2508">
        <v>320</v>
      </c>
      <c r="M2508" t="s">
        <v>26</v>
      </c>
      <c r="N2508" t="s">
        <v>27</v>
      </c>
      <c r="O2508" t="s">
        <v>476</v>
      </c>
      <c r="P2508">
        <v>26000000</v>
      </c>
      <c r="Q2508">
        <v>2006</v>
      </c>
      <c r="R2508">
        <v>7.6</v>
      </c>
      <c r="S2508">
        <v>5000</v>
      </c>
      <c r="T2508">
        <f>Table_IMDB_Movies[[#This Row],[gross]]-Table_IMDB_Movies[[#This Row],[budget]]</f>
        <v>-20540176</v>
      </c>
      <c r="V2508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509" spans="1:22" x14ac:dyDescent="0.3">
      <c r="A2509" t="s">
        <v>9749</v>
      </c>
      <c r="B2509">
        <v>63</v>
      </c>
      <c r="C2509">
        <v>90</v>
      </c>
      <c r="D2509" t="s">
        <v>8231</v>
      </c>
      <c r="E2509">
        <v>5108820</v>
      </c>
      <c r="F2509" t="s">
        <v>1541</v>
      </c>
      <c r="G2509" t="s">
        <v>3773</v>
      </c>
      <c r="H2509" t="s">
        <v>9750</v>
      </c>
      <c r="I2509">
        <v>12519</v>
      </c>
      <c r="J2509" t="s">
        <v>9751</v>
      </c>
      <c r="K2509" t="s">
        <v>9752</v>
      </c>
      <c r="L2509">
        <v>112</v>
      </c>
      <c r="M2509" t="s">
        <v>26</v>
      </c>
      <c r="N2509" t="s">
        <v>27</v>
      </c>
      <c r="O2509" t="s">
        <v>476</v>
      </c>
      <c r="P2509">
        <v>24000000</v>
      </c>
      <c r="Q2509">
        <v>2000</v>
      </c>
      <c r="R2509">
        <v>5.9</v>
      </c>
      <c r="S2509">
        <v>853</v>
      </c>
      <c r="T2509">
        <f>Table_IMDB_Movies[[#This Row],[gross]]-Table_IMDB_Movies[[#This Row],[budget]]</f>
        <v>-18891180</v>
      </c>
      <c r="V2509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510" spans="1:22" x14ac:dyDescent="0.3">
      <c r="A2510" t="s">
        <v>825</v>
      </c>
      <c r="B2510">
        <v>47</v>
      </c>
      <c r="C2510">
        <v>107</v>
      </c>
      <c r="D2510" t="s">
        <v>1995</v>
      </c>
      <c r="E2510">
        <v>4741987</v>
      </c>
      <c r="F2510" t="s">
        <v>2682</v>
      </c>
      <c r="G2510" t="s">
        <v>2233</v>
      </c>
      <c r="H2510" t="s">
        <v>9753</v>
      </c>
      <c r="I2510">
        <v>6782</v>
      </c>
      <c r="J2510" t="s">
        <v>9754</v>
      </c>
      <c r="K2510" t="s">
        <v>9755</v>
      </c>
      <c r="L2510">
        <v>114</v>
      </c>
      <c r="M2510" t="s">
        <v>26</v>
      </c>
      <c r="N2510" t="s">
        <v>27</v>
      </c>
      <c r="O2510" t="s">
        <v>476</v>
      </c>
      <c r="P2510">
        <v>14000000</v>
      </c>
      <c r="Q2510">
        <v>1999</v>
      </c>
      <c r="R2510">
        <v>6.6</v>
      </c>
      <c r="S2510">
        <v>860</v>
      </c>
      <c r="T2510">
        <f>Table_IMDB_Movies[[#This Row],[gross]]-Table_IMDB_Movies[[#This Row],[budget]]</f>
        <v>-9258013</v>
      </c>
      <c r="V2510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511" spans="1:22" x14ac:dyDescent="0.3">
      <c r="A2511" t="s">
        <v>969</v>
      </c>
      <c r="B2511">
        <v>108</v>
      </c>
      <c r="C2511">
        <v>98</v>
      </c>
      <c r="D2511" t="s">
        <v>5960</v>
      </c>
      <c r="E2511">
        <v>4291965</v>
      </c>
      <c r="F2511" t="s">
        <v>4587</v>
      </c>
      <c r="G2511" t="s">
        <v>6350</v>
      </c>
      <c r="H2511" t="s">
        <v>9756</v>
      </c>
      <c r="I2511">
        <v>9334</v>
      </c>
      <c r="J2511" t="s">
        <v>9757</v>
      </c>
      <c r="K2511" t="s">
        <v>9758</v>
      </c>
      <c r="L2511">
        <v>59</v>
      </c>
      <c r="M2511" t="s">
        <v>26</v>
      </c>
      <c r="N2511" t="s">
        <v>1175</v>
      </c>
      <c r="O2511" t="s">
        <v>28</v>
      </c>
      <c r="P2511">
        <v>14000000</v>
      </c>
      <c r="Q2511">
        <v>2006</v>
      </c>
      <c r="R2511">
        <v>6.7</v>
      </c>
      <c r="S2511">
        <v>447</v>
      </c>
      <c r="T2511">
        <f>Table_IMDB_Movies[[#This Row],[gross]]-Table_IMDB_Movies[[#This Row],[budget]]</f>
        <v>-9708035</v>
      </c>
      <c r="V2511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2512" spans="1:22" x14ac:dyDescent="0.3">
      <c r="A2512" t="s">
        <v>9759</v>
      </c>
      <c r="B2512">
        <v>64</v>
      </c>
      <c r="C2512">
        <v>84</v>
      </c>
      <c r="D2512" t="s">
        <v>9760</v>
      </c>
      <c r="E2512">
        <v>3100650</v>
      </c>
      <c r="F2512" t="s">
        <v>4732</v>
      </c>
      <c r="G2512" t="s">
        <v>9761</v>
      </c>
      <c r="H2512" t="s">
        <v>9762</v>
      </c>
      <c r="I2512">
        <v>7277</v>
      </c>
      <c r="J2512" t="s">
        <v>9763</v>
      </c>
      <c r="K2512" t="s">
        <v>9764</v>
      </c>
      <c r="L2512">
        <v>181</v>
      </c>
      <c r="M2512" t="s">
        <v>26</v>
      </c>
      <c r="N2512" t="s">
        <v>27</v>
      </c>
      <c r="O2512" t="s">
        <v>28</v>
      </c>
      <c r="P2512">
        <v>14000000</v>
      </c>
      <c r="Q2512">
        <v>2001</v>
      </c>
      <c r="R2512">
        <v>3.9</v>
      </c>
      <c r="S2512">
        <v>231</v>
      </c>
      <c r="T2512">
        <f>Table_IMDB_Movies[[#This Row],[gross]]-Table_IMDB_Movies[[#This Row],[budget]]</f>
        <v>-10899350</v>
      </c>
      <c r="V2512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513" spans="1:22" x14ac:dyDescent="0.3">
      <c r="A2513" t="s">
        <v>9163</v>
      </c>
      <c r="B2513">
        <v>20</v>
      </c>
      <c r="C2513">
        <v>139</v>
      </c>
      <c r="D2513" t="s">
        <v>9765</v>
      </c>
      <c r="E2513">
        <v>2474000</v>
      </c>
      <c r="F2513" t="s">
        <v>4717</v>
      </c>
      <c r="G2513" t="s">
        <v>1475</v>
      </c>
      <c r="H2513" t="s">
        <v>9766</v>
      </c>
      <c r="I2513">
        <v>2427</v>
      </c>
      <c r="J2513" t="s">
        <v>9767</v>
      </c>
      <c r="K2513" t="s">
        <v>9768</v>
      </c>
      <c r="L2513">
        <v>27</v>
      </c>
      <c r="M2513" t="s">
        <v>26</v>
      </c>
      <c r="N2513" t="s">
        <v>1175</v>
      </c>
      <c r="O2513" t="s">
        <v>28</v>
      </c>
      <c r="P2513">
        <v>14000000</v>
      </c>
      <c r="Q2513">
        <v>1995</v>
      </c>
      <c r="R2513">
        <v>5.7</v>
      </c>
      <c r="S2513">
        <v>127</v>
      </c>
      <c r="T2513">
        <f>Table_IMDB_Movies[[#This Row],[gross]]-Table_IMDB_Movies[[#This Row],[budget]]</f>
        <v>-11526000</v>
      </c>
      <c r="V2513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2514" spans="1:22" x14ac:dyDescent="0.3">
      <c r="A2514" t="s">
        <v>9769</v>
      </c>
      <c r="B2514">
        <v>2</v>
      </c>
      <c r="C2514">
        <v>127</v>
      </c>
      <c r="D2514" t="s">
        <v>7261</v>
      </c>
      <c r="E2514">
        <v>1000000</v>
      </c>
      <c r="F2514" t="s">
        <v>1057</v>
      </c>
      <c r="G2514" t="s">
        <v>162</v>
      </c>
      <c r="H2514" t="s">
        <v>9770</v>
      </c>
      <c r="I2514">
        <v>524</v>
      </c>
      <c r="J2514" t="s">
        <v>9771</v>
      </c>
      <c r="K2514" t="s">
        <v>9772</v>
      </c>
      <c r="L2514">
        <v>8</v>
      </c>
      <c r="M2514" t="s">
        <v>26</v>
      </c>
      <c r="N2514" t="s">
        <v>9773</v>
      </c>
      <c r="O2514" t="s">
        <v>72</v>
      </c>
      <c r="P2514">
        <v>14000000</v>
      </c>
      <c r="Q2514">
        <v>1978</v>
      </c>
      <c r="R2514">
        <v>6.5</v>
      </c>
      <c r="S2514">
        <v>76</v>
      </c>
      <c r="T2514">
        <f>Table_IMDB_Movies[[#This Row],[gross]]-Table_IMDB_Movies[[#This Row],[budget]]</f>
        <v>-13000000</v>
      </c>
      <c r="V2514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515" spans="1:22" x14ac:dyDescent="0.3">
      <c r="A2515" t="s">
        <v>8391</v>
      </c>
      <c r="B2515">
        <v>262</v>
      </c>
      <c r="C2515">
        <v>150</v>
      </c>
      <c r="D2515" t="s">
        <v>9774</v>
      </c>
      <c r="E2515">
        <v>3958500</v>
      </c>
      <c r="F2515" t="s">
        <v>4587</v>
      </c>
      <c r="G2515" t="s">
        <v>8394</v>
      </c>
      <c r="H2515" t="s">
        <v>9775</v>
      </c>
      <c r="I2515">
        <v>17933</v>
      </c>
      <c r="J2515" t="s">
        <v>9776</v>
      </c>
      <c r="K2515" t="s">
        <v>9777</v>
      </c>
      <c r="L2515">
        <v>165</v>
      </c>
      <c r="M2515" t="s">
        <v>26</v>
      </c>
      <c r="N2515" t="s">
        <v>41</v>
      </c>
      <c r="O2515" t="s">
        <v>476</v>
      </c>
      <c r="P2515">
        <v>8200000</v>
      </c>
      <c r="Q2515">
        <v>2014</v>
      </c>
      <c r="R2515">
        <v>6.8</v>
      </c>
      <c r="S2515">
        <v>0</v>
      </c>
      <c r="T2515">
        <f>Table_IMDB_Movies[[#This Row],[gross]]-Table_IMDB_Movies[[#This Row],[budget]]</f>
        <v>-4241500</v>
      </c>
      <c r="V2515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2516" spans="1:22" x14ac:dyDescent="0.3">
      <c r="A2516" t="s">
        <v>4217</v>
      </c>
      <c r="B2516">
        <v>69</v>
      </c>
      <c r="C2516">
        <v>132</v>
      </c>
      <c r="D2516" t="s">
        <v>4551</v>
      </c>
      <c r="E2516">
        <v>274299</v>
      </c>
      <c r="F2516" t="s">
        <v>9779</v>
      </c>
      <c r="G2516" t="s">
        <v>7807</v>
      </c>
      <c r="H2516" t="s">
        <v>9780</v>
      </c>
      <c r="I2516">
        <v>11077</v>
      </c>
      <c r="J2516" t="s">
        <v>9781</v>
      </c>
      <c r="K2516" t="s">
        <v>9782</v>
      </c>
      <c r="L2516">
        <v>55</v>
      </c>
      <c r="M2516" t="s">
        <v>26</v>
      </c>
      <c r="N2516" t="s">
        <v>1175</v>
      </c>
      <c r="O2516" t="s">
        <v>4342</v>
      </c>
      <c r="P2516">
        <v>103000000</v>
      </c>
      <c r="Q2516">
        <v>2002</v>
      </c>
      <c r="R2516">
        <v>7.3</v>
      </c>
      <c r="S2516">
        <v>0</v>
      </c>
      <c r="T2516">
        <f>Table_IMDB_Movies[[#This Row],[gross]]-Table_IMDB_Movies[[#This Row],[budget]]</f>
        <v>-102725701</v>
      </c>
      <c r="V2516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2517" spans="1:22" x14ac:dyDescent="0.3">
      <c r="A2517" t="s">
        <v>1916</v>
      </c>
      <c r="B2517">
        <v>57</v>
      </c>
      <c r="C2517">
        <v>115</v>
      </c>
      <c r="D2517" t="s">
        <v>1578</v>
      </c>
      <c r="E2517">
        <v>183088</v>
      </c>
      <c r="F2517" t="s">
        <v>8695</v>
      </c>
      <c r="G2517" t="s">
        <v>2517</v>
      </c>
      <c r="H2517" t="s">
        <v>9784</v>
      </c>
      <c r="I2517">
        <v>11704</v>
      </c>
      <c r="J2517" t="s">
        <v>3950</v>
      </c>
      <c r="K2517" t="s">
        <v>9785</v>
      </c>
      <c r="L2517">
        <v>36</v>
      </c>
      <c r="M2517" t="s">
        <v>26</v>
      </c>
      <c r="N2517" t="s">
        <v>27</v>
      </c>
      <c r="O2517" t="s">
        <v>476</v>
      </c>
      <c r="P2517">
        <v>15000000</v>
      </c>
      <c r="Q2517">
        <v>2008</v>
      </c>
      <c r="R2517">
        <v>7</v>
      </c>
      <c r="S2517">
        <v>702</v>
      </c>
      <c r="T2517">
        <f>Table_IMDB_Movies[[#This Row],[gross]]-Table_IMDB_Movies[[#This Row],[budget]]</f>
        <v>-14816912</v>
      </c>
      <c r="V2517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518" spans="1:22" x14ac:dyDescent="0.3">
      <c r="A2518" t="s">
        <v>9786</v>
      </c>
      <c r="B2518">
        <v>116</v>
      </c>
      <c r="C2518">
        <v>186</v>
      </c>
      <c r="D2518" t="s">
        <v>1962</v>
      </c>
      <c r="E2518">
        <v>46495</v>
      </c>
      <c r="F2518" t="s">
        <v>2682</v>
      </c>
      <c r="G2518" t="s">
        <v>936</v>
      </c>
      <c r="H2518" t="s">
        <v>9787</v>
      </c>
      <c r="I2518">
        <v>12053</v>
      </c>
      <c r="J2518" t="s">
        <v>9788</v>
      </c>
      <c r="K2518" t="s">
        <v>9789</v>
      </c>
      <c r="L2518">
        <v>119</v>
      </c>
      <c r="M2518" t="s">
        <v>26</v>
      </c>
      <c r="N2518" t="s">
        <v>27</v>
      </c>
      <c r="O2518" t="s">
        <v>476</v>
      </c>
      <c r="P2518">
        <v>14000000</v>
      </c>
      <c r="Q2518">
        <v>2011</v>
      </c>
      <c r="R2518">
        <v>6.5</v>
      </c>
      <c r="S2518">
        <v>0</v>
      </c>
      <c r="T2518">
        <f>Table_IMDB_Movies[[#This Row],[gross]]-Table_IMDB_Movies[[#This Row],[budget]]</f>
        <v>-13953505</v>
      </c>
      <c r="V2518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519" spans="1:22" x14ac:dyDescent="0.3">
      <c r="A2519" t="s">
        <v>3054</v>
      </c>
      <c r="B2519">
        <v>87</v>
      </c>
      <c r="C2519">
        <v>90</v>
      </c>
      <c r="D2519" t="s">
        <v>6715</v>
      </c>
      <c r="E2519">
        <v>1752214</v>
      </c>
      <c r="F2519" t="s">
        <v>1141</v>
      </c>
      <c r="G2519" t="s">
        <v>3655</v>
      </c>
      <c r="H2519" t="s">
        <v>9790</v>
      </c>
      <c r="I2519">
        <v>60460</v>
      </c>
      <c r="J2519" t="s">
        <v>4967</v>
      </c>
      <c r="K2519" t="s">
        <v>9791</v>
      </c>
      <c r="L2519">
        <v>104</v>
      </c>
      <c r="M2519" t="s">
        <v>26</v>
      </c>
      <c r="N2519" t="s">
        <v>27</v>
      </c>
      <c r="O2519" t="s">
        <v>72</v>
      </c>
      <c r="P2519">
        <v>14000000</v>
      </c>
      <c r="Q2519">
        <v>2010</v>
      </c>
      <c r="R2519">
        <v>7.7</v>
      </c>
      <c r="S2519">
        <v>14000</v>
      </c>
      <c r="T2519">
        <f>Table_IMDB_Movies[[#This Row],[gross]]-Table_IMDB_Movies[[#This Row],[budget]]</f>
        <v>-12247786</v>
      </c>
      <c r="V2519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520" spans="1:22" x14ac:dyDescent="0.3">
      <c r="A2520" t="s">
        <v>864</v>
      </c>
      <c r="B2520">
        <v>357</v>
      </c>
      <c r="C2520">
        <v>134</v>
      </c>
      <c r="D2520" t="s">
        <v>378</v>
      </c>
      <c r="E2520">
        <v>83025853</v>
      </c>
      <c r="F2520" t="s">
        <v>173</v>
      </c>
      <c r="G2520" t="s">
        <v>307</v>
      </c>
      <c r="H2520" t="s">
        <v>9792</v>
      </c>
      <c r="I2520">
        <v>259837</v>
      </c>
      <c r="J2520" t="s">
        <v>209</v>
      </c>
      <c r="K2520" t="s">
        <v>9793</v>
      </c>
      <c r="L2520">
        <v>2254</v>
      </c>
      <c r="M2520" t="s">
        <v>26</v>
      </c>
      <c r="N2520" t="s">
        <v>27</v>
      </c>
      <c r="O2520" t="s">
        <v>476</v>
      </c>
      <c r="P2520">
        <v>14000000</v>
      </c>
      <c r="Q2520">
        <v>2005</v>
      </c>
      <c r="R2520">
        <v>7.7</v>
      </c>
      <c r="S2520">
        <v>13000</v>
      </c>
      <c r="T2520">
        <f>Table_IMDB_Movies[[#This Row],[gross]]-Table_IMDB_Movies[[#This Row],[budget]]</f>
        <v>69025853</v>
      </c>
      <c r="V2520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521" spans="1:22" x14ac:dyDescent="0.3">
      <c r="A2521" t="s">
        <v>709</v>
      </c>
      <c r="B2521">
        <v>348</v>
      </c>
      <c r="C2521">
        <v>101</v>
      </c>
      <c r="D2521" t="s">
        <v>1184</v>
      </c>
      <c r="E2521">
        <v>190871240</v>
      </c>
      <c r="F2521" t="s">
        <v>417</v>
      </c>
      <c r="G2521" t="s">
        <v>1185</v>
      </c>
      <c r="H2521" t="s">
        <v>1186</v>
      </c>
      <c r="I2521">
        <v>167089</v>
      </c>
      <c r="J2521" t="s">
        <v>1187</v>
      </c>
      <c r="K2521" t="s">
        <v>1188</v>
      </c>
      <c r="L2521">
        <v>491</v>
      </c>
      <c r="M2521" t="s">
        <v>26</v>
      </c>
      <c r="N2521" t="s">
        <v>27</v>
      </c>
      <c r="O2521" t="s">
        <v>28</v>
      </c>
      <c r="P2521">
        <v>125000000</v>
      </c>
      <c r="Q2521">
        <v>2014</v>
      </c>
      <c r="R2521">
        <v>5.9</v>
      </c>
      <c r="S2521">
        <v>62000</v>
      </c>
      <c r="T2521">
        <f>Table_IMDB_Movies[[#This Row],[gross]]-Table_IMDB_Movies[[#This Row],[budget]]</f>
        <v>65871240</v>
      </c>
      <c r="V2521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522" spans="1:22" x14ac:dyDescent="0.3">
      <c r="A2522" t="s">
        <v>8251</v>
      </c>
      <c r="B2522">
        <v>88</v>
      </c>
      <c r="C2522">
        <v>97</v>
      </c>
      <c r="D2522" t="s">
        <v>7644</v>
      </c>
      <c r="E2522">
        <v>56631572</v>
      </c>
      <c r="F2522" t="s">
        <v>1340</v>
      </c>
      <c r="G2522" t="s">
        <v>6820</v>
      </c>
      <c r="H2522" t="s">
        <v>9794</v>
      </c>
      <c r="I2522">
        <v>123390</v>
      </c>
      <c r="J2522" t="s">
        <v>9795</v>
      </c>
      <c r="K2522" t="s">
        <v>9796</v>
      </c>
      <c r="L2522">
        <v>248</v>
      </c>
      <c r="M2522" t="s">
        <v>26</v>
      </c>
      <c r="N2522" t="s">
        <v>27</v>
      </c>
      <c r="O2522" t="s">
        <v>28</v>
      </c>
      <c r="P2522">
        <v>12000000</v>
      </c>
      <c r="Q2522">
        <v>1995</v>
      </c>
      <c r="R2522">
        <v>6.8</v>
      </c>
      <c r="S2522">
        <v>0</v>
      </c>
      <c r="T2522">
        <f>Table_IMDB_Movies[[#This Row],[gross]]-Table_IMDB_Movies[[#This Row],[budget]]</f>
        <v>44631572</v>
      </c>
      <c r="V2522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523" spans="1:22" x14ac:dyDescent="0.3">
      <c r="A2523" t="s">
        <v>8427</v>
      </c>
      <c r="B2523">
        <v>181</v>
      </c>
      <c r="C2523">
        <v>107</v>
      </c>
      <c r="D2523" t="s">
        <v>868</v>
      </c>
      <c r="E2523">
        <v>15854988</v>
      </c>
      <c r="F2523" t="s">
        <v>173</v>
      </c>
      <c r="G2523" t="s">
        <v>440</v>
      </c>
      <c r="H2523" t="s">
        <v>9797</v>
      </c>
      <c r="I2523">
        <v>36542</v>
      </c>
      <c r="J2523" t="s">
        <v>2827</v>
      </c>
      <c r="K2523" t="s">
        <v>9798</v>
      </c>
      <c r="L2523">
        <v>378</v>
      </c>
      <c r="M2523" t="s">
        <v>26</v>
      </c>
      <c r="N2523" t="s">
        <v>27</v>
      </c>
      <c r="O2523" t="s">
        <v>28</v>
      </c>
      <c r="P2523">
        <v>13500000</v>
      </c>
      <c r="Q2523">
        <v>2002</v>
      </c>
      <c r="R2523">
        <v>7.4</v>
      </c>
      <c r="S2523">
        <v>0</v>
      </c>
      <c r="T2523">
        <f>Table_IMDB_Movies[[#This Row],[gross]]-Table_IMDB_Movies[[#This Row],[budget]]</f>
        <v>2354988</v>
      </c>
      <c r="V2523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524" spans="1:22" x14ac:dyDescent="0.3">
      <c r="A2524" t="s">
        <v>5514</v>
      </c>
      <c r="B2524">
        <v>107</v>
      </c>
      <c r="C2524">
        <v>99</v>
      </c>
      <c r="D2524" t="s">
        <v>7350</v>
      </c>
      <c r="E2524">
        <v>12282677</v>
      </c>
      <c r="F2524" t="s">
        <v>4256</v>
      </c>
      <c r="G2524" t="s">
        <v>1236</v>
      </c>
      <c r="H2524" t="s">
        <v>9799</v>
      </c>
      <c r="I2524">
        <v>28159</v>
      </c>
      <c r="J2524" t="s">
        <v>5515</v>
      </c>
      <c r="K2524" t="s">
        <v>9800</v>
      </c>
      <c r="L2524">
        <v>96</v>
      </c>
      <c r="M2524" t="s">
        <v>26</v>
      </c>
      <c r="N2524" t="s">
        <v>27</v>
      </c>
      <c r="O2524" t="s">
        <v>476</v>
      </c>
      <c r="P2524">
        <v>14000000</v>
      </c>
      <c r="Q2524">
        <v>2015</v>
      </c>
      <c r="R2524">
        <v>5.0999999999999996</v>
      </c>
      <c r="S2524">
        <v>0</v>
      </c>
      <c r="T2524">
        <f>Table_IMDB_Movies[[#This Row],[gross]]-Table_IMDB_Movies[[#This Row],[budget]]</f>
        <v>-1717323</v>
      </c>
      <c r="V2524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525" spans="1:22" x14ac:dyDescent="0.3">
      <c r="A2525" t="s">
        <v>6884</v>
      </c>
      <c r="B2525">
        <v>132</v>
      </c>
      <c r="C2525">
        <v>124</v>
      </c>
      <c r="D2525" t="s">
        <v>9802</v>
      </c>
      <c r="E2525">
        <v>7060876</v>
      </c>
      <c r="F2525" t="s">
        <v>1237</v>
      </c>
      <c r="G2525" t="s">
        <v>172</v>
      </c>
      <c r="H2525" t="s">
        <v>9803</v>
      </c>
      <c r="I2525">
        <v>44795</v>
      </c>
      <c r="J2525" t="s">
        <v>9804</v>
      </c>
      <c r="K2525" t="s">
        <v>9805</v>
      </c>
      <c r="L2525">
        <v>314</v>
      </c>
      <c r="M2525" t="s">
        <v>26</v>
      </c>
      <c r="N2525" t="s">
        <v>41</v>
      </c>
      <c r="O2525" t="s">
        <v>476</v>
      </c>
      <c r="P2525">
        <v>13500000</v>
      </c>
      <c r="Q2525">
        <v>2000</v>
      </c>
      <c r="R2525">
        <v>7.4</v>
      </c>
      <c r="S2525">
        <v>0</v>
      </c>
      <c r="T2525">
        <f>Table_IMDB_Movies[[#This Row],[gross]]-Table_IMDB_Movies[[#This Row],[budget]]</f>
        <v>-6439124</v>
      </c>
      <c r="V2525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2526" spans="1:22" x14ac:dyDescent="0.3">
      <c r="A2526" t="s">
        <v>9531</v>
      </c>
      <c r="B2526">
        <v>401</v>
      </c>
      <c r="C2526">
        <v>110</v>
      </c>
      <c r="D2526" t="s">
        <v>1893</v>
      </c>
      <c r="E2526">
        <v>14989761</v>
      </c>
      <c r="F2526" t="s">
        <v>819</v>
      </c>
      <c r="G2526" t="s">
        <v>1128</v>
      </c>
      <c r="H2526" t="s">
        <v>9806</v>
      </c>
      <c r="I2526">
        <v>185845</v>
      </c>
      <c r="J2526" t="s">
        <v>130</v>
      </c>
      <c r="K2526" t="s">
        <v>9807</v>
      </c>
      <c r="L2526">
        <v>284</v>
      </c>
      <c r="M2526" t="s">
        <v>26</v>
      </c>
      <c r="N2526" t="s">
        <v>41</v>
      </c>
      <c r="O2526" t="s">
        <v>476</v>
      </c>
      <c r="P2526">
        <v>15000000</v>
      </c>
      <c r="Q2526">
        <v>2012</v>
      </c>
      <c r="R2526">
        <v>7.2</v>
      </c>
      <c r="S2526">
        <v>52000</v>
      </c>
      <c r="T2526">
        <f>Table_IMDB_Movies[[#This Row],[gross]]-Table_IMDB_Movies[[#This Row],[budget]]</f>
        <v>-10239</v>
      </c>
      <c r="V252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527" spans="1:22" x14ac:dyDescent="0.3">
      <c r="A2527" t="s">
        <v>2331</v>
      </c>
      <c r="B2527">
        <v>192</v>
      </c>
      <c r="C2527">
        <v>178</v>
      </c>
      <c r="D2527" t="s">
        <v>9808</v>
      </c>
      <c r="E2527">
        <v>5501940</v>
      </c>
      <c r="F2527" t="s">
        <v>2552</v>
      </c>
      <c r="G2527" t="s">
        <v>166</v>
      </c>
      <c r="H2527" t="s">
        <v>9809</v>
      </c>
      <c r="I2527">
        <v>248354</v>
      </c>
      <c r="J2527" t="s">
        <v>5475</v>
      </c>
      <c r="K2527" t="s">
        <v>9810</v>
      </c>
      <c r="L2527">
        <v>564</v>
      </c>
      <c r="M2527" t="s">
        <v>6630</v>
      </c>
      <c r="N2527" t="s">
        <v>619</v>
      </c>
      <c r="O2527" t="s">
        <v>476</v>
      </c>
      <c r="P2527">
        <v>13500000</v>
      </c>
      <c r="Q2527">
        <v>2004</v>
      </c>
      <c r="R2527">
        <v>8.3000000000000007</v>
      </c>
      <c r="S2527">
        <v>14000</v>
      </c>
      <c r="T2527">
        <f>Table_IMDB_Movies[[#This Row],[gross]]-Table_IMDB_Movies[[#This Row],[budget]]</f>
        <v>-7998060</v>
      </c>
      <c r="V2527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2528" spans="1:22" x14ac:dyDescent="0.3">
      <c r="A2528" t="s">
        <v>2804</v>
      </c>
      <c r="B2528">
        <v>157</v>
      </c>
      <c r="C2528">
        <v>125</v>
      </c>
      <c r="D2528" t="s">
        <v>9811</v>
      </c>
      <c r="E2528">
        <v>2086345</v>
      </c>
      <c r="F2528" t="s">
        <v>4879</v>
      </c>
      <c r="G2528" t="s">
        <v>9812</v>
      </c>
      <c r="H2528" t="s">
        <v>9813</v>
      </c>
      <c r="I2528">
        <v>64556</v>
      </c>
      <c r="J2528" t="s">
        <v>9814</v>
      </c>
      <c r="K2528" t="s">
        <v>9815</v>
      </c>
      <c r="L2528">
        <v>140</v>
      </c>
      <c r="M2528" t="s">
        <v>2205</v>
      </c>
      <c r="N2528" t="s">
        <v>2811</v>
      </c>
      <c r="O2528" t="s">
        <v>28</v>
      </c>
      <c r="P2528">
        <v>10000000</v>
      </c>
      <c r="Q2528">
        <v>2004</v>
      </c>
      <c r="R2528">
        <v>8.1</v>
      </c>
      <c r="S2528">
        <v>0</v>
      </c>
      <c r="T2528">
        <f>Table_IMDB_Movies[[#This Row],[gross]]-Table_IMDB_Movies[[#This Row],[budget]]</f>
        <v>-7913655</v>
      </c>
      <c r="V2528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2529" spans="1:22" x14ac:dyDescent="0.3">
      <c r="A2529" t="s">
        <v>2459</v>
      </c>
      <c r="B2529">
        <v>62</v>
      </c>
      <c r="C2529">
        <v>121</v>
      </c>
      <c r="D2529" t="s">
        <v>3652</v>
      </c>
      <c r="E2529">
        <v>123922370</v>
      </c>
      <c r="F2529" t="s">
        <v>9816</v>
      </c>
      <c r="G2529" t="s">
        <v>655</v>
      </c>
      <c r="H2529" t="s">
        <v>9817</v>
      </c>
      <c r="I2529">
        <v>98348</v>
      </c>
      <c r="J2529" t="s">
        <v>9037</v>
      </c>
      <c r="K2529" t="s">
        <v>9818</v>
      </c>
      <c r="L2529">
        <v>131</v>
      </c>
      <c r="M2529" t="s">
        <v>26</v>
      </c>
      <c r="N2529" t="s">
        <v>27</v>
      </c>
      <c r="O2529" t="s">
        <v>476</v>
      </c>
      <c r="P2529">
        <v>13000000</v>
      </c>
      <c r="Q2529">
        <v>1987</v>
      </c>
      <c r="R2529">
        <v>7.3</v>
      </c>
      <c r="S2529">
        <v>0</v>
      </c>
      <c r="T2529">
        <f>Table_IMDB_Movies[[#This Row],[gross]]-Table_IMDB_Movies[[#This Row],[budget]]</f>
        <v>110922370</v>
      </c>
      <c r="V2529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2530" spans="1:22" x14ac:dyDescent="0.3">
      <c r="A2530" t="s">
        <v>6104</v>
      </c>
      <c r="B2530">
        <v>4</v>
      </c>
      <c r="C2530">
        <v>100</v>
      </c>
      <c r="D2530" t="s">
        <v>9819</v>
      </c>
      <c r="E2530">
        <v>163591</v>
      </c>
      <c r="F2530" t="s">
        <v>1334</v>
      </c>
      <c r="G2530" t="s">
        <v>7769</v>
      </c>
      <c r="H2530" t="s">
        <v>9820</v>
      </c>
      <c r="I2530">
        <v>912</v>
      </c>
      <c r="J2530" t="s">
        <v>1389</v>
      </c>
      <c r="K2530" t="s">
        <v>9821</v>
      </c>
      <c r="L2530">
        <v>17</v>
      </c>
      <c r="M2530" t="s">
        <v>26</v>
      </c>
      <c r="N2530" t="s">
        <v>4396</v>
      </c>
      <c r="O2530" t="s">
        <v>28</v>
      </c>
      <c r="P2530">
        <v>13400000</v>
      </c>
      <c r="Q2530">
        <v>2010</v>
      </c>
      <c r="R2530">
        <v>3.6</v>
      </c>
      <c r="S2530">
        <v>502</v>
      </c>
      <c r="T2530">
        <f>Table_IMDB_Movies[[#This Row],[gross]]-Table_IMDB_Movies[[#This Row],[budget]]</f>
        <v>-13236409</v>
      </c>
      <c r="V2530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531" spans="1:22" x14ac:dyDescent="0.3">
      <c r="A2531" t="s">
        <v>870</v>
      </c>
      <c r="B2531">
        <v>84</v>
      </c>
      <c r="C2531">
        <v>115</v>
      </c>
      <c r="D2531" t="s">
        <v>9822</v>
      </c>
      <c r="E2531">
        <v>73000942</v>
      </c>
      <c r="F2531" t="s">
        <v>3190</v>
      </c>
      <c r="G2531" t="s">
        <v>5432</v>
      </c>
      <c r="H2531" t="s">
        <v>9823</v>
      </c>
      <c r="I2531">
        <v>74351</v>
      </c>
      <c r="J2531" t="s">
        <v>9824</v>
      </c>
      <c r="K2531" t="s">
        <v>9825</v>
      </c>
      <c r="L2531">
        <v>233</v>
      </c>
      <c r="M2531" t="s">
        <v>26</v>
      </c>
      <c r="N2531" t="s">
        <v>27</v>
      </c>
      <c r="O2531" t="s">
        <v>226</v>
      </c>
      <c r="P2531">
        <v>13000000</v>
      </c>
      <c r="Q2531">
        <v>2011</v>
      </c>
      <c r="R2531">
        <v>1.6</v>
      </c>
      <c r="S2531">
        <v>62000</v>
      </c>
      <c r="T2531">
        <f>Table_IMDB_Movies[[#This Row],[gross]]-Table_IMDB_Movies[[#This Row],[budget]]</f>
        <v>60000942</v>
      </c>
      <c r="V2531" t="str">
        <f>IF(ISNUMBER(SEARCH("|",Table_IMDB_Movies[[#This Row],[genres]])),LEFT(Table_IMDB_Movies[[#This Row],[genres]],SEARCH("|",Table_IMDB_Movies[[#This Row],[genres]])-1),Table_IMDB_Movies[[#This Row],[genres]])</f>
        <v>Documentary</v>
      </c>
    </row>
    <row r="2532" spans="1:22" x14ac:dyDescent="0.3">
      <c r="A2532" t="s">
        <v>974</v>
      </c>
      <c r="B2532">
        <v>669</v>
      </c>
      <c r="C2532">
        <v>108</v>
      </c>
      <c r="D2532" t="s">
        <v>237</v>
      </c>
      <c r="E2532">
        <v>106952327</v>
      </c>
      <c r="F2532" t="s">
        <v>3196</v>
      </c>
      <c r="G2532" t="s">
        <v>680</v>
      </c>
      <c r="H2532" t="s">
        <v>9826</v>
      </c>
      <c r="I2532">
        <v>551363</v>
      </c>
      <c r="J2532" t="s">
        <v>1455</v>
      </c>
      <c r="K2532" t="s">
        <v>9827</v>
      </c>
      <c r="L2532">
        <v>1140</v>
      </c>
      <c r="M2532" t="s">
        <v>26</v>
      </c>
      <c r="N2532" t="s">
        <v>27</v>
      </c>
      <c r="O2532" t="s">
        <v>476</v>
      </c>
      <c r="P2532">
        <v>13000000</v>
      </c>
      <c r="Q2532">
        <v>2010</v>
      </c>
      <c r="R2532">
        <v>8</v>
      </c>
      <c r="S2532">
        <v>106000</v>
      </c>
      <c r="T2532">
        <f>Table_IMDB_Movies[[#This Row],[gross]]-Table_IMDB_Movies[[#This Row],[budget]]</f>
        <v>93952327</v>
      </c>
      <c r="V2532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533" spans="1:22" x14ac:dyDescent="0.3">
      <c r="A2533" t="s">
        <v>1127</v>
      </c>
      <c r="B2533">
        <v>492</v>
      </c>
      <c r="C2533">
        <v>117</v>
      </c>
      <c r="D2533" t="s">
        <v>1128</v>
      </c>
      <c r="E2533">
        <v>58607007</v>
      </c>
      <c r="F2533" t="s">
        <v>1129</v>
      </c>
      <c r="G2533" t="s">
        <v>360</v>
      </c>
      <c r="H2533" t="s">
        <v>1130</v>
      </c>
      <c r="I2533">
        <v>182910</v>
      </c>
      <c r="J2533" t="s">
        <v>1131</v>
      </c>
      <c r="K2533" t="s">
        <v>1132</v>
      </c>
      <c r="L2533">
        <v>630</v>
      </c>
      <c r="M2533" t="s">
        <v>26</v>
      </c>
      <c r="N2533" t="s">
        <v>27</v>
      </c>
      <c r="O2533" t="s">
        <v>28</v>
      </c>
      <c r="P2533">
        <v>100000000</v>
      </c>
      <c r="Q2533">
        <v>2014</v>
      </c>
      <c r="R2533">
        <v>6.2</v>
      </c>
      <c r="S2533">
        <v>60000</v>
      </c>
      <c r="T2533">
        <f>Table_IMDB_Movies[[#This Row],[gross]]-Table_IMDB_Movies[[#This Row],[budget]]</f>
        <v>-41392993</v>
      </c>
      <c r="V2533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534" spans="1:22" x14ac:dyDescent="0.3">
      <c r="A2534" t="s">
        <v>3783</v>
      </c>
      <c r="B2534">
        <v>149</v>
      </c>
      <c r="C2534">
        <v>220</v>
      </c>
      <c r="D2534" t="s">
        <v>1908</v>
      </c>
      <c r="E2534">
        <v>57300000</v>
      </c>
      <c r="F2534" t="s">
        <v>1550</v>
      </c>
      <c r="G2534" t="s">
        <v>1393</v>
      </c>
      <c r="H2534" t="s">
        <v>9828</v>
      </c>
      <c r="I2534">
        <v>790926</v>
      </c>
      <c r="J2534" t="s">
        <v>1347</v>
      </c>
      <c r="K2534" t="s">
        <v>9829</v>
      </c>
      <c r="L2534">
        <v>650</v>
      </c>
      <c r="M2534" t="s">
        <v>26</v>
      </c>
      <c r="N2534" t="s">
        <v>27</v>
      </c>
      <c r="O2534" t="s">
        <v>476</v>
      </c>
      <c r="P2534">
        <v>13000000</v>
      </c>
      <c r="Q2534">
        <v>1974</v>
      </c>
      <c r="R2534">
        <v>9</v>
      </c>
      <c r="S2534">
        <v>14000</v>
      </c>
      <c r="T2534">
        <f>Table_IMDB_Movies[[#This Row],[gross]]-Table_IMDB_Movies[[#This Row],[budget]]</f>
        <v>44300000</v>
      </c>
      <c r="V2534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2535" spans="1:22" x14ac:dyDescent="0.3">
      <c r="A2535" t="s">
        <v>4454</v>
      </c>
      <c r="B2535">
        <v>101</v>
      </c>
      <c r="C2535">
        <v>112</v>
      </c>
      <c r="D2535" t="s">
        <v>4896</v>
      </c>
      <c r="E2535">
        <v>91038276</v>
      </c>
      <c r="F2535" t="s">
        <v>5983</v>
      </c>
      <c r="G2535" t="s">
        <v>8634</v>
      </c>
      <c r="H2535" t="s">
        <v>9830</v>
      </c>
      <c r="I2535">
        <v>47876</v>
      </c>
      <c r="J2535" t="s">
        <v>9831</v>
      </c>
      <c r="K2535" t="s">
        <v>9832</v>
      </c>
      <c r="L2535">
        <v>320</v>
      </c>
      <c r="M2535" t="s">
        <v>26</v>
      </c>
      <c r="N2535" t="s">
        <v>27</v>
      </c>
      <c r="O2535" t="s">
        <v>28</v>
      </c>
      <c r="P2535">
        <v>13000000</v>
      </c>
      <c r="Q2535">
        <v>2001</v>
      </c>
      <c r="R2535">
        <v>6.1</v>
      </c>
      <c r="S2535">
        <v>0</v>
      </c>
      <c r="T2535">
        <f>Table_IMDB_Movies[[#This Row],[gross]]-Table_IMDB_Movies[[#This Row],[budget]]</f>
        <v>78038276</v>
      </c>
      <c r="V2535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536" spans="1:22" x14ac:dyDescent="0.3">
      <c r="A2536" t="s">
        <v>1657</v>
      </c>
      <c r="B2536">
        <v>102</v>
      </c>
      <c r="C2536">
        <v>99</v>
      </c>
      <c r="D2536" t="s">
        <v>9833</v>
      </c>
      <c r="E2536">
        <v>49369900</v>
      </c>
      <c r="F2536" t="s">
        <v>7313</v>
      </c>
      <c r="G2536" t="s">
        <v>9834</v>
      </c>
      <c r="H2536" t="s">
        <v>9835</v>
      </c>
      <c r="I2536">
        <v>36108</v>
      </c>
      <c r="J2536" t="s">
        <v>9836</v>
      </c>
      <c r="K2536" t="s">
        <v>9837</v>
      </c>
      <c r="L2536">
        <v>260</v>
      </c>
      <c r="M2536" t="s">
        <v>26</v>
      </c>
      <c r="N2536" t="s">
        <v>27</v>
      </c>
      <c r="O2536" t="s">
        <v>476</v>
      </c>
      <c r="P2536">
        <v>7000000</v>
      </c>
      <c r="Q2536">
        <v>1988</v>
      </c>
      <c r="R2536">
        <v>5.7</v>
      </c>
      <c r="S2536">
        <v>0</v>
      </c>
      <c r="T2536">
        <f>Table_IMDB_Movies[[#This Row],[gross]]-Table_IMDB_Movies[[#This Row],[budget]]</f>
        <v>42369900</v>
      </c>
      <c r="V2536" t="str">
        <f>IF(ISNUMBER(SEARCH("|",Table_IMDB_Movies[[#This Row],[genres]])),LEFT(Table_IMDB_Movies[[#This Row],[genres]],SEARCH("|",Table_IMDB_Movies[[#This Row],[genres]])-1),Table_IMDB_Movies[[#This Row],[genres]])</f>
        <v>Fantasy</v>
      </c>
    </row>
    <row r="2537" spans="1:22" x14ac:dyDescent="0.3">
      <c r="A2537" t="s">
        <v>7398</v>
      </c>
      <c r="B2537">
        <v>63</v>
      </c>
      <c r="C2537">
        <v>109</v>
      </c>
      <c r="D2537" t="s">
        <v>9838</v>
      </c>
      <c r="E2537">
        <v>61693523</v>
      </c>
      <c r="F2537" t="s">
        <v>2682</v>
      </c>
      <c r="G2537" t="s">
        <v>605</v>
      </c>
      <c r="H2537" t="s">
        <v>9839</v>
      </c>
      <c r="I2537">
        <v>6276</v>
      </c>
      <c r="J2537" t="s">
        <v>3010</v>
      </c>
      <c r="K2537" t="s">
        <v>9840</v>
      </c>
      <c r="L2537">
        <v>55</v>
      </c>
      <c r="M2537" t="s">
        <v>26</v>
      </c>
      <c r="N2537" t="s">
        <v>27</v>
      </c>
      <c r="O2537" t="s">
        <v>72</v>
      </c>
      <c r="P2537">
        <v>13000000</v>
      </c>
      <c r="Q2537">
        <v>2016</v>
      </c>
      <c r="R2537">
        <v>6.8</v>
      </c>
      <c r="S2537">
        <v>16000</v>
      </c>
      <c r="T2537">
        <f>Table_IMDB_Movies[[#This Row],[gross]]-Table_IMDB_Movies[[#This Row],[budget]]</f>
        <v>48693523</v>
      </c>
      <c r="V2537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538" spans="1:22" x14ac:dyDescent="0.3">
      <c r="A2538" t="s">
        <v>9841</v>
      </c>
      <c r="B2538">
        <v>106</v>
      </c>
      <c r="C2538">
        <v>83</v>
      </c>
      <c r="D2538" t="s">
        <v>4051</v>
      </c>
      <c r="E2538">
        <v>46729374</v>
      </c>
      <c r="F2538" t="s">
        <v>7775</v>
      </c>
      <c r="G2538" t="s">
        <v>605</v>
      </c>
      <c r="H2538" t="s">
        <v>9842</v>
      </c>
      <c r="I2538">
        <v>116625</v>
      </c>
      <c r="J2538" t="s">
        <v>9521</v>
      </c>
      <c r="K2538" t="s">
        <v>9843</v>
      </c>
      <c r="L2538">
        <v>469</v>
      </c>
      <c r="M2538" t="s">
        <v>26</v>
      </c>
      <c r="N2538" t="s">
        <v>27</v>
      </c>
      <c r="O2538" t="s">
        <v>28</v>
      </c>
      <c r="P2538">
        <v>13000000</v>
      </c>
      <c r="Q2538">
        <v>2000</v>
      </c>
      <c r="R2538">
        <v>5.5</v>
      </c>
      <c r="S2538">
        <v>0</v>
      </c>
      <c r="T2538">
        <f>Table_IMDB_Movies[[#This Row],[gross]]-Table_IMDB_Movies[[#This Row],[budget]]</f>
        <v>33729374</v>
      </c>
      <c r="V2538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539" spans="1:22" x14ac:dyDescent="0.3">
      <c r="A2539" t="s">
        <v>9844</v>
      </c>
      <c r="B2539">
        <v>50</v>
      </c>
      <c r="C2539">
        <v>107</v>
      </c>
      <c r="D2539" t="s">
        <v>9845</v>
      </c>
      <c r="E2539">
        <v>44726644</v>
      </c>
      <c r="F2539" t="s">
        <v>7667</v>
      </c>
      <c r="G2539" t="s">
        <v>3639</v>
      </c>
      <c r="H2539" t="s">
        <v>9846</v>
      </c>
      <c r="I2539">
        <v>42614</v>
      </c>
      <c r="J2539" t="s">
        <v>9139</v>
      </c>
      <c r="K2539" t="s">
        <v>9847</v>
      </c>
      <c r="L2539">
        <v>120</v>
      </c>
      <c r="M2539" t="s">
        <v>26</v>
      </c>
      <c r="N2539" t="s">
        <v>27</v>
      </c>
      <c r="O2539" t="s">
        <v>476</v>
      </c>
      <c r="P2539">
        <v>13000000</v>
      </c>
      <c r="Q2539">
        <v>1988</v>
      </c>
      <c r="R2539">
        <v>6.8</v>
      </c>
      <c r="S2539">
        <v>0</v>
      </c>
      <c r="T2539">
        <f>Table_IMDB_Movies[[#This Row],[gross]]-Table_IMDB_Movies[[#This Row],[budget]]</f>
        <v>31726644</v>
      </c>
      <c r="V2539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540" spans="1:22" x14ac:dyDescent="0.3">
      <c r="A2540" t="s">
        <v>9848</v>
      </c>
      <c r="B2540">
        <v>275</v>
      </c>
      <c r="C2540">
        <v>102</v>
      </c>
      <c r="D2540" t="s">
        <v>168</v>
      </c>
      <c r="E2540">
        <v>44134898</v>
      </c>
      <c r="F2540" t="s">
        <v>2021</v>
      </c>
      <c r="G2540" t="s">
        <v>449</v>
      </c>
      <c r="H2540" t="s">
        <v>9849</v>
      </c>
      <c r="I2540">
        <v>72803</v>
      </c>
      <c r="J2540" t="s">
        <v>1202</v>
      </c>
      <c r="K2540" t="s">
        <v>9850</v>
      </c>
      <c r="L2540">
        <v>171</v>
      </c>
      <c r="M2540" t="s">
        <v>26</v>
      </c>
      <c r="N2540" t="s">
        <v>27</v>
      </c>
      <c r="O2540" t="s">
        <v>28</v>
      </c>
      <c r="P2540">
        <v>13000000</v>
      </c>
      <c r="Q2540">
        <v>2014</v>
      </c>
      <c r="R2540">
        <v>7.3</v>
      </c>
      <c r="S2540">
        <v>33000</v>
      </c>
      <c r="T2540">
        <f>Table_IMDB_Movies[[#This Row],[gross]]-Table_IMDB_Movies[[#This Row],[budget]]</f>
        <v>31134898</v>
      </c>
      <c r="V2540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541" spans="1:22" x14ac:dyDescent="0.3">
      <c r="A2541" t="s">
        <v>5514</v>
      </c>
      <c r="B2541">
        <v>90</v>
      </c>
      <c r="C2541">
        <v>100</v>
      </c>
      <c r="D2541" t="s">
        <v>4404</v>
      </c>
      <c r="E2541">
        <v>48637684</v>
      </c>
      <c r="F2541" t="s">
        <v>1340</v>
      </c>
      <c r="G2541" t="s">
        <v>510</v>
      </c>
      <c r="H2541" t="s">
        <v>9851</v>
      </c>
      <c r="I2541">
        <v>16979</v>
      </c>
      <c r="J2541" t="s">
        <v>7103</v>
      </c>
      <c r="K2541" t="s">
        <v>9852</v>
      </c>
      <c r="L2541">
        <v>42</v>
      </c>
      <c r="M2541" t="s">
        <v>26</v>
      </c>
      <c r="N2541" t="s">
        <v>27</v>
      </c>
      <c r="O2541" t="s">
        <v>476</v>
      </c>
      <c r="P2541">
        <v>12500000</v>
      </c>
      <c r="Q2541">
        <v>2014</v>
      </c>
      <c r="R2541">
        <v>6.1</v>
      </c>
      <c r="S2541">
        <v>0</v>
      </c>
      <c r="T2541">
        <f>Table_IMDB_Movies[[#This Row],[gross]]-Table_IMDB_Movies[[#This Row],[budget]]</f>
        <v>36137684</v>
      </c>
      <c r="V2541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542" spans="1:22" x14ac:dyDescent="0.3">
      <c r="A2542" t="s">
        <v>5709</v>
      </c>
      <c r="B2542">
        <v>133</v>
      </c>
      <c r="C2542">
        <v>97</v>
      </c>
      <c r="D2542" t="s">
        <v>378</v>
      </c>
      <c r="E2542">
        <v>38176108</v>
      </c>
      <c r="F2542" t="s">
        <v>1141</v>
      </c>
      <c r="G2542" t="s">
        <v>47</v>
      </c>
      <c r="H2542" t="s">
        <v>9853</v>
      </c>
      <c r="I2542">
        <v>222099</v>
      </c>
      <c r="J2542" t="s">
        <v>9854</v>
      </c>
      <c r="K2542" t="s">
        <v>9855</v>
      </c>
      <c r="L2542">
        <v>549</v>
      </c>
      <c r="M2542" t="s">
        <v>26</v>
      </c>
      <c r="N2542" t="s">
        <v>27</v>
      </c>
      <c r="O2542" t="s">
        <v>28</v>
      </c>
      <c r="P2542">
        <v>16000000</v>
      </c>
      <c r="Q2542">
        <v>1999</v>
      </c>
      <c r="R2542">
        <v>7.2</v>
      </c>
      <c r="S2542">
        <v>10000</v>
      </c>
      <c r="T2542">
        <f>Table_IMDB_Movies[[#This Row],[gross]]-Table_IMDB_Movies[[#This Row],[budget]]</f>
        <v>22176108</v>
      </c>
      <c r="V2542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543" spans="1:22" x14ac:dyDescent="0.3">
      <c r="A2543" t="s">
        <v>9856</v>
      </c>
      <c r="B2543">
        <v>49</v>
      </c>
      <c r="C2543">
        <v>92</v>
      </c>
      <c r="D2543" t="s">
        <v>7190</v>
      </c>
      <c r="E2543">
        <v>28972187</v>
      </c>
      <c r="F2543" t="s">
        <v>1334</v>
      </c>
      <c r="G2543" t="s">
        <v>1561</v>
      </c>
      <c r="H2543" t="s">
        <v>9857</v>
      </c>
      <c r="I2543">
        <v>28805</v>
      </c>
      <c r="J2543" t="s">
        <v>9858</v>
      </c>
      <c r="K2543" t="s">
        <v>9859</v>
      </c>
      <c r="L2543">
        <v>159</v>
      </c>
      <c r="M2543" t="s">
        <v>26</v>
      </c>
      <c r="N2543" t="s">
        <v>27</v>
      </c>
      <c r="O2543" t="s">
        <v>28</v>
      </c>
      <c r="P2543">
        <v>13000000</v>
      </c>
      <c r="Q2543">
        <v>2002</v>
      </c>
      <c r="R2543">
        <v>5.9</v>
      </c>
      <c r="S2543">
        <v>1000</v>
      </c>
      <c r="T2543">
        <f>Table_IMDB_Movies[[#This Row],[gross]]-Table_IMDB_Movies[[#This Row],[budget]]</f>
        <v>15972187</v>
      </c>
      <c r="V2543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544" spans="1:22" x14ac:dyDescent="0.3">
      <c r="A2544" t="s">
        <v>9860</v>
      </c>
      <c r="B2544">
        <v>19</v>
      </c>
      <c r="C2544">
        <v>84</v>
      </c>
      <c r="D2544" t="s">
        <v>5626</v>
      </c>
      <c r="E2544">
        <v>27979400</v>
      </c>
      <c r="F2544" t="s">
        <v>1398</v>
      </c>
      <c r="G2544" t="s">
        <v>1568</v>
      </c>
      <c r="H2544" t="s">
        <v>9861</v>
      </c>
      <c r="I2544">
        <v>37611</v>
      </c>
      <c r="J2544" t="s">
        <v>5402</v>
      </c>
      <c r="K2544" t="s">
        <v>9862</v>
      </c>
      <c r="L2544">
        <v>72</v>
      </c>
      <c r="M2544" t="s">
        <v>26</v>
      </c>
      <c r="N2544" t="s">
        <v>27</v>
      </c>
      <c r="O2544" t="s">
        <v>28</v>
      </c>
      <c r="P2544">
        <v>8200000</v>
      </c>
      <c r="Q2544">
        <v>1993</v>
      </c>
      <c r="R2544">
        <v>6.1</v>
      </c>
      <c r="S2544">
        <v>0</v>
      </c>
      <c r="T2544">
        <f>Table_IMDB_Movies[[#This Row],[gross]]-Table_IMDB_Movies[[#This Row],[budget]]</f>
        <v>19779400</v>
      </c>
      <c r="V2544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545" spans="1:22" x14ac:dyDescent="0.3">
      <c r="A2545" t="s">
        <v>3990</v>
      </c>
      <c r="B2545">
        <v>186</v>
      </c>
      <c r="C2545">
        <v>86</v>
      </c>
      <c r="D2545" t="s">
        <v>8151</v>
      </c>
      <c r="E2545">
        <v>54257433</v>
      </c>
      <c r="F2545" t="s">
        <v>3436</v>
      </c>
      <c r="G2545" t="s">
        <v>7310</v>
      </c>
      <c r="H2545" t="s">
        <v>9863</v>
      </c>
      <c r="I2545">
        <v>12983</v>
      </c>
      <c r="J2545" t="s">
        <v>9864</v>
      </c>
      <c r="K2545" t="s">
        <v>9865</v>
      </c>
      <c r="L2545">
        <v>139</v>
      </c>
      <c r="M2545" t="s">
        <v>26</v>
      </c>
      <c r="N2545" t="s">
        <v>27</v>
      </c>
      <c r="O2545" t="s">
        <v>28</v>
      </c>
      <c r="P2545">
        <v>17000000</v>
      </c>
      <c r="Q2545">
        <v>2016</v>
      </c>
      <c r="R2545">
        <v>6.8</v>
      </c>
      <c r="S2545">
        <v>0</v>
      </c>
      <c r="T2545">
        <f>Table_IMDB_Movies[[#This Row],[gross]]-Table_IMDB_Movies[[#This Row],[budget]]</f>
        <v>37257433</v>
      </c>
      <c r="V2545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546" spans="1:22" x14ac:dyDescent="0.3">
      <c r="A2546" t="s">
        <v>9866</v>
      </c>
      <c r="B2546">
        <v>185</v>
      </c>
      <c r="C2546">
        <v>120</v>
      </c>
      <c r="D2546" t="s">
        <v>4464</v>
      </c>
      <c r="E2546">
        <v>23947</v>
      </c>
      <c r="F2546" t="s">
        <v>2333</v>
      </c>
      <c r="G2546" t="s">
        <v>977</v>
      </c>
      <c r="H2546" t="s">
        <v>9867</v>
      </c>
      <c r="I2546">
        <v>357579</v>
      </c>
      <c r="J2546" t="s">
        <v>6480</v>
      </c>
      <c r="K2546" t="s">
        <v>9868</v>
      </c>
      <c r="L2546">
        <v>1100</v>
      </c>
      <c r="M2546" t="s">
        <v>26</v>
      </c>
      <c r="N2546" t="s">
        <v>27</v>
      </c>
      <c r="O2546" t="s">
        <v>476</v>
      </c>
      <c r="P2546">
        <v>13000000</v>
      </c>
      <c r="Q2546">
        <v>2004</v>
      </c>
      <c r="R2546">
        <v>7.7</v>
      </c>
      <c r="S2546">
        <v>15000</v>
      </c>
      <c r="T2546">
        <f>Table_IMDB_Movies[[#This Row],[gross]]-Table_IMDB_Movies[[#This Row],[budget]]</f>
        <v>-12976053</v>
      </c>
      <c r="V2546" t="str">
        <f>IF(ISNUMBER(SEARCH("|",Table_IMDB_Movies[[#This Row],[genres]])),LEFT(Table_IMDB_Movies[[#This Row],[genres]],SEARCH("|",Table_IMDB_Movies[[#This Row],[genres]])-1),Table_IMDB_Movies[[#This Row],[genres]])</f>
        <v>Sci-Fi</v>
      </c>
    </row>
    <row r="2547" spans="1:22" x14ac:dyDescent="0.3">
      <c r="A2547" t="s">
        <v>8248</v>
      </c>
      <c r="B2547">
        <v>42</v>
      </c>
      <c r="C2547">
        <v>89</v>
      </c>
      <c r="D2547" t="s">
        <v>8497</v>
      </c>
      <c r="E2547">
        <v>60008303</v>
      </c>
      <c r="F2547" t="s">
        <v>1889</v>
      </c>
      <c r="G2547" t="s">
        <v>1978</v>
      </c>
      <c r="H2547" t="s">
        <v>9869</v>
      </c>
      <c r="I2547">
        <v>9285</v>
      </c>
      <c r="J2547" t="s">
        <v>6268</v>
      </c>
      <c r="K2547" t="s">
        <v>9870</v>
      </c>
      <c r="L2547">
        <v>91</v>
      </c>
      <c r="M2547" t="s">
        <v>26</v>
      </c>
      <c r="N2547" t="s">
        <v>27</v>
      </c>
      <c r="O2547" t="s">
        <v>72</v>
      </c>
      <c r="P2547">
        <v>13000000</v>
      </c>
      <c r="Q2547">
        <v>2000</v>
      </c>
      <c r="R2547">
        <v>4.9000000000000004</v>
      </c>
      <c r="S2547">
        <v>0</v>
      </c>
      <c r="T2547">
        <f>Table_IMDB_Movies[[#This Row],[gross]]-Table_IMDB_Movies[[#This Row],[budget]]</f>
        <v>47008303</v>
      </c>
      <c r="V2547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2548" spans="1:22" x14ac:dyDescent="0.3">
      <c r="A2548" t="s">
        <v>9871</v>
      </c>
      <c r="B2548">
        <v>37</v>
      </c>
      <c r="C2548">
        <v>117</v>
      </c>
      <c r="D2548" t="s">
        <v>8372</v>
      </c>
      <c r="E2548">
        <v>49121934</v>
      </c>
      <c r="F2548" t="s">
        <v>1141</v>
      </c>
      <c r="G2548" t="s">
        <v>1234</v>
      </c>
      <c r="H2548" t="s">
        <v>9872</v>
      </c>
      <c r="I2548">
        <v>6528</v>
      </c>
      <c r="J2548" t="s">
        <v>2427</v>
      </c>
      <c r="K2548" t="s">
        <v>9873</v>
      </c>
      <c r="L2548">
        <v>32</v>
      </c>
      <c r="M2548" t="s">
        <v>26</v>
      </c>
      <c r="N2548" t="s">
        <v>27</v>
      </c>
      <c r="O2548" t="s">
        <v>28</v>
      </c>
      <c r="P2548">
        <v>13000000</v>
      </c>
      <c r="Q2548">
        <v>2007</v>
      </c>
      <c r="R2548">
        <v>6.1</v>
      </c>
      <c r="S2548">
        <v>0</v>
      </c>
      <c r="T2548">
        <f>Table_IMDB_Movies[[#This Row],[gross]]-Table_IMDB_Movies[[#This Row],[budget]]</f>
        <v>36121934</v>
      </c>
      <c r="V2548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549" spans="1:22" x14ac:dyDescent="0.3">
      <c r="A2549" t="s">
        <v>8346</v>
      </c>
      <c r="B2549">
        <v>45</v>
      </c>
      <c r="C2549">
        <v>97</v>
      </c>
      <c r="D2549" t="s">
        <v>7902</v>
      </c>
      <c r="E2549">
        <v>27141959</v>
      </c>
      <c r="F2549" t="s">
        <v>9874</v>
      </c>
      <c r="G2549" t="s">
        <v>3086</v>
      </c>
      <c r="H2549" t="s">
        <v>9875</v>
      </c>
      <c r="I2549">
        <v>19547</v>
      </c>
      <c r="J2549" t="s">
        <v>1375</v>
      </c>
      <c r="K2549" t="s">
        <v>9876</v>
      </c>
      <c r="L2549">
        <v>168</v>
      </c>
      <c r="M2549" t="s">
        <v>26</v>
      </c>
      <c r="N2549" t="s">
        <v>27</v>
      </c>
      <c r="O2549" t="s">
        <v>72</v>
      </c>
      <c r="P2549">
        <v>18000000</v>
      </c>
      <c r="Q2549">
        <v>1999</v>
      </c>
      <c r="R2549">
        <v>2.5</v>
      </c>
      <c r="S2549">
        <v>0</v>
      </c>
      <c r="T2549">
        <f>Table_IMDB_Movies[[#This Row],[gross]]-Table_IMDB_Movies[[#This Row],[budget]]</f>
        <v>9141959</v>
      </c>
      <c r="V2549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550" spans="1:22" x14ac:dyDescent="0.3">
      <c r="A2550" t="s">
        <v>9877</v>
      </c>
      <c r="B2550">
        <v>57</v>
      </c>
      <c r="C2550">
        <v>91</v>
      </c>
      <c r="D2550" t="s">
        <v>1870</v>
      </c>
      <c r="E2550">
        <v>27052167</v>
      </c>
      <c r="F2550" t="s">
        <v>344</v>
      </c>
      <c r="G2550" t="s">
        <v>2377</v>
      </c>
      <c r="H2550" t="s">
        <v>9878</v>
      </c>
      <c r="I2550">
        <v>24834</v>
      </c>
      <c r="J2550" t="s">
        <v>9879</v>
      </c>
      <c r="K2550" t="s">
        <v>9880</v>
      </c>
      <c r="L2550">
        <v>168</v>
      </c>
      <c r="M2550" t="s">
        <v>26</v>
      </c>
      <c r="N2550" t="s">
        <v>27</v>
      </c>
      <c r="O2550" t="s">
        <v>476</v>
      </c>
      <c r="P2550">
        <v>13000000</v>
      </c>
      <c r="Q2550">
        <v>1998</v>
      </c>
      <c r="R2550">
        <v>6.1</v>
      </c>
      <c r="S2550">
        <v>934</v>
      </c>
      <c r="T2550">
        <f>Table_IMDB_Movies[[#This Row],[gross]]-Table_IMDB_Movies[[#This Row],[budget]]</f>
        <v>14052167</v>
      </c>
      <c r="V255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551" spans="1:22" x14ac:dyDescent="0.3">
      <c r="A2551" t="s">
        <v>9881</v>
      </c>
      <c r="B2551">
        <v>25</v>
      </c>
      <c r="C2551">
        <v>100</v>
      </c>
      <c r="D2551" t="s">
        <v>1420</v>
      </c>
      <c r="E2551">
        <v>26539321</v>
      </c>
      <c r="F2551" t="s">
        <v>3087</v>
      </c>
      <c r="G2551" t="s">
        <v>4214</v>
      </c>
      <c r="H2551" t="s">
        <v>9882</v>
      </c>
      <c r="I2551">
        <v>7984</v>
      </c>
      <c r="J2551" t="s">
        <v>9883</v>
      </c>
      <c r="K2551" t="s">
        <v>9884</v>
      </c>
      <c r="L2551">
        <v>42</v>
      </c>
      <c r="M2551" t="s">
        <v>26</v>
      </c>
      <c r="N2551" t="s">
        <v>27</v>
      </c>
      <c r="O2551" t="s">
        <v>72</v>
      </c>
      <c r="P2551">
        <v>13000000</v>
      </c>
      <c r="Q2551">
        <v>1996</v>
      </c>
      <c r="R2551">
        <v>5.9</v>
      </c>
      <c r="S2551">
        <v>833</v>
      </c>
      <c r="T2551">
        <f>Table_IMDB_Movies[[#This Row],[gross]]-Table_IMDB_Movies[[#This Row],[budget]]</f>
        <v>13539321</v>
      </c>
      <c r="V2551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552" spans="1:22" x14ac:dyDescent="0.3">
      <c r="A2552" t="s">
        <v>9885</v>
      </c>
      <c r="B2552">
        <v>59</v>
      </c>
      <c r="C2552">
        <v>72</v>
      </c>
      <c r="D2552" t="s">
        <v>5405</v>
      </c>
      <c r="E2552">
        <v>28501605</v>
      </c>
      <c r="F2552" t="s">
        <v>5685</v>
      </c>
      <c r="G2552" t="s">
        <v>9886</v>
      </c>
      <c r="H2552" t="s">
        <v>9887</v>
      </c>
      <c r="I2552">
        <v>31371</v>
      </c>
      <c r="J2552" t="s">
        <v>9888</v>
      </c>
      <c r="K2552" t="s">
        <v>9889</v>
      </c>
      <c r="L2552">
        <v>166</v>
      </c>
      <c r="M2552" t="s">
        <v>26</v>
      </c>
      <c r="N2552" t="s">
        <v>27</v>
      </c>
      <c r="O2552" t="s">
        <v>476</v>
      </c>
      <c r="P2552">
        <v>13000000</v>
      </c>
      <c r="Q2552">
        <v>1990</v>
      </c>
      <c r="R2552">
        <v>5.7</v>
      </c>
      <c r="S2552">
        <v>0</v>
      </c>
      <c r="T2552">
        <f>Table_IMDB_Movies[[#This Row],[gross]]-Table_IMDB_Movies[[#This Row],[budget]]</f>
        <v>15501605</v>
      </c>
      <c r="V2552" t="str">
        <f>IF(ISNUMBER(SEARCH("|",Table_IMDB_Movies[[#This Row],[genres]])),LEFT(Table_IMDB_Movies[[#This Row],[genres]],SEARCH("|",Table_IMDB_Movies[[#This Row],[genres]])-1),Table_IMDB_Movies[[#This Row],[genres]])</f>
        <v>Fantasy</v>
      </c>
    </row>
    <row r="2553" spans="1:22" x14ac:dyDescent="0.3">
      <c r="A2553" t="s">
        <v>9890</v>
      </c>
      <c r="B2553">
        <v>58</v>
      </c>
      <c r="C2553">
        <v>84</v>
      </c>
      <c r="D2553" t="s">
        <v>9891</v>
      </c>
      <c r="E2553">
        <v>52543632</v>
      </c>
      <c r="F2553" t="s">
        <v>1224</v>
      </c>
      <c r="G2553" t="s">
        <v>2164</v>
      </c>
      <c r="H2553" t="s">
        <v>9892</v>
      </c>
      <c r="I2553">
        <v>12676</v>
      </c>
      <c r="J2553" t="s">
        <v>9893</v>
      </c>
      <c r="K2553" t="s">
        <v>9894</v>
      </c>
      <c r="L2553">
        <v>84</v>
      </c>
      <c r="M2553" t="s">
        <v>26</v>
      </c>
      <c r="N2553" t="s">
        <v>27</v>
      </c>
      <c r="O2553" t="s">
        <v>28</v>
      </c>
      <c r="P2553">
        <v>13200000</v>
      </c>
      <c r="Q2553">
        <v>2014</v>
      </c>
      <c r="R2553">
        <v>5.6</v>
      </c>
      <c r="S2553">
        <v>0</v>
      </c>
      <c r="T2553">
        <f>Table_IMDB_Movies[[#This Row],[gross]]-Table_IMDB_Movies[[#This Row],[budget]]</f>
        <v>39343632</v>
      </c>
      <c r="V2553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2554" spans="1:22" x14ac:dyDescent="0.3">
      <c r="A2554" t="s">
        <v>2567</v>
      </c>
      <c r="B2554">
        <v>330</v>
      </c>
      <c r="C2554">
        <v>126</v>
      </c>
      <c r="D2554" t="s">
        <v>1047</v>
      </c>
      <c r="E2554">
        <v>25592632</v>
      </c>
      <c r="F2554" t="s">
        <v>4938</v>
      </c>
      <c r="G2554" t="s">
        <v>981</v>
      </c>
      <c r="H2554" t="s">
        <v>9895</v>
      </c>
      <c r="I2554">
        <v>220475</v>
      </c>
      <c r="J2554" t="s">
        <v>2570</v>
      </c>
      <c r="K2554" t="s">
        <v>9896</v>
      </c>
      <c r="L2554">
        <v>1066</v>
      </c>
      <c r="M2554" t="s">
        <v>26</v>
      </c>
      <c r="N2554" t="s">
        <v>27</v>
      </c>
      <c r="O2554" t="s">
        <v>476</v>
      </c>
      <c r="P2554">
        <v>18000000</v>
      </c>
      <c r="Q2554">
        <v>2007</v>
      </c>
      <c r="R2554">
        <v>7.2</v>
      </c>
      <c r="S2554">
        <v>20000</v>
      </c>
      <c r="T2554">
        <f>Table_IMDB_Movies[[#This Row],[gross]]-Table_IMDB_Movies[[#This Row],[budget]]</f>
        <v>7592632</v>
      </c>
      <c r="V2554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2555" spans="1:22" x14ac:dyDescent="0.3">
      <c r="A2555" t="s">
        <v>9897</v>
      </c>
      <c r="B2555">
        <v>489</v>
      </c>
      <c r="C2555">
        <v>108</v>
      </c>
      <c r="D2555" t="s">
        <v>9898</v>
      </c>
      <c r="E2555">
        <v>25440971</v>
      </c>
      <c r="F2555" t="s">
        <v>1767</v>
      </c>
      <c r="G2555" t="s">
        <v>9899</v>
      </c>
      <c r="H2555" t="s">
        <v>9900</v>
      </c>
      <c r="I2555">
        <v>289508</v>
      </c>
      <c r="J2555" t="s">
        <v>9901</v>
      </c>
      <c r="K2555" t="s">
        <v>9902</v>
      </c>
      <c r="L2555">
        <v>611</v>
      </c>
      <c r="M2555" t="s">
        <v>26</v>
      </c>
      <c r="N2555" t="s">
        <v>41</v>
      </c>
      <c r="O2555" t="s">
        <v>476</v>
      </c>
      <c r="P2555">
        <v>15000000</v>
      </c>
      <c r="Q2555">
        <v>2015</v>
      </c>
      <c r="R2555">
        <v>7.7</v>
      </c>
      <c r="S2555">
        <v>109000</v>
      </c>
      <c r="T2555">
        <f>Table_IMDB_Movies[[#This Row],[gross]]-Table_IMDB_Movies[[#This Row],[budget]]</f>
        <v>10440971</v>
      </c>
      <c r="V2555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556" spans="1:22" x14ac:dyDescent="0.3">
      <c r="A2556" t="s">
        <v>1438</v>
      </c>
      <c r="B2556">
        <v>242</v>
      </c>
      <c r="C2556">
        <v>112</v>
      </c>
      <c r="D2556" t="s">
        <v>9903</v>
      </c>
      <c r="E2556">
        <v>22858926</v>
      </c>
      <c r="F2556" t="s">
        <v>6031</v>
      </c>
      <c r="G2556" t="s">
        <v>3491</v>
      </c>
      <c r="H2556" t="s">
        <v>9904</v>
      </c>
      <c r="I2556">
        <v>254404</v>
      </c>
      <c r="J2556" t="s">
        <v>490</v>
      </c>
      <c r="K2556" t="s">
        <v>9905</v>
      </c>
      <c r="L2556">
        <v>840</v>
      </c>
      <c r="M2556" t="s">
        <v>26</v>
      </c>
      <c r="N2556" t="s">
        <v>27</v>
      </c>
      <c r="O2556" t="s">
        <v>476</v>
      </c>
      <c r="P2556">
        <v>13000000</v>
      </c>
      <c r="Q2556">
        <v>1999</v>
      </c>
      <c r="R2556">
        <v>7.8</v>
      </c>
      <c r="S2556">
        <v>0</v>
      </c>
      <c r="T2556">
        <f>Table_IMDB_Movies[[#This Row],[gross]]-Table_IMDB_Movies[[#This Row],[budget]]</f>
        <v>9858926</v>
      </c>
      <c r="V255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557" spans="1:22" x14ac:dyDescent="0.3">
      <c r="A2557" t="s">
        <v>9906</v>
      </c>
      <c r="B2557">
        <v>40</v>
      </c>
      <c r="C2557">
        <v>90</v>
      </c>
      <c r="D2557" t="s">
        <v>518</v>
      </c>
      <c r="E2557">
        <v>22235901</v>
      </c>
      <c r="F2557" t="s">
        <v>1340</v>
      </c>
      <c r="G2557" t="s">
        <v>4231</v>
      </c>
      <c r="H2557" t="s">
        <v>9907</v>
      </c>
      <c r="I2557">
        <v>4339</v>
      </c>
      <c r="J2557" t="s">
        <v>5499</v>
      </c>
      <c r="K2557" t="s">
        <v>9908</v>
      </c>
      <c r="L2557">
        <v>31</v>
      </c>
      <c r="M2557" t="s">
        <v>26</v>
      </c>
      <c r="N2557" t="s">
        <v>27</v>
      </c>
      <c r="O2557" t="s">
        <v>476</v>
      </c>
      <c r="P2557">
        <v>6000000</v>
      </c>
      <c r="Q2557">
        <v>2001</v>
      </c>
      <c r="R2557">
        <v>6.1</v>
      </c>
      <c r="S2557">
        <v>593</v>
      </c>
      <c r="T2557">
        <f>Table_IMDB_Movies[[#This Row],[gross]]-Table_IMDB_Movies[[#This Row],[budget]]</f>
        <v>16235901</v>
      </c>
      <c r="V2557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558" spans="1:22" x14ac:dyDescent="0.3">
      <c r="A2558" t="s">
        <v>1200</v>
      </c>
      <c r="B2558">
        <v>112</v>
      </c>
      <c r="C2558">
        <v>91</v>
      </c>
      <c r="D2558" t="s">
        <v>9909</v>
      </c>
      <c r="E2558">
        <v>38916903</v>
      </c>
      <c r="F2558" t="s">
        <v>9910</v>
      </c>
      <c r="G2558" t="s">
        <v>9911</v>
      </c>
      <c r="H2558" t="s">
        <v>9912</v>
      </c>
      <c r="I2558">
        <v>15664</v>
      </c>
      <c r="J2558" t="s">
        <v>9913</v>
      </c>
      <c r="K2558" t="s">
        <v>9914</v>
      </c>
      <c r="L2558">
        <v>149</v>
      </c>
      <c r="M2558" t="s">
        <v>26</v>
      </c>
      <c r="N2558" t="s">
        <v>27</v>
      </c>
      <c r="O2558" t="s">
        <v>72</v>
      </c>
      <c r="P2558">
        <v>13000000</v>
      </c>
      <c r="Q2558">
        <v>2014</v>
      </c>
      <c r="R2558">
        <v>5.8</v>
      </c>
      <c r="S2558">
        <v>0</v>
      </c>
      <c r="T2558">
        <f>Table_IMDB_Movies[[#This Row],[gross]]-Table_IMDB_Movies[[#This Row],[budget]]</f>
        <v>25916903</v>
      </c>
      <c r="V2558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2559" spans="1:22" x14ac:dyDescent="0.3">
      <c r="A2559" t="s">
        <v>4201</v>
      </c>
      <c r="B2559">
        <v>84</v>
      </c>
      <c r="C2559">
        <v>135</v>
      </c>
      <c r="D2559" t="s">
        <v>2917</v>
      </c>
      <c r="E2559">
        <v>16929123</v>
      </c>
      <c r="F2559" t="s">
        <v>173</v>
      </c>
      <c r="G2559" t="s">
        <v>63</v>
      </c>
      <c r="H2559" t="s">
        <v>9915</v>
      </c>
      <c r="I2559">
        <v>21406</v>
      </c>
      <c r="J2559" t="s">
        <v>9916</v>
      </c>
      <c r="K2559" t="s">
        <v>9917</v>
      </c>
      <c r="L2559">
        <v>169</v>
      </c>
      <c r="M2559" t="s">
        <v>26</v>
      </c>
      <c r="N2559" t="s">
        <v>27</v>
      </c>
      <c r="O2559" t="s">
        <v>28</v>
      </c>
      <c r="P2559">
        <v>14000000</v>
      </c>
      <c r="Q2559">
        <v>2001</v>
      </c>
      <c r="R2559">
        <v>6.5</v>
      </c>
      <c r="S2559">
        <v>0</v>
      </c>
      <c r="T2559">
        <f>Table_IMDB_Movies[[#This Row],[gross]]-Table_IMDB_Movies[[#This Row],[budget]]</f>
        <v>2929123</v>
      </c>
      <c r="V2559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560" spans="1:22" x14ac:dyDescent="0.3">
      <c r="A2560" t="s">
        <v>2901</v>
      </c>
      <c r="B2560">
        <v>251</v>
      </c>
      <c r="C2560">
        <v>141</v>
      </c>
      <c r="D2560" t="s">
        <v>9918</v>
      </c>
      <c r="E2560">
        <v>13753931</v>
      </c>
      <c r="F2560" t="s">
        <v>1572</v>
      </c>
      <c r="G2560" t="s">
        <v>9919</v>
      </c>
      <c r="H2560" t="s">
        <v>9920</v>
      </c>
      <c r="I2560">
        <v>132149</v>
      </c>
      <c r="J2560" t="s">
        <v>9921</v>
      </c>
      <c r="K2560" t="s">
        <v>9922</v>
      </c>
      <c r="L2560">
        <v>316</v>
      </c>
      <c r="M2560" t="s">
        <v>546</v>
      </c>
      <c r="N2560" t="s">
        <v>27</v>
      </c>
      <c r="O2560" t="s">
        <v>476</v>
      </c>
      <c r="P2560">
        <v>19000000</v>
      </c>
      <c r="Q2560">
        <v>2006</v>
      </c>
      <c r="R2560">
        <v>7.9</v>
      </c>
      <c r="S2560">
        <v>5000</v>
      </c>
      <c r="T2560">
        <f>Table_IMDB_Movies[[#This Row],[gross]]-Table_IMDB_Movies[[#This Row],[budget]]</f>
        <v>-5246069</v>
      </c>
      <c r="V2560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561" spans="1:22" x14ac:dyDescent="0.3">
      <c r="A2561" t="s">
        <v>9923</v>
      </c>
      <c r="B2561">
        <v>113</v>
      </c>
      <c r="C2561">
        <v>104</v>
      </c>
      <c r="D2561" t="s">
        <v>2123</v>
      </c>
      <c r="E2561">
        <v>10996440</v>
      </c>
      <c r="F2561" t="s">
        <v>539</v>
      </c>
      <c r="G2561" t="s">
        <v>61</v>
      </c>
      <c r="H2561" t="s">
        <v>9924</v>
      </c>
      <c r="I2561">
        <v>19707</v>
      </c>
      <c r="J2561" t="s">
        <v>7772</v>
      </c>
      <c r="K2561" t="s">
        <v>9925</v>
      </c>
      <c r="L2561">
        <v>128</v>
      </c>
      <c r="M2561" t="s">
        <v>26</v>
      </c>
      <c r="N2561" t="s">
        <v>27</v>
      </c>
      <c r="O2561" t="s">
        <v>72</v>
      </c>
      <c r="P2561">
        <v>13000000</v>
      </c>
      <c r="Q2561">
        <v>2006</v>
      </c>
      <c r="R2561">
        <v>6.3</v>
      </c>
      <c r="S2561">
        <v>862</v>
      </c>
      <c r="T2561">
        <f>Table_IMDB_Movies[[#This Row],[gross]]-Table_IMDB_Movies[[#This Row],[budget]]</f>
        <v>-2003560</v>
      </c>
      <c r="V2561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2562" spans="1:22" x14ac:dyDescent="0.3">
      <c r="A2562" t="s">
        <v>9927</v>
      </c>
      <c r="B2562">
        <v>421</v>
      </c>
      <c r="C2562">
        <v>118</v>
      </c>
      <c r="D2562" t="s">
        <v>1277</v>
      </c>
      <c r="E2562">
        <v>14677654</v>
      </c>
      <c r="F2562" t="s">
        <v>2682</v>
      </c>
      <c r="G2562" t="s">
        <v>1862</v>
      </c>
      <c r="H2562" t="s">
        <v>9928</v>
      </c>
      <c r="I2562">
        <v>161288</v>
      </c>
      <c r="J2562" t="s">
        <v>6059</v>
      </c>
      <c r="K2562" t="s">
        <v>9929</v>
      </c>
      <c r="L2562">
        <v>351</v>
      </c>
      <c r="M2562" t="s">
        <v>26</v>
      </c>
      <c r="N2562" t="s">
        <v>6096</v>
      </c>
      <c r="O2562" t="s">
        <v>476</v>
      </c>
      <c r="P2562">
        <v>13000000</v>
      </c>
      <c r="Q2562">
        <v>2015</v>
      </c>
      <c r="R2562">
        <v>8.3000000000000007</v>
      </c>
      <c r="S2562">
        <v>72000</v>
      </c>
      <c r="T2562">
        <f>Table_IMDB_Movies[[#This Row],[gross]]-Table_IMDB_Movies[[#This Row],[budget]]</f>
        <v>1677654</v>
      </c>
      <c r="V2562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563" spans="1:22" x14ac:dyDescent="0.3">
      <c r="A2563" t="s">
        <v>5214</v>
      </c>
      <c r="B2563">
        <v>32</v>
      </c>
      <c r="C2563">
        <v>82</v>
      </c>
      <c r="D2563" t="s">
        <v>9042</v>
      </c>
      <c r="E2563">
        <v>9975684</v>
      </c>
      <c r="F2563" t="s">
        <v>1334</v>
      </c>
      <c r="G2563" t="s">
        <v>266</v>
      </c>
      <c r="H2563" t="s">
        <v>9930</v>
      </c>
      <c r="I2563">
        <v>20033</v>
      </c>
      <c r="J2563" t="s">
        <v>1512</v>
      </c>
      <c r="K2563" t="s">
        <v>9931</v>
      </c>
      <c r="L2563">
        <v>117</v>
      </c>
      <c r="M2563" t="s">
        <v>26</v>
      </c>
      <c r="N2563" t="s">
        <v>218</v>
      </c>
      <c r="O2563" t="s">
        <v>28</v>
      </c>
      <c r="P2563">
        <v>13000000</v>
      </c>
      <c r="Q2563">
        <v>1998</v>
      </c>
      <c r="R2563">
        <v>6.4</v>
      </c>
      <c r="S2563">
        <v>679</v>
      </c>
      <c r="T2563">
        <f>Table_IMDB_Movies[[#This Row],[gross]]-Table_IMDB_Movies[[#This Row],[budget]]</f>
        <v>-3024316</v>
      </c>
      <c r="V2563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564" spans="1:22" x14ac:dyDescent="0.3">
      <c r="A2564" t="s">
        <v>9932</v>
      </c>
      <c r="B2564">
        <v>52</v>
      </c>
      <c r="C2564">
        <v>95</v>
      </c>
      <c r="D2564" t="s">
        <v>4620</v>
      </c>
      <c r="E2564">
        <v>7881335</v>
      </c>
      <c r="F2564" t="s">
        <v>4608</v>
      </c>
      <c r="G2564" t="s">
        <v>3086</v>
      </c>
      <c r="H2564" t="s">
        <v>9933</v>
      </c>
      <c r="I2564">
        <v>21212</v>
      </c>
      <c r="J2564" t="s">
        <v>4450</v>
      </c>
      <c r="K2564" t="s">
        <v>9934</v>
      </c>
      <c r="L2564">
        <v>107</v>
      </c>
      <c r="M2564" t="s">
        <v>26</v>
      </c>
      <c r="N2564" t="s">
        <v>27</v>
      </c>
      <c r="O2564" t="s">
        <v>476</v>
      </c>
      <c r="P2564">
        <v>13000000</v>
      </c>
      <c r="Q2564">
        <v>1994</v>
      </c>
      <c r="R2564">
        <v>6.7</v>
      </c>
      <c r="S2564">
        <v>3000</v>
      </c>
      <c r="T2564">
        <f>Table_IMDB_Movies[[#This Row],[gross]]-Table_IMDB_Movies[[#This Row],[budget]]</f>
        <v>-5118665</v>
      </c>
      <c r="V2564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565" spans="1:22" x14ac:dyDescent="0.3">
      <c r="A2565" t="s">
        <v>8134</v>
      </c>
      <c r="B2565">
        <v>81</v>
      </c>
      <c r="C2565">
        <v>94</v>
      </c>
      <c r="D2565" t="s">
        <v>1009</v>
      </c>
      <c r="E2565">
        <v>6241697</v>
      </c>
      <c r="F2565" t="s">
        <v>1334</v>
      </c>
      <c r="G2565" t="s">
        <v>258</v>
      </c>
      <c r="H2565" t="s">
        <v>9935</v>
      </c>
      <c r="I2565">
        <v>16059</v>
      </c>
      <c r="J2565" t="s">
        <v>63</v>
      </c>
      <c r="K2565" t="s">
        <v>9936</v>
      </c>
      <c r="L2565">
        <v>210</v>
      </c>
      <c r="M2565" t="s">
        <v>26</v>
      </c>
      <c r="N2565" t="s">
        <v>1175</v>
      </c>
      <c r="O2565" t="s">
        <v>28</v>
      </c>
      <c r="P2565">
        <v>13000000</v>
      </c>
      <c r="Q2565">
        <v>1999</v>
      </c>
      <c r="R2565">
        <v>6.1</v>
      </c>
      <c r="S2565">
        <v>0</v>
      </c>
      <c r="T2565">
        <f>Table_IMDB_Movies[[#This Row],[gross]]-Table_IMDB_Movies[[#This Row],[budget]]</f>
        <v>-6758303</v>
      </c>
      <c r="V2565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566" spans="1:22" x14ac:dyDescent="0.3">
      <c r="A2566" t="s">
        <v>9937</v>
      </c>
      <c r="B2566">
        <v>39</v>
      </c>
      <c r="C2566">
        <v>99</v>
      </c>
      <c r="D2566" t="s">
        <v>1404</v>
      </c>
      <c r="E2566">
        <v>5871603</v>
      </c>
      <c r="F2566" t="s">
        <v>3196</v>
      </c>
      <c r="G2566" t="s">
        <v>797</v>
      </c>
      <c r="H2566" t="s">
        <v>9938</v>
      </c>
      <c r="I2566">
        <v>3116</v>
      </c>
      <c r="J2566" t="s">
        <v>4456</v>
      </c>
      <c r="K2566" t="s">
        <v>9939</v>
      </c>
      <c r="L2566">
        <v>39</v>
      </c>
      <c r="M2566" t="s">
        <v>26</v>
      </c>
      <c r="N2566" t="s">
        <v>27</v>
      </c>
      <c r="O2566" t="s">
        <v>476</v>
      </c>
      <c r="P2566">
        <v>13000000</v>
      </c>
      <c r="Q2566">
        <v>1999</v>
      </c>
      <c r="R2566">
        <v>6</v>
      </c>
      <c r="S2566">
        <v>251</v>
      </c>
      <c r="T2566">
        <f>Table_IMDB_Movies[[#This Row],[gross]]-Table_IMDB_Movies[[#This Row],[budget]]</f>
        <v>-7128397</v>
      </c>
      <c r="V2566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567" spans="1:22" x14ac:dyDescent="0.3">
      <c r="A2567" t="s">
        <v>9940</v>
      </c>
      <c r="B2567">
        <v>63</v>
      </c>
      <c r="C2567">
        <v>121</v>
      </c>
      <c r="D2567" t="s">
        <v>7572</v>
      </c>
      <c r="E2567">
        <v>16574731</v>
      </c>
      <c r="F2567" t="s">
        <v>4783</v>
      </c>
      <c r="G2567" t="s">
        <v>403</v>
      </c>
      <c r="H2567" t="s">
        <v>9941</v>
      </c>
      <c r="I2567">
        <v>27675</v>
      </c>
      <c r="J2567" t="s">
        <v>517</v>
      </c>
      <c r="K2567" t="s">
        <v>9942</v>
      </c>
      <c r="L2567">
        <v>181</v>
      </c>
      <c r="M2567" t="s">
        <v>26</v>
      </c>
      <c r="N2567" t="s">
        <v>27</v>
      </c>
      <c r="O2567" t="s">
        <v>476</v>
      </c>
      <c r="P2567">
        <v>13000000</v>
      </c>
      <c r="Q2567">
        <v>1998</v>
      </c>
      <c r="R2567">
        <v>5.8</v>
      </c>
      <c r="S2567">
        <v>0</v>
      </c>
      <c r="T2567">
        <f>Table_IMDB_Movies[[#This Row],[gross]]-Table_IMDB_Movies[[#This Row],[budget]]</f>
        <v>3574731</v>
      </c>
      <c r="V2567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568" spans="1:22" x14ac:dyDescent="0.3">
      <c r="A2568" t="s">
        <v>9943</v>
      </c>
      <c r="B2568">
        <v>47</v>
      </c>
      <c r="C2568">
        <v>84</v>
      </c>
      <c r="D2568" t="s">
        <v>8376</v>
      </c>
      <c r="E2568">
        <v>5002310</v>
      </c>
      <c r="F2568" t="s">
        <v>9944</v>
      </c>
      <c r="G2568" t="s">
        <v>307</v>
      </c>
      <c r="H2568" t="s">
        <v>9945</v>
      </c>
      <c r="I2568">
        <v>25541</v>
      </c>
      <c r="J2568" t="s">
        <v>5888</v>
      </c>
      <c r="K2568" t="s">
        <v>9946</v>
      </c>
      <c r="L2568">
        <v>181</v>
      </c>
      <c r="M2568" t="s">
        <v>26</v>
      </c>
      <c r="N2568" t="s">
        <v>27</v>
      </c>
      <c r="O2568" t="s">
        <v>28</v>
      </c>
      <c r="P2568">
        <v>13000000</v>
      </c>
      <c r="Q2568">
        <v>2001</v>
      </c>
      <c r="R2568">
        <v>5.6</v>
      </c>
      <c r="S2568">
        <v>0</v>
      </c>
      <c r="T2568">
        <f>Table_IMDB_Movies[[#This Row],[gross]]-Table_IMDB_Movies[[#This Row],[budget]]</f>
        <v>-7997690</v>
      </c>
      <c r="V2568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2569" spans="1:22" x14ac:dyDescent="0.3">
      <c r="A2569" t="s">
        <v>9947</v>
      </c>
      <c r="B2569">
        <v>111</v>
      </c>
      <c r="C2569">
        <v>93</v>
      </c>
      <c r="D2569" t="s">
        <v>4551</v>
      </c>
      <c r="E2569">
        <v>4919896</v>
      </c>
      <c r="F2569" t="s">
        <v>4608</v>
      </c>
      <c r="G2569" t="s">
        <v>6326</v>
      </c>
      <c r="H2569" t="s">
        <v>9948</v>
      </c>
      <c r="I2569">
        <v>21530</v>
      </c>
      <c r="J2569" t="s">
        <v>6783</v>
      </c>
      <c r="K2569" t="s">
        <v>9949</v>
      </c>
      <c r="L2569">
        <v>159</v>
      </c>
      <c r="M2569" t="s">
        <v>26</v>
      </c>
      <c r="N2569" t="s">
        <v>41</v>
      </c>
      <c r="O2569" t="s">
        <v>476</v>
      </c>
      <c r="P2569">
        <v>13000000</v>
      </c>
      <c r="Q2569">
        <v>2001</v>
      </c>
      <c r="R2569">
        <v>6.1</v>
      </c>
      <c r="S2569">
        <v>618</v>
      </c>
      <c r="T2569">
        <f>Table_IMDB_Movies[[#This Row],[gross]]-Table_IMDB_Movies[[#This Row],[budget]]</f>
        <v>-8080104</v>
      </c>
      <c r="V2569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570" spans="1:22" x14ac:dyDescent="0.3">
      <c r="A2570" t="s">
        <v>7992</v>
      </c>
      <c r="B2570">
        <v>168</v>
      </c>
      <c r="C2570">
        <v>93</v>
      </c>
      <c r="D2570" t="s">
        <v>9950</v>
      </c>
      <c r="E2570">
        <v>25675765</v>
      </c>
      <c r="F2570" t="s">
        <v>1334</v>
      </c>
      <c r="G2570" t="s">
        <v>9951</v>
      </c>
      <c r="H2570" t="s">
        <v>9952</v>
      </c>
      <c r="I2570">
        <v>60407</v>
      </c>
      <c r="J2570" t="s">
        <v>9953</v>
      </c>
      <c r="K2570" t="s">
        <v>9954</v>
      </c>
      <c r="L2570">
        <v>84</v>
      </c>
      <c r="M2570" t="s">
        <v>26</v>
      </c>
      <c r="N2570" t="s">
        <v>27</v>
      </c>
      <c r="O2570" t="s">
        <v>476</v>
      </c>
      <c r="P2570">
        <v>13000000</v>
      </c>
      <c r="Q2570">
        <v>2013</v>
      </c>
      <c r="R2570">
        <v>5.9</v>
      </c>
      <c r="S2570">
        <v>11000</v>
      </c>
      <c r="T2570">
        <f>Table_IMDB_Movies[[#This Row],[gross]]-Table_IMDB_Movies[[#This Row],[budget]]</f>
        <v>12675765</v>
      </c>
      <c r="V2570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571" spans="1:22" x14ac:dyDescent="0.3">
      <c r="A2571" t="s">
        <v>9955</v>
      </c>
      <c r="B2571">
        <v>165</v>
      </c>
      <c r="C2571">
        <v>120</v>
      </c>
      <c r="D2571" t="s">
        <v>3723</v>
      </c>
      <c r="E2571">
        <v>4857376</v>
      </c>
      <c r="F2571" t="s">
        <v>1141</v>
      </c>
      <c r="G2571" t="s">
        <v>222</v>
      </c>
      <c r="H2571" t="s">
        <v>9956</v>
      </c>
      <c r="I2571">
        <v>63084</v>
      </c>
      <c r="J2571" t="s">
        <v>9957</v>
      </c>
      <c r="K2571" t="s">
        <v>9958</v>
      </c>
      <c r="L2571">
        <v>123</v>
      </c>
      <c r="M2571" t="s">
        <v>1174</v>
      </c>
      <c r="N2571" t="s">
        <v>1175</v>
      </c>
      <c r="O2571" t="s">
        <v>476</v>
      </c>
      <c r="P2571">
        <v>13000000</v>
      </c>
      <c r="Q2571">
        <v>2006</v>
      </c>
      <c r="R2571">
        <v>7.3</v>
      </c>
      <c r="S2571">
        <v>0</v>
      </c>
      <c r="T2571">
        <f>Table_IMDB_Movies[[#This Row],[gross]]-Table_IMDB_Movies[[#This Row],[budget]]</f>
        <v>-8142624</v>
      </c>
      <c r="V2571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572" spans="1:22" x14ac:dyDescent="0.3">
      <c r="A2572" t="s">
        <v>3408</v>
      </c>
      <c r="B2572">
        <v>104</v>
      </c>
      <c r="C2572">
        <v>112</v>
      </c>
      <c r="D2572" t="s">
        <v>9959</v>
      </c>
      <c r="E2572">
        <v>3169424</v>
      </c>
      <c r="F2572" t="s">
        <v>2978</v>
      </c>
      <c r="G2572" t="s">
        <v>113</v>
      </c>
      <c r="H2572" t="s">
        <v>9960</v>
      </c>
      <c r="I2572">
        <v>18442</v>
      </c>
      <c r="J2572" t="s">
        <v>2520</v>
      </c>
      <c r="K2572" t="s">
        <v>9961</v>
      </c>
      <c r="L2572">
        <v>59</v>
      </c>
      <c r="M2572" t="s">
        <v>26</v>
      </c>
      <c r="N2572" t="s">
        <v>27</v>
      </c>
      <c r="O2572" t="s">
        <v>28</v>
      </c>
      <c r="P2572">
        <v>13000000</v>
      </c>
      <c r="Q2572">
        <v>2007</v>
      </c>
      <c r="R2572">
        <v>6.8</v>
      </c>
      <c r="S2572">
        <v>689</v>
      </c>
      <c r="T2572">
        <f>Table_IMDB_Movies[[#This Row],[gross]]-Table_IMDB_Movies[[#This Row],[budget]]</f>
        <v>-9830576</v>
      </c>
      <c r="V2572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573" spans="1:22" x14ac:dyDescent="0.3">
      <c r="A2573" t="s">
        <v>1391</v>
      </c>
      <c r="B2573">
        <v>150</v>
      </c>
      <c r="C2573">
        <v>107</v>
      </c>
      <c r="D2573" t="s">
        <v>9962</v>
      </c>
      <c r="E2573">
        <v>18004225</v>
      </c>
      <c r="F2573" t="s">
        <v>1141</v>
      </c>
      <c r="G2573" t="s">
        <v>3746</v>
      </c>
      <c r="H2573" t="s">
        <v>9963</v>
      </c>
      <c r="I2573">
        <v>28573</v>
      </c>
      <c r="J2573" t="s">
        <v>7439</v>
      </c>
      <c r="K2573" t="s">
        <v>9964</v>
      </c>
      <c r="L2573">
        <v>87</v>
      </c>
      <c r="M2573" t="s">
        <v>26</v>
      </c>
      <c r="N2573" t="s">
        <v>27</v>
      </c>
      <c r="O2573" t="s">
        <v>28</v>
      </c>
      <c r="P2573">
        <v>13000000</v>
      </c>
      <c r="Q2573">
        <v>2013</v>
      </c>
      <c r="R2573">
        <v>5.7</v>
      </c>
      <c r="S2573">
        <v>5000</v>
      </c>
      <c r="T2573">
        <f>Table_IMDB_Movies[[#This Row],[gross]]-Table_IMDB_Movies[[#This Row],[budget]]</f>
        <v>5004225</v>
      </c>
      <c r="V2573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574" spans="1:22" x14ac:dyDescent="0.3">
      <c r="A2574" t="s">
        <v>9965</v>
      </c>
      <c r="B2574">
        <v>61</v>
      </c>
      <c r="C2574">
        <v>112</v>
      </c>
      <c r="D2574" t="s">
        <v>9966</v>
      </c>
      <c r="E2574">
        <v>3058380</v>
      </c>
      <c r="F2574" t="s">
        <v>173</v>
      </c>
      <c r="G2574" t="s">
        <v>6600</v>
      </c>
      <c r="H2574" t="s">
        <v>9967</v>
      </c>
      <c r="I2574">
        <v>4767</v>
      </c>
      <c r="J2574" t="s">
        <v>9968</v>
      </c>
      <c r="K2574" t="s">
        <v>9969</v>
      </c>
      <c r="L2574">
        <v>69</v>
      </c>
      <c r="M2574" t="s">
        <v>1174</v>
      </c>
      <c r="N2574" t="s">
        <v>1175</v>
      </c>
      <c r="O2574" t="s">
        <v>476</v>
      </c>
      <c r="P2574">
        <v>100000000</v>
      </c>
      <c r="Q2574">
        <v>2000</v>
      </c>
      <c r="R2574">
        <v>7.3</v>
      </c>
      <c r="S2574">
        <v>186</v>
      </c>
      <c r="T2574">
        <f>Table_IMDB_Movies[[#This Row],[gross]]-Table_IMDB_Movies[[#This Row],[budget]]</f>
        <v>-96941620</v>
      </c>
      <c r="V2574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575" spans="1:22" x14ac:dyDescent="0.3">
      <c r="A2575" t="s">
        <v>6576</v>
      </c>
      <c r="B2575">
        <v>226</v>
      </c>
      <c r="C2575">
        <v>96</v>
      </c>
      <c r="D2575" t="s">
        <v>9970</v>
      </c>
      <c r="E2575">
        <v>3074838</v>
      </c>
      <c r="F2575" t="s">
        <v>2582</v>
      </c>
      <c r="G2575" t="s">
        <v>185</v>
      </c>
      <c r="H2575" t="s">
        <v>9971</v>
      </c>
      <c r="I2575">
        <v>56264</v>
      </c>
      <c r="J2575" t="s">
        <v>9972</v>
      </c>
      <c r="K2575" t="s">
        <v>9973</v>
      </c>
      <c r="L2575">
        <v>166</v>
      </c>
      <c r="M2575" t="s">
        <v>26</v>
      </c>
      <c r="N2575" t="s">
        <v>27</v>
      </c>
      <c r="O2575" t="s">
        <v>476</v>
      </c>
      <c r="P2575">
        <v>11000000</v>
      </c>
      <c r="Q2575">
        <v>2009</v>
      </c>
      <c r="R2575">
        <v>6.3</v>
      </c>
      <c r="S2575">
        <v>0</v>
      </c>
      <c r="T2575">
        <f>Table_IMDB_Movies[[#This Row],[gross]]-Table_IMDB_Movies[[#This Row],[budget]]</f>
        <v>-7925162</v>
      </c>
      <c r="V2575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576" spans="1:22" x14ac:dyDescent="0.3">
      <c r="A2576" t="s">
        <v>9974</v>
      </c>
      <c r="B2576">
        <v>21</v>
      </c>
      <c r="C2576">
        <v>91</v>
      </c>
      <c r="D2576" t="s">
        <v>6962</v>
      </c>
      <c r="E2576">
        <v>2104000</v>
      </c>
      <c r="F2576" t="s">
        <v>6920</v>
      </c>
      <c r="G2576" t="s">
        <v>1320</v>
      </c>
      <c r="H2576" t="s">
        <v>9975</v>
      </c>
      <c r="I2576">
        <v>1595</v>
      </c>
      <c r="J2576" t="s">
        <v>9974</v>
      </c>
      <c r="K2576" t="s">
        <v>9976</v>
      </c>
      <c r="L2576">
        <v>19</v>
      </c>
      <c r="M2576" t="s">
        <v>26</v>
      </c>
      <c r="N2576" t="s">
        <v>27</v>
      </c>
      <c r="O2576" t="s">
        <v>476</v>
      </c>
      <c r="P2576">
        <v>13000000</v>
      </c>
      <c r="Q2576">
        <v>1996</v>
      </c>
      <c r="R2576">
        <v>5.9</v>
      </c>
      <c r="S2576">
        <v>69</v>
      </c>
      <c r="T2576">
        <f>Table_IMDB_Movies[[#This Row],[gross]]-Table_IMDB_Movies[[#This Row],[budget]]</f>
        <v>-10896000</v>
      </c>
      <c r="V257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577" spans="1:22" x14ac:dyDescent="0.3">
      <c r="A2577" t="s">
        <v>4213</v>
      </c>
      <c r="B2577">
        <v>217</v>
      </c>
      <c r="C2577">
        <v>105</v>
      </c>
      <c r="D2577" t="s">
        <v>307</v>
      </c>
      <c r="E2577">
        <v>28501651</v>
      </c>
      <c r="F2577" t="s">
        <v>3196</v>
      </c>
      <c r="G2577" t="s">
        <v>680</v>
      </c>
      <c r="H2577" t="s">
        <v>6996</v>
      </c>
      <c r="I2577">
        <v>88037</v>
      </c>
      <c r="J2577" t="s">
        <v>1671</v>
      </c>
      <c r="K2577" t="s">
        <v>6997</v>
      </c>
      <c r="L2577">
        <v>201</v>
      </c>
      <c r="M2577" t="s">
        <v>26</v>
      </c>
      <c r="N2577" t="s">
        <v>27</v>
      </c>
      <c r="O2577" t="s">
        <v>476</v>
      </c>
      <c r="P2577">
        <v>26000000</v>
      </c>
      <c r="Q2577">
        <v>2009</v>
      </c>
      <c r="R2577">
        <v>7.1</v>
      </c>
      <c r="S2577">
        <v>10000</v>
      </c>
      <c r="T2577">
        <f>Table_IMDB_Movies[[#This Row],[gross]]-Table_IMDB_Movies[[#This Row],[budget]]</f>
        <v>2501651</v>
      </c>
      <c r="V2577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578" spans="1:22" x14ac:dyDescent="0.3">
      <c r="A2578" t="s">
        <v>7565</v>
      </c>
      <c r="B2578">
        <v>94</v>
      </c>
      <c r="C2578">
        <v>125</v>
      </c>
      <c r="D2578" t="s">
        <v>277</v>
      </c>
      <c r="E2578">
        <v>1172769</v>
      </c>
      <c r="F2578" t="s">
        <v>1464</v>
      </c>
      <c r="G2578" t="s">
        <v>118</v>
      </c>
      <c r="H2578" t="s">
        <v>9977</v>
      </c>
      <c r="I2578">
        <v>28068</v>
      </c>
      <c r="J2578" t="s">
        <v>6711</v>
      </c>
      <c r="K2578" t="s">
        <v>9978</v>
      </c>
      <c r="L2578">
        <v>108</v>
      </c>
      <c r="M2578" t="s">
        <v>26</v>
      </c>
      <c r="N2578" t="s">
        <v>619</v>
      </c>
      <c r="O2578" t="s">
        <v>476</v>
      </c>
      <c r="P2578">
        <v>13000000</v>
      </c>
      <c r="Q2578">
        <v>2006</v>
      </c>
      <c r="R2578">
        <v>7.1</v>
      </c>
      <c r="S2578">
        <v>0</v>
      </c>
      <c r="T2578">
        <f>Table_IMDB_Movies[[#This Row],[gross]]-Table_IMDB_Movies[[#This Row],[budget]]</f>
        <v>-11827231</v>
      </c>
      <c r="V2578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2579" spans="1:22" x14ac:dyDescent="0.3">
      <c r="A2579" t="s">
        <v>9979</v>
      </c>
      <c r="B2579">
        <v>364</v>
      </c>
      <c r="C2579">
        <v>102</v>
      </c>
      <c r="D2579" t="s">
        <v>9980</v>
      </c>
      <c r="E2579">
        <v>17738570</v>
      </c>
      <c r="F2579" t="s">
        <v>173</v>
      </c>
      <c r="G2579" t="s">
        <v>977</v>
      </c>
      <c r="H2579" t="s">
        <v>9981</v>
      </c>
      <c r="I2579">
        <v>351274</v>
      </c>
      <c r="J2579" t="s">
        <v>6978</v>
      </c>
      <c r="K2579" t="s">
        <v>9982</v>
      </c>
      <c r="L2579">
        <v>457</v>
      </c>
      <c r="M2579" t="s">
        <v>26</v>
      </c>
      <c r="N2579" t="s">
        <v>27</v>
      </c>
      <c r="O2579" t="s">
        <v>28</v>
      </c>
      <c r="P2579">
        <v>13000000</v>
      </c>
      <c r="Q2579">
        <v>2012</v>
      </c>
      <c r="R2579">
        <v>8</v>
      </c>
      <c r="S2579">
        <v>131000</v>
      </c>
      <c r="T2579">
        <f>Table_IMDB_Movies[[#This Row],[gross]]-Table_IMDB_Movies[[#This Row],[budget]]</f>
        <v>4738570</v>
      </c>
      <c r="V2579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580" spans="1:22" x14ac:dyDescent="0.3">
      <c r="A2580" t="s">
        <v>9983</v>
      </c>
      <c r="B2580">
        <v>19</v>
      </c>
      <c r="C2580">
        <v>87</v>
      </c>
      <c r="D2580" t="s">
        <v>9984</v>
      </c>
      <c r="E2580">
        <v>1200000</v>
      </c>
      <c r="F2580" t="s">
        <v>1067</v>
      </c>
      <c r="G2580" t="s">
        <v>1526</v>
      </c>
      <c r="H2580" t="s">
        <v>9985</v>
      </c>
      <c r="I2580">
        <v>922</v>
      </c>
      <c r="J2580" t="s">
        <v>9986</v>
      </c>
      <c r="K2580" t="s">
        <v>9987</v>
      </c>
      <c r="L2580">
        <v>23</v>
      </c>
      <c r="M2580" t="s">
        <v>26</v>
      </c>
      <c r="N2580" t="s">
        <v>27</v>
      </c>
      <c r="O2580" t="s">
        <v>476</v>
      </c>
      <c r="P2580">
        <v>3000000</v>
      </c>
      <c r="Q2580">
        <v>1993</v>
      </c>
      <c r="R2580">
        <v>5.0999999999999996</v>
      </c>
      <c r="S2580">
        <v>107</v>
      </c>
      <c r="T2580">
        <f>Table_IMDB_Movies[[#This Row],[gross]]-Table_IMDB_Movies[[#This Row],[budget]]</f>
        <v>-1800000</v>
      </c>
      <c r="V258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581" spans="1:22" x14ac:dyDescent="0.3">
      <c r="A2581" t="s">
        <v>7578</v>
      </c>
      <c r="B2581">
        <v>129</v>
      </c>
      <c r="C2581">
        <v>118</v>
      </c>
      <c r="D2581" t="s">
        <v>3034</v>
      </c>
      <c r="E2581">
        <v>1150403</v>
      </c>
      <c r="F2581" t="s">
        <v>1376</v>
      </c>
      <c r="G2581" t="s">
        <v>981</v>
      </c>
      <c r="H2581" t="s">
        <v>9988</v>
      </c>
      <c r="I2581">
        <v>14143</v>
      </c>
      <c r="J2581" t="s">
        <v>6149</v>
      </c>
      <c r="K2581" t="s">
        <v>9989</v>
      </c>
      <c r="L2581">
        <v>102</v>
      </c>
      <c r="M2581" t="s">
        <v>26</v>
      </c>
      <c r="N2581" t="s">
        <v>27</v>
      </c>
      <c r="O2581" t="s">
        <v>476</v>
      </c>
      <c r="P2581">
        <v>13000000</v>
      </c>
      <c r="Q2581">
        <v>2006</v>
      </c>
      <c r="R2581">
        <v>7.1</v>
      </c>
      <c r="S2581">
        <v>0</v>
      </c>
      <c r="T2581">
        <f>Table_IMDB_Movies[[#This Row],[gross]]-Table_IMDB_Movies[[#This Row],[budget]]</f>
        <v>-11849597</v>
      </c>
      <c r="V2581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2582" spans="1:22" x14ac:dyDescent="0.3">
      <c r="A2582" t="s">
        <v>7084</v>
      </c>
      <c r="B2582">
        <v>71</v>
      </c>
      <c r="C2582">
        <v>115</v>
      </c>
      <c r="D2582" t="s">
        <v>6511</v>
      </c>
      <c r="E2582">
        <v>403932</v>
      </c>
      <c r="F2582" t="s">
        <v>3170</v>
      </c>
      <c r="G2582" t="s">
        <v>1581</v>
      </c>
      <c r="H2582" t="s">
        <v>9990</v>
      </c>
      <c r="I2582">
        <v>5254</v>
      </c>
      <c r="J2582" t="s">
        <v>1840</v>
      </c>
      <c r="K2582" t="s">
        <v>9991</v>
      </c>
      <c r="L2582">
        <v>92</v>
      </c>
      <c r="M2582" t="s">
        <v>26</v>
      </c>
      <c r="N2582" t="s">
        <v>41</v>
      </c>
      <c r="O2582" t="s">
        <v>476</v>
      </c>
      <c r="P2582">
        <v>20000000</v>
      </c>
      <c r="Q2582">
        <v>2000</v>
      </c>
      <c r="R2582">
        <v>6.5</v>
      </c>
      <c r="S2582">
        <v>141</v>
      </c>
      <c r="T2582">
        <f>Table_IMDB_Movies[[#This Row],[gross]]-Table_IMDB_Movies[[#This Row],[budget]]</f>
        <v>-19596068</v>
      </c>
      <c r="V2582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583" spans="1:22" x14ac:dyDescent="0.3">
      <c r="A2583" t="s">
        <v>3541</v>
      </c>
      <c r="B2583">
        <v>93</v>
      </c>
      <c r="C2583">
        <v>91</v>
      </c>
      <c r="D2583" t="s">
        <v>2663</v>
      </c>
      <c r="E2583">
        <v>1712111</v>
      </c>
      <c r="F2583" t="s">
        <v>4295</v>
      </c>
      <c r="G2583" t="s">
        <v>537</v>
      </c>
      <c r="H2583" t="s">
        <v>9992</v>
      </c>
      <c r="I2583">
        <v>7199</v>
      </c>
      <c r="J2583" t="s">
        <v>1080</v>
      </c>
      <c r="K2583" t="s">
        <v>9993</v>
      </c>
      <c r="L2583">
        <v>53</v>
      </c>
      <c r="M2583" t="s">
        <v>26</v>
      </c>
      <c r="N2583" t="s">
        <v>27</v>
      </c>
      <c r="O2583" t="s">
        <v>28</v>
      </c>
      <c r="P2583">
        <v>8495000</v>
      </c>
      <c r="Q2583">
        <v>2015</v>
      </c>
      <c r="R2583">
        <v>4.5</v>
      </c>
      <c r="S2583">
        <v>0</v>
      </c>
      <c r="T2583">
        <f>Table_IMDB_Movies[[#This Row],[gross]]-Table_IMDB_Movies[[#This Row],[budget]]</f>
        <v>-6782889</v>
      </c>
      <c r="V2583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2584" spans="1:22" x14ac:dyDescent="0.3">
      <c r="A2584" t="s">
        <v>9091</v>
      </c>
      <c r="B2584">
        <v>399</v>
      </c>
      <c r="C2584">
        <v>88</v>
      </c>
      <c r="D2584" t="s">
        <v>9994</v>
      </c>
      <c r="E2584">
        <v>1024175</v>
      </c>
      <c r="F2584" t="s">
        <v>5799</v>
      </c>
      <c r="G2584" t="s">
        <v>9995</v>
      </c>
      <c r="H2584" t="s">
        <v>9996</v>
      </c>
      <c r="I2584">
        <v>82331</v>
      </c>
      <c r="J2584" t="s">
        <v>9174</v>
      </c>
      <c r="K2584" t="s">
        <v>9997</v>
      </c>
      <c r="L2584">
        <v>297</v>
      </c>
      <c r="M2584" t="s">
        <v>26</v>
      </c>
      <c r="N2584" t="s">
        <v>41</v>
      </c>
      <c r="O2584" t="s">
        <v>476</v>
      </c>
      <c r="P2584">
        <v>13000000</v>
      </c>
      <c r="Q2584">
        <v>2011</v>
      </c>
      <c r="R2584">
        <v>6.6</v>
      </c>
      <c r="S2584">
        <v>18000</v>
      </c>
      <c r="T2584">
        <f>Table_IMDB_Movies[[#This Row],[gross]]-Table_IMDB_Movies[[#This Row],[budget]]</f>
        <v>-11975825</v>
      </c>
      <c r="V2584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585" spans="1:22" x14ac:dyDescent="0.3">
      <c r="A2585" t="s">
        <v>464</v>
      </c>
      <c r="B2585">
        <v>110</v>
      </c>
      <c r="C2585">
        <v>127</v>
      </c>
      <c r="D2585" t="s">
        <v>9998</v>
      </c>
      <c r="E2585">
        <v>301305</v>
      </c>
      <c r="F2585" t="s">
        <v>4339</v>
      </c>
      <c r="G2585" t="s">
        <v>9999</v>
      </c>
      <c r="H2585" t="s">
        <v>10000</v>
      </c>
      <c r="I2585">
        <v>31414</v>
      </c>
      <c r="J2585" t="s">
        <v>10001</v>
      </c>
      <c r="K2585" t="s">
        <v>10002</v>
      </c>
      <c r="L2585">
        <v>180</v>
      </c>
      <c r="M2585" t="s">
        <v>10003</v>
      </c>
      <c r="N2585" t="s">
        <v>27</v>
      </c>
      <c r="O2585" t="s">
        <v>476</v>
      </c>
      <c r="P2585">
        <v>13000000</v>
      </c>
      <c r="Q2585">
        <v>2011</v>
      </c>
      <c r="R2585">
        <v>4.3</v>
      </c>
      <c r="S2585">
        <v>0</v>
      </c>
      <c r="T2585">
        <f>Table_IMDB_Movies[[#This Row],[gross]]-Table_IMDB_Movies[[#This Row],[budget]]</f>
        <v>-12698695</v>
      </c>
      <c r="V2585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586" spans="1:22" x14ac:dyDescent="0.3">
      <c r="A2586" t="s">
        <v>9575</v>
      </c>
      <c r="B2586">
        <v>285</v>
      </c>
      <c r="C2586">
        <v>94</v>
      </c>
      <c r="D2586" t="s">
        <v>10004</v>
      </c>
      <c r="E2586">
        <v>51872378</v>
      </c>
      <c r="F2586" t="s">
        <v>1224</v>
      </c>
      <c r="G2586" t="s">
        <v>1606</v>
      </c>
      <c r="H2586" t="s">
        <v>10005</v>
      </c>
      <c r="I2586">
        <v>88241</v>
      </c>
      <c r="J2586" t="s">
        <v>1406</v>
      </c>
      <c r="K2586" t="s">
        <v>10006</v>
      </c>
      <c r="L2586">
        <v>266</v>
      </c>
      <c r="M2586" t="s">
        <v>26</v>
      </c>
      <c r="N2586" t="s">
        <v>27</v>
      </c>
      <c r="O2586" t="s">
        <v>476</v>
      </c>
      <c r="P2586">
        <v>13000000</v>
      </c>
      <c r="Q2586">
        <v>2013</v>
      </c>
      <c r="R2586">
        <v>6.7</v>
      </c>
      <c r="S2586">
        <v>23000</v>
      </c>
      <c r="T2586">
        <f>Table_IMDB_Movies[[#This Row],[gross]]-Table_IMDB_Movies[[#This Row],[budget]]</f>
        <v>38872378</v>
      </c>
      <c r="V2586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2587" spans="1:22" x14ac:dyDescent="0.3">
      <c r="A2587" t="s">
        <v>10007</v>
      </c>
      <c r="B2587">
        <v>61</v>
      </c>
      <c r="C2587">
        <v>90</v>
      </c>
      <c r="D2587" t="s">
        <v>8808</v>
      </c>
      <c r="E2587">
        <v>28399192</v>
      </c>
      <c r="F2587" t="s">
        <v>10008</v>
      </c>
      <c r="G2587" t="s">
        <v>10009</v>
      </c>
      <c r="H2587" t="s">
        <v>10010</v>
      </c>
      <c r="I2587">
        <v>5663</v>
      </c>
      <c r="J2587" t="s">
        <v>676</v>
      </c>
      <c r="K2587" t="s">
        <v>10011</v>
      </c>
      <c r="L2587">
        <v>106</v>
      </c>
      <c r="M2587" t="s">
        <v>26</v>
      </c>
      <c r="N2587" t="s">
        <v>304</v>
      </c>
      <c r="O2587" t="s">
        <v>72</v>
      </c>
      <c r="P2587">
        <v>13000000</v>
      </c>
      <c r="Q2587">
        <v>2002</v>
      </c>
      <c r="R2587">
        <v>5.4</v>
      </c>
      <c r="S2587">
        <v>332</v>
      </c>
      <c r="T2587">
        <f>Table_IMDB_Movies[[#This Row],[gross]]-Table_IMDB_Movies[[#This Row],[budget]]</f>
        <v>15399192</v>
      </c>
      <c r="V2587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588" spans="1:22" x14ac:dyDescent="0.3">
      <c r="A2588" t="s">
        <v>2937</v>
      </c>
      <c r="B2588">
        <v>242</v>
      </c>
      <c r="C2588">
        <v>102</v>
      </c>
      <c r="D2588" t="s">
        <v>10012</v>
      </c>
      <c r="E2588">
        <v>2035566</v>
      </c>
      <c r="F2588" t="s">
        <v>10013</v>
      </c>
      <c r="G2588" t="s">
        <v>10014</v>
      </c>
      <c r="H2588" t="s">
        <v>10015</v>
      </c>
      <c r="I2588">
        <v>77305</v>
      </c>
      <c r="J2588" t="s">
        <v>10016</v>
      </c>
      <c r="K2588" t="s">
        <v>10017</v>
      </c>
      <c r="L2588">
        <v>162</v>
      </c>
      <c r="M2588" t="s">
        <v>26</v>
      </c>
      <c r="N2588" t="s">
        <v>1175</v>
      </c>
      <c r="O2588" t="s">
        <v>476</v>
      </c>
      <c r="P2588">
        <v>13000000</v>
      </c>
      <c r="Q2588">
        <v>2009</v>
      </c>
      <c r="R2588">
        <v>6.6</v>
      </c>
      <c r="S2588">
        <v>11000</v>
      </c>
      <c r="T2588">
        <f>Table_IMDB_Movies[[#This Row],[gross]]-Table_IMDB_Movies[[#This Row],[budget]]</f>
        <v>-10964434</v>
      </c>
      <c r="V2588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2589" spans="1:22" x14ac:dyDescent="0.3">
      <c r="A2589" t="s">
        <v>1377</v>
      </c>
      <c r="B2589">
        <v>121</v>
      </c>
      <c r="C2589">
        <v>117</v>
      </c>
      <c r="D2589" t="s">
        <v>5637</v>
      </c>
      <c r="E2589">
        <v>21078145</v>
      </c>
      <c r="F2589" t="s">
        <v>1237</v>
      </c>
      <c r="G2589" t="s">
        <v>1377</v>
      </c>
      <c r="H2589" t="s">
        <v>10020</v>
      </c>
      <c r="I2589">
        <v>26493</v>
      </c>
      <c r="J2589" t="s">
        <v>6350</v>
      </c>
      <c r="K2589" t="s">
        <v>10021</v>
      </c>
      <c r="L2589">
        <v>159</v>
      </c>
      <c r="M2589" t="s">
        <v>26</v>
      </c>
      <c r="N2589" t="s">
        <v>27</v>
      </c>
      <c r="O2589" t="s">
        <v>28</v>
      </c>
      <c r="P2589">
        <v>12500000</v>
      </c>
      <c r="Q2589">
        <v>2002</v>
      </c>
      <c r="R2589">
        <v>7.3</v>
      </c>
      <c r="S2589">
        <v>0</v>
      </c>
      <c r="T2589">
        <f>Table_IMDB_Movies[[#This Row],[gross]]-Table_IMDB_Movies[[#This Row],[budget]]</f>
        <v>8578145</v>
      </c>
      <c r="V2589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2590" spans="1:22" x14ac:dyDescent="0.3">
      <c r="A2590" t="s">
        <v>7059</v>
      </c>
      <c r="B2590">
        <v>83</v>
      </c>
      <c r="C2590">
        <v>109</v>
      </c>
      <c r="D2590" t="s">
        <v>7067</v>
      </c>
      <c r="E2590">
        <v>14060950</v>
      </c>
      <c r="F2590" t="s">
        <v>2682</v>
      </c>
      <c r="G2590" t="s">
        <v>10022</v>
      </c>
      <c r="H2590" t="s">
        <v>10023</v>
      </c>
      <c r="I2590">
        <v>14354</v>
      </c>
      <c r="J2590" t="s">
        <v>10024</v>
      </c>
      <c r="K2590" t="s">
        <v>10025</v>
      </c>
      <c r="L2590">
        <v>139</v>
      </c>
      <c r="M2590" t="s">
        <v>26</v>
      </c>
      <c r="N2590" t="s">
        <v>27</v>
      </c>
      <c r="O2590" t="s">
        <v>28</v>
      </c>
      <c r="P2590">
        <v>12500000</v>
      </c>
      <c r="Q2590">
        <v>2002</v>
      </c>
      <c r="R2590">
        <v>6.9</v>
      </c>
      <c r="S2590">
        <v>0</v>
      </c>
      <c r="T2590">
        <f>Table_IMDB_Movies[[#This Row],[gross]]-Table_IMDB_Movies[[#This Row],[budget]]</f>
        <v>1560950</v>
      </c>
      <c r="V2590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591" spans="1:22" x14ac:dyDescent="0.3">
      <c r="A2591" t="s">
        <v>1387</v>
      </c>
      <c r="B2591">
        <v>122</v>
      </c>
      <c r="C2591">
        <v>121</v>
      </c>
      <c r="D2591" t="s">
        <v>360</v>
      </c>
      <c r="E2591">
        <v>12281500</v>
      </c>
      <c r="F2591" t="s">
        <v>4484</v>
      </c>
      <c r="G2591" t="s">
        <v>279</v>
      </c>
      <c r="H2591" t="s">
        <v>10026</v>
      </c>
      <c r="I2591">
        <v>163492</v>
      </c>
      <c r="J2591" t="s">
        <v>2018</v>
      </c>
      <c r="K2591" t="s">
        <v>10027</v>
      </c>
      <c r="L2591">
        <v>460</v>
      </c>
      <c r="M2591" t="s">
        <v>26</v>
      </c>
      <c r="N2591" t="s">
        <v>27</v>
      </c>
      <c r="O2591" t="s">
        <v>476</v>
      </c>
      <c r="P2591">
        <v>13000000</v>
      </c>
      <c r="Q2591">
        <v>1993</v>
      </c>
      <c r="R2591">
        <v>8</v>
      </c>
      <c r="S2591">
        <v>15000</v>
      </c>
      <c r="T2591">
        <f>Table_IMDB_Movies[[#This Row],[gross]]-Table_IMDB_Movies[[#This Row],[budget]]</f>
        <v>-718500</v>
      </c>
      <c r="V2591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592" spans="1:22" x14ac:dyDescent="0.3">
      <c r="A2592" t="s">
        <v>9476</v>
      </c>
      <c r="B2592">
        <v>120</v>
      </c>
      <c r="C2592">
        <v>100</v>
      </c>
      <c r="D2592" t="s">
        <v>1908</v>
      </c>
      <c r="E2592">
        <v>10725228</v>
      </c>
      <c r="F2592" t="s">
        <v>2430</v>
      </c>
      <c r="G2592" t="s">
        <v>94</v>
      </c>
      <c r="H2592" t="s">
        <v>10028</v>
      </c>
      <c r="I2592">
        <v>75675</v>
      </c>
      <c r="J2592" t="s">
        <v>10029</v>
      </c>
      <c r="K2592" t="s">
        <v>10030</v>
      </c>
      <c r="L2592">
        <v>365</v>
      </c>
      <c r="M2592" t="s">
        <v>26</v>
      </c>
      <c r="N2592" t="s">
        <v>27</v>
      </c>
      <c r="O2592" t="s">
        <v>476</v>
      </c>
      <c r="P2592">
        <v>12500000</v>
      </c>
      <c r="Q2592">
        <v>1992</v>
      </c>
      <c r="R2592">
        <v>7.8</v>
      </c>
      <c r="S2592">
        <v>0</v>
      </c>
      <c r="T2592">
        <f>Table_IMDB_Movies[[#This Row],[gross]]-Table_IMDB_Movies[[#This Row],[budget]]</f>
        <v>-1774772</v>
      </c>
      <c r="V2592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2593" spans="1:22" x14ac:dyDescent="0.3">
      <c r="A2593" t="s">
        <v>7084</v>
      </c>
      <c r="B2593">
        <v>225</v>
      </c>
      <c r="C2593">
        <v>109</v>
      </c>
      <c r="D2593" t="s">
        <v>3279</v>
      </c>
      <c r="E2593">
        <v>214966</v>
      </c>
      <c r="F2593" t="s">
        <v>1705</v>
      </c>
      <c r="G2593" t="s">
        <v>2092</v>
      </c>
      <c r="H2593" t="s">
        <v>10031</v>
      </c>
      <c r="I2593">
        <v>28483</v>
      </c>
      <c r="J2593" t="s">
        <v>7136</v>
      </c>
      <c r="K2593" t="s">
        <v>10032</v>
      </c>
      <c r="L2593">
        <v>176</v>
      </c>
      <c r="M2593" t="s">
        <v>26</v>
      </c>
      <c r="N2593" t="s">
        <v>27</v>
      </c>
      <c r="O2593" t="s">
        <v>476</v>
      </c>
      <c r="P2593">
        <v>13000000</v>
      </c>
      <c r="Q2593">
        <v>2010</v>
      </c>
      <c r="R2593">
        <v>6.1</v>
      </c>
      <c r="S2593">
        <v>0</v>
      </c>
      <c r="T2593">
        <f>Table_IMDB_Movies[[#This Row],[gross]]-Table_IMDB_Movies[[#This Row],[budget]]</f>
        <v>-12785034</v>
      </c>
      <c r="V2593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2594" spans="1:22" x14ac:dyDescent="0.3">
      <c r="A2594" t="s">
        <v>10034</v>
      </c>
      <c r="B2594">
        <v>167</v>
      </c>
      <c r="C2594">
        <v>101</v>
      </c>
      <c r="D2594" t="s">
        <v>10035</v>
      </c>
      <c r="E2594">
        <v>11956207</v>
      </c>
      <c r="F2594" t="s">
        <v>3973</v>
      </c>
      <c r="G2594" t="s">
        <v>10036</v>
      </c>
      <c r="H2594" t="s">
        <v>10037</v>
      </c>
      <c r="I2594">
        <v>24012</v>
      </c>
      <c r="J2594" t="s">
        <v>4132</v>
      </c>
      <c r="K2594" t="s">
        <v>10038</v>
      </c>
      <c r="L2594">
        <v>126</v>
      </c>
      <c r="M2594" t="s">
        <v>26</v>
      </c>
      <c r="N2594" t="s">
        <v>27</v>
      </c>
      <c r="O2594" t="s">
        <v>476</v>
      </c>
      <c r="P2594">
        <v>16000000</v>
      </c>
      <c r="Q2594">
        <v>2009</v>
      </c>
      <c r="R2594">
        <v>5.0999999999999996</v>
      </c>
      <c r="S2594">
        <v>0</v>
      </c>
      <c r="T2594">
        <f>Table_IMDB_Movies[[#This Row],[gross]]-Table_IMDB_Movies[[#This Row],[budget]]</f>
        <v>-4043793</v>
      </c>
      <c r="V2594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2595" spans="1:22" x14ac:dyDescent="0.3">
      <c r="A2595" t="s">
        <v>2822</v>
      </c>
      <c r="B2595">
        <v>226</v>
      </c>
      <c r="C2595">
        <v>106</v>
      </c>
      <c r="D2595" t="s">
        <v>705</v>
      </c>
      <c r="E2595">
        <v>5949693</v>
      </c>
      <c r="F2595" t="s">
        <v>1141</v>
      </c>
      <c r="G2595" t="s">
        <v>3304</v>
      </c>
      <c r="H2595" t="s">
        <v>10039</v>
      </c>
      <c r="I2595">
        <v>114762</v>
      </c>
      <c r="J2595" t="s">
        <v>8631</v>
      </c>
      <c r="K2595" t="s">
        <v>10040</v>
      </c>
      <c r="L2595">
        <v>299</v>
      </c>
      <c r="M2595" t="s">
        <v>26</v>
      </c>
      <c r="N2595" t="s">
        <v>27</v>
      </c>
      <c r="O2595" t="s">
        <v>28</v>
      </c>
      <c r="P2595">
        <v>12000000</v>
      </c>
      <c r="Q2595">
        <v>2007</v>
      </c>
      <c r="R2595">
        <v>7.4</v>
      </c>
      <c r="S2595">
        <v>19000</v>
      </c>
      <c r="T2595">
        <f>Table_IMDB_Movies[[#This Row],[gross]]-Table_IMDB_Movies[[#This Row],[budget]]</f>
        <v>-6050307</v>
      </c>
      <c r="V2595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596" spans="1:22" x14ac:dyDescent="0.3">
      <c r="A2596" t="s">
        <v>10041</v>
      </c>
      <c r="B2596">
        <v>185</v>
      </c>
      <c r="C2596">
        <v>94</v>
      </c>
      <c r="D2596" t="s">
        <v>10042</v>
      </c>
      <c r="E2596">
        <v>9030581</v>
      </c>
      <c r="F2596" t="s">
        <v>2672</v>
      </c>
      <c r="G2596" t="s">
        <v>10043</v>
      </c>
      <c r="H2596" t="s">
        <v>10044</v>
      </c>
      <c r="I2596">
        <v>132386</v>
      </c>
      <c r="J2596" t="s">
        <v>10045</v>
      </c>
      <c r="K2596" t="s">
        <v>10046</v>
      </c>
      <c r="L2596">
        <v>398</v>
      </c>
      <c r="M2596" t="s">
        <v>26</v>
      </c>
      <c r="N2596" t="s">
        <v>41</v>
      </c>
      <c r="O2596" t="s">
        <v>28</v>
      </c>
      <c r="P2596">
        <v>12500000</v>
      </c>
      <c r="Q2596">
        <v>2008</v>
      </c>
      <c r="R2596">
        <v>7.8</v>
      </c>
      <c r="S2596">
        <v>38000</v>
      </c>
      <c r="T2596">
        <f>Table_IMDB_Movies[[#This Row],[gross]]-Table_IMDB_Movies[[#This Row],[budget]]</f>
        <v>-3469419</v>
      </c>
      <c r="V2596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597" spans="1:22" x14ac:dyDescent="0.3">
      <c r="A2597" t="s">
        <v>9645</v>
      </c>
      <c r="B2597">
        <v>177</v>
      </c>
      <c r="C2597">
        <v>140</v>
      </c>
      <c r="D2597" t="s">
        <v>1458</v>
      </c>
      <c r="E2597">
        <v>4157491</v>
      </c>
      <c r="F2597" t="s">
        <v>10047</v>
      </c>
      <c r="G2597" t="s">
        <v>5131</v>
      </c>
      <c r="H2597" t="s">
        <v>10048</v>
      </c>
      <c r="I2597">
        <v>79330</v>
      </c>
      <c r="J2597" t="s">
        <v>10049</v>
      </c>
      <c r="K2597" t="s">
        <v>10050</v>
      </c>
      <c r="L2597">
        <v>690</v>
      </c>
      <c r="M2597" t="s">
        <v>26</v>
      </c>
      <c r="N2597" t="s">
        <v>5901</v>
      </c>
      <c r="O2597" t="s">
        <v>476</v>
      </c>
      <c r="P2597">
        <v>12800000</v>
      </c>
      <c r="Q2597">
        <v>2000</v>
      </c>
      <c r="R2597">
        <v>8</v>
      </c>
      <c r="S2597">
        <v>0</v>
      </c>
      <c r="T2597">
        <f>Table_IMDB_Movies[[#This Row],[gross]]-Table_IMDB_Movies[[#This Row],[budget]]</f>
        <v>-8642509</v>
      </c>
      <c r="V2597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2598" spans="1:22" x14ac:dyDescent="0.3">
      <c r="A2598" t="s">
        <v>9269</v>
      </c>
      <c r="B2598">
        <v>28</v>
      </c>
      <c r="C2598">
        <v>132</v>
      </c>
      <c r="D2598" t="s">
        <v>851</v>
      </c>
      <c r="E2598">
        <v>1508689</v>
      </c>
      <c r="F2598" t="s">
        <v>173</v>
      </c>
      <c r="G2598" t="s">
        <v>109</v>
      </c>
      <c r="H2598" t="s">
        <v>10051</v>
      </c>
      <c r="I2598">
        <v>5648</v>
      </c>
      <c r="J2598" t="s">
        <v>1059</v>
      </c>
      <c r="K2598" t="s">
        <v>10052</v>
      </c>
      <c r="L2598">
        <v>50</v>
      </c>
      <c r="M2598" t="s">
        <v>26</v>
      </c>
      <c r="N2598" t="s">
        <v>27</v>
      </c>
      <c r="O2598" t="s">
        <v>476</v>
      </c>
      <c r="P2598">
        <v>16000000</v>
      </c>
      <c r="Q2598">
        <v>1997</v>
      </c>
      <c r="R2598">
        <v>6.7</v>
      </c>
      <c r="S2598">
        <v>329</v>
      </c>
      <c r="T2598">
        <f>Table_IMDB_Movies[[#This Row],[gross]]-Table_IMDB_Movies[[#This Row],[budget]]</f>
        <v>-14491311</v>
      </c>
      <c r="V2598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599" spans="1:22" x14ac:dyDescent="0.3">
      <c r="A2599" t="s">
        <v>10053</v>
      </c>
      <c r="B2599">
        <v>48</v>
      </c>
      <c r="C2599">
        <v>99</v>
      </c>
      <c r="D2599" t="s">
        <v>10054</v>
      </c>
      <c r="E2599">
        <v>1227324</v>
      </c>
      <c r="F2599" t="s">
        <v>1550</v>
      </c>
      <c r="G2599" t="s">
        <v>3034</v>
      </c>
      <c r="H2599" t="s">
        <v>10055</v>
      </c>
      <c r="I2599">
        <v>6921</v>
      </c>
      <c r="J2599" t="s">
        <v>4326</v>
      </c>
      <c r="K2599" t="s">
        <v>10056</v>
      </c>
      <c r="L2599">
        <v>48</v>
      </c>
      <c r="M2599" t="s">
        <v>26</v>
      </c>
      <c r="N2599" t="s">
        <v>27</v>
      </c>
      <c r="O2599" t="s">
        <v>476</v>
      </c>
      <c r="P2599">
        <v>12500000</v>
      </c>
      <c r="Q2599">
        <v>1996</v>
      </c>
      <c r="R2599">
        <v>6.6</v>
      </c>
      <c r="S2599">
        <v>344</v>
      </c>
      <c r="T2599">
        <f>Table_IMDB_Movies[[#This Row],[gross]]-Table_IMDB_Movies[[#This Row],[budget]]</f>
        <v>-11272676</v>
      </c>
      <c r="V2599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2600" spans="1:22" x14ac:dyDescent="0.3">
      <c r="A2600" t="s">
        <v>9475</v>
      </c>
      <c r="B2600">
        <v>116</v>
      </c>
      <c r="C2600">
        <v>90</v>
      </c>
      <c r="D2600" t="s">
        <v>4043</v>
      </c>
      <c r="E2600">
        <v>4360548</v>
      </c>
      <c r="F2600" t="s">
        <v>1141</v>
      </c>
      <c r="G2600" t="s">
        <v>2815</v>
      </c>
      <c r="H2600" t="s">
        <v>10057</v>
      </c>
      <c r="I2600">
        <v>13371</v>
      </c>
      <c r="J2600" t="s">
        <v>2358</v>
      </c>
      <c r="K2600" t="s">
        <v>10058</v>
      </c>
      <c r="L2600">
        <v>60</v>
      </c>
      <c r="M2600" t="s">
        <v>26</v>
      </c>
      <c r="N2600" t="s">
        <v>27</v>
      </c>
      <c r="O2600" t="s">
        <v>476</v>
      </c>
      <c r="P2600">
        <v>15000000</v>
      </c>
      <c r="Q2600">
        <v>2009</v>
      </c>
      <c r="R2600">
        <v>6.4</v>
      </c>
      <c r="S2600">
        <v>0</v>
      </c>
      <c r="T2600">
        <f>Table_IMDB_Movies[[#This Row],[gross]]-Table_IMDB_Movies[[#This Row],[budget]]</f>
        <v>-10639452</v>
      </c>
      <c r="V2600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601" spans="1:22" x14ac:dyDescent="0.3">
      <c r="A2601" t="s">
        <v>10059</v>
      </c>
      <c r="B2601">
        <v>391</v>
      </c>
      <c r="C2601">
        <v>105</v>
      </c>
      <c r="D2601" t="s">
        <v>910</v>
      </c>
      <c r="E2601">
        <v>26589953</v>
      </c>
      <c r="F2601" t="s">
        <v>274</v>
      </c>
      <c r="G2601" t="s">
        <v>1393</v>
      </c>
      <c r="H2601" t="s">
        <v>10060</v>
      </c>
      <c r="I2601">
        <v>165792</v>
      </c>
      <c r="J2601" t="s">
        <v>2599</v>
      </c>
      <c r="K2601" t="s">
        <v>10061</v>
      </c>
      <c r="L2601">
        <v>392</v>
      </c>
      <c r="M2601" t="s">
        <v>26</v>
      </c>
      <c r="N2601" t="s">
        <v>27</v>
      </c>
      <c r="O2601" t="s">
        <v>476</v>
      </c>
      <c r="P2601">
        <v>10500000</v>
      </c>
      <c r="Q2601">
        <v>2010</v>
      </c>
      <c r="R2601">
        <v>6.7</v>
      </c>
      <c r="S2601">
        <v>44000</v>
      </c>
      <c r="T2601">
        <f>Table_IMDB_Movies[[#This Row],[gross]]-Table_IMDB_Movies[[#This Row],[budget]]</f>
        <v>16089953</v>
      </c>
      <c r="V2601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602" spans="1:22" x14ac:dyDescent="0.3">
      <c r="A2602" t="s">
        <v>10062</v>
      </c>
      <c r="B2602">
        <v>117</v>
      </c>
      <c r="C2602">
        <v>108</v>
      </c>
      <c r="D2602" t="s">
        <v>4899</v>
      </c>
      <c r="E2602">
        <v>1039869</v>
      </c>
      <c r="F2602" t="s">
        <v>1464</v>
      </c>
      <c r="G2602" t="s">
        <v>94</v>
      </c>
      <c r="H2602" t="s">
        <v>10063</v>
      </c>
      <c r="I2602">
        <v>14757</v>
      </c>
      <c r="J2602" t="s">
        <v>10064</v>
      </c>
      <c r="K2602" t="s">
        <v>10065</v>
      </c>
      <c r="L2602">
        <v>51</v>
      </c>
      <c r="M2602" t="s">
        <v>26</v>
      </c>
      <c r="N2602" t="s">
        <v>218</v>
      </c>
      <c r="O2602" t="s">
        <v>476</v>
      </c>
      <c r="P2602">
        <v>15000000</v>
      </c>
      <c r="Q2602">
        <v>2010</v>
      </c>
      <c r="R2602">
        <v>6.2</v>
      </c>
      <c r="S2602">
        <v>0</v>
      </c>
      <c r="T2602">
        <f>Table_IMDB_Movies[[#This Row],[gross]]-Table_IMDB_Movies[[#This Row],[budget]]</f>
        <v>-13960131</v>
      </c>
      <c r="V2602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2603" spans="1:22" x14ac:dyDescent="0.3">
      <c r="A2603" t="s">
        <v>2486</v>
      </c>
      <c r="B2603">
        <v>24</v>
      </c>
      <c r="C2603">
        <v>69</v>
      </c>
      <c r="D2603" t="s">
        <v>10066</v>
      </c>
      <c r="E2603">
        <v>48092846</v>
      </c>
      <c r="F2603" t="s">
        <v>2239</v>
      </c>
      <c r="G2603" t="s">
        <v>7651</v>
      </c>
      <c r="H2603" t="s">
        <v>10067</v>
      </c>
      <c r="I2603">
        <v>61753</v>
      </c>
      <c r="J2603" t="s">
        <v>10068</v>
      </c>
      <c r="K2603" t="s">
        <v>10069</v>
      </c>
      <c r="L2603">
        <v>133</v>
      </c>
      <c r="M2603" t="s">
        <v>26</v>
      </c>
      <c r="N2603" t="s">
        <v>27</v>
      </c>
      <c r="O2603" t="s">
        <v>226</v>
      </c>
      <c r="P2603">
        <v>12500000</v>
      </c>
      <c r="Q2603">
        <v>1988</v>
      </c>
      <c r="R2603">
        <v>7.3</v>
      </c>
      <c r="S2603">
        <v>5000</v>
      </c>
      <c r="T2603">
        <f>Table_IMDB_Movies[[#This Row],[gross]]-Table_IMDB_Movies[[#This Row],[budget]]</f>
        <v>35592846</v>
      </c>
      <c r="V2603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2604" spans="1:22" x14ac:dyDescent="0.3">
      <c r="A2604" t="s">
        <v>10070</v>
      </c>
      <c r="B2604">
        <v>86</v>
      </c>
      <c r="C2604">
        <v>148</v>
      </c>
      <c r="D2604" t="s">
        <v>10071</v>
      </c>
      <c r="E2604">
        <v>1110186</v>
      </c>
      <c r="F2604" t="s">
        <v>1177</v>
      </c>
      <c r="G2604" t="s">
        <v>10072</v>
      </c>
      <c r="H2604" t="s">
        <v>10073</v>
      </c>
      <c r="I2604">
        <v>31943</v>
      </c>
      <c r="J2604" t="s">
        <v>4773</v>
      </c>
      <c r="K2604" t="s">
        <v>10074</v>
      </c>
      <c r="L2604">
        <v>224</v>
      </c>
      <c r="M2604" t="s">
        <v>9239</v>
      </c>
      <c r="N2604" t="s">
        <v>4396</v>
      </c>
      <c r="O2604" t="s">
        <v>476</v>
      </c>
      <c r="P2604">
        <v>12800000</v>
      </c>
      <c r="Q2604">
        <v>2004</v>
      </c>
      <c r="R2604">
        <v>8.1</v>
      </c>
      <c r="S2604">
        <v>0</v>
      </c>
      <c r="T2604">
        <f>Table_IMDB_Movies[[#This Row],[gross]]-Table_IMDB_Movies[[#This Row],[budget]]</f>
        <v>-11689814</v>
      </c>
      <c r="V2604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605" spans="1:22" x14ac:dyDescent="0.3">
      <c r="A2605" t="s">
        <v>10075</v>
      </c>
      <c r="B2605">
        <v>41</v>
      </c>
      <c r="C2605">
        <v>118</v>
      </c>
      <c r="D2605" t="s">
        <v>2599</v>
      </c>
      <c r="E2605">
        <v>1089445</v>
      </c>
      <c r="F2605" t="s">
        <v>5714</v>
      </c>
      <c r="G2605" t="s">
        <v>312</v>
      </c>
      <c r="H2605" t="s">
        <v>10076</v>
      </c>
      <c r="I2605">
        <v>2676</v>
      </c>
      <c r="J2605" t="s">
        <v>1833</v>
      </c>
      <c r="K2605" t="s">
        <v>10077</v>
      </c>
      <c r="L2605">
        <v>33</v>
      </c>
      <c r="M2605" t="s">
        <v>26</v>
      </c>
      <c r="N2605" t="s">
        <v>218</v>
      </c>
      <c r="O2605" t="s">
        <v>72</v>
      </c>
      <c r="P2605">
        <v>12500000</v>
      </c>
      <c r="Q2605">
        <v>2009</v>
      </c>
      <c r="R2605">
        <v>7</v>
      </c>
      <c r="S2605">
        <v>0</v>
      </c>
      <c r="T2605">
        <f>Table_IMDB_Movies[[#This Row],[gross]]-Table_IMDB_Movies[[#This Row],[budget]]</f>
        <v>-11410555</v>
      </c>
      <c r="V2605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606" spans="1:22" x14ac:dyDescent="0.3">
      <c r="A2606" t="s">
        <v>3694</v>
      </c>
      <c r="B2606">
        <v>304</v>
      </c>
      <c r="C2606">
        <v>132</v>
      </c>
      <c r="D2606" t="s">
        <v>9703</v>
      </c>
      <c r="E2606">
        <v>204565000</v>
      </c>
      <c r="F2606" t="s">
        <v>4938</v>
      </c>
      <c r="G2606" t="s">
        <v>5925</v>
      </c>
      <c r="H2606" t="s">
        <v>10078</v>
      </c>
      <c r="I2606">
        <v>284252</v>
      </c>
      <c r="J2606" t="s">
        <v>10079</v>
      </c>
      <c r="K2606" t="s">
        <v>10080</v>
      </c>
      <c r="L2606">
        <v>1058</v>
      </c>
      <c r="M2606" t="s">
        <v>26</v>
      </c>
      <c r="N2606" t="s">
        <v>27</v>
      </c>
      <c r="O2606" t="s">
        <v>476</v>
      </c>
      <c r="P2606">
        <v>8000000</v>
      </c>
      <c r="Q2606">
        <v>1973</v>
      </c>
      <c r="R2606">
        <v>8</v>
      </c>
      <c r="S2606">
        <v>18000</v>
      </c>
      <c r="T2606">
        <f>Table_IMDB_Movies[[#This Row],[gross]]-Table_IMDB_Movies[[#This Row],[budget]]</f>
        <v>196565000</v>
      </c>
      <c r="V2606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2607" spans="1:22" x14ac:dyDescent="0.3">
      <c r="A2607" t="s">
        <v>320</v>
      </c>
      <c r="B2607">
        <v>385</v>
      </c>
      <c r="C2607">
        <v>130</v>
      </c>
      <c r="D2607" t="s">
        <v>10081</v>
      </c>
      <c r="E2607">
        <v>260000000</v>
      </c>
      <c r="F2607" t="s">
        <v>1460</v>
      </c>
      <c r="G2607" t="s">
        <v>1956</v>
      </c>
      <c r="H2607" t="s">
        <v>10082</v>
      </c>
      <c r="I2607">
        <v>412454</v>
      </c>
      <c r="J2607" t="s">
        <v>7936</v>
      </c>
      <c r="K2607" t="s">
        <v>10083</v>
      </c>
      <c r="L2607">
        <v>962</v>
      </c>
      <c r="M2607" t="s">
        <v>26</v>
      </c>
      <c r="N2607" t="s">
        <v>27</v>
      </c>
      <c r="O2607" t="s">
        <v>72</v>
      </c>
      <c r="P2607">
        <v>8000000</v>
      </c>
      <c r="Q2607">
        <v>1975</v>
      </c>
      <c r="R2607">
        <v>8</v>
      </c>
      <c r="S2607">
        <v>21000</v>
      </c>
      <c r="T2607">
        <f>Table_IMDB_Movies[[#This Row],[gross]]-Table_IMDB_Movies[[#This Row],[budget]]</f>
        <v>252000000</v>
      </c>
      <c r="V2607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2608" spans="1:22" x14ac:dyDescent="0.3">
      <c r="A2608" t="s">
        <v>1391</v>
      </c>
      <c r="B2608">
        <v>145</v>
      </c>
      <c r="C2608">
        <v>95</v>
      </c>
      <c r="D2608" t="s">
        <v>5811</v>
      </c>
      <c r="E2608">
        <v>101736215</v>
      </c>
      <c r="F2608" t="s">
        <v>1334</v>
      </c>
      <c r="G2608" t="s">
        <v>3593</v>
      </c>
      <c r="H2608" t="s">
        <v>10084</v>
      </c>
      <c r="I2608">
        <v>315549</v>
      </c>
      <c r="J2608" t="s">
        <v>2946</v>
      </c>
      <c r="K2608" t="s">
        <v>10085</v>
      </c>
      <c r="L2608">
        <v>789</v>
      </c>
      <c r="M2608" t="s">
        <v>26</v>
      </c>
      <c r="N2608" t="s">
        <v>27</v>
      </c>
      <c r="O2608" t="s">
        <v>476</v>
      </c>
      <c r="P2608">
        <v>11000000</v>
      </c>
      <c r="Q2608">
        <v>1999</v>
      </c>
      <c r="R2608">
        <v>7</v>
      </c>
      <c r="S2608">
        <v>0</v>
      </c>
      <c r="T2608">
        <f>Table_IMDB_Movies[[#This Row],[gross]]-Table_IMDB_Movies[[#This Row],[budget]]</f>
        <v>90736215</v>
      </c>
      <c r="V2608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609" spans="1:22" x14ac:dyDescent="0.3">
      <c r="A2609" t="s">
        <v>10086</v>
      </c>
      <c r="B2609">
        <v>99</v>
      </c>
      <c r="C2609">
        <v>80</v>
      </c>
      <c r="D2609" t="s">
        <v>2504</v>
      </c>
      <c r="E2609">
        <v>71442</v>
      </c>
      <c r="F2609" t="s">
        <v>10087</v>
      </c>
      <c r="G2609" t="s">
        <v>542</v>
      </c>
      <c r="H2609" t="s">
        <v>10088</v>
      </c>
      <c r="I2609">
        <v>12029</v>
      </c>
      <c r="J2609" t="s">
        <v>10089</v>
      </c>
      <c r="K2609" t="s">
        <v>10090</v>
      </c>
      <c r="L2609">
        <v>32</v>
      </c>
      <c r="M2609" t="s">
        <v>1174</v>
      </c>
      <c r="N2609" t="s">
        <v>1175</v>
      </c>
      <c r="O2609" t="s">
        <v>72</v>
      </c>
      <c r="P2609">
        <v>9600000</v>
      </c>
      <c r="Q2609">
        <v>2012</v>
      </c>
      <c r="R2609">
        <v>7.9</v>
      </c>
      <c r="S2609">
        <v>0</v>
      </c>
      <c r="T2609">
        <f>Table_IMDB_Movies[[#This Row],[gross]]-Table_IMDB_Movies[[#This Row],[budget]]</f>
        <v>-9528558</v>
      </c>
      <c r="V2609" t="str">
        <f>IF(ISNUMBER(SEARCH("|",Table_IMDB_Movies[[#This Row],[genres]])),LEFT(Table_IMDB_Movies[[#This Row],[genres]],SEARCH("|",Table_IMDB_Movies[[#This Row],[genres]])-1),Table_IMDB_Movies[[#This Row],[genres]])</f>
        <v>Animation</v>
      </c>
    </row>
    <row r="2610" spans="1:22" x14ac:dyDescent="0.3">
      <c r="A2610" t="s">
        <v>5712</v>
      </c>
      <c r="B2610">
        <v>29</v>
      </c>
      <c r="C2610">
        <v>94</v>
      </c>
      <c r="D2610" t="s">
        <v>4386</v>
      </c>
      <c r="E2610">
        <v>79817937</v>
      </c>
      <c r="F2610" t="s">
        <v>10091</v>
      </c>
      <c r="G2610" t="s">
        <v>2701</v>
      </c>
      <c r="H2610" t="s">
        <v>10092</v>
      </c>
      <c r="I2610">
        <v>39798</v>
      </c>
      <c r="J2610" t="s">
        <v>10093</v>
      </c>
      <c r="K2610" t="s">
        <v>10094</v>
      </c>
      <c r="L2610">
        <v>69</v>
      </c>
      <c r="M2610" t="s">
        <v>26</v>
      </c>
      <c r="N2610" t="s">
        <v>27</v>
      </c>
      <c r="O2610" t="s">
        <v>28</v>
      </c>
      <c r="P2610">
        <v>25000000</v>
      </c>
      <c r="Q2610">
        <v>1986</v>
      </c>
      <c r="R2610">
        <v>5.9</v>
      </c>
      <c r="S2610">
        <v>0</v>
      </c>
      <c r="T2610">
        <f>Table_IMDB_Movies[[#This Row],[gross]]-Table_IMDB_Movies[[#This Row],[budget]]</f>
        <v>54817937</v>
      </c>
      <c r="V261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611" spans="1:22" x14ac:dyDescent="0.3">
      <c r="A2611" t="s">
        <v>1088</v>
      </c>
      <c r="B2611">
        <v>77</v>
      </c>
      <c r="C2611">
        <v>122</v>
      </c>
      <c r="D2611" t="s">
        <v>3059</v>
      </c>
      <c r="E2611">
        <v>91547205</v>
      </c>
      <c r="F2611" t="s">
        <v>1340</v>
      </c>
      <c r="G2611" t="s">
        <v>8372</v>
      </c>
      <c r="H2611" t="s">
        <v>10095</v>
      </c>
      <c r="I2611">
        <v>34579</v>
      </c>
      <c r="J2611" t="s">
        <v>4404</v>
      </c>
      <c r="K2611" t="s">
        <v>10096</v>
      </c>
      <c r="L2611">
        <v>62</v>
      </c>
      <c r="M2611" t="s">
        <v>26</v>
      </c>
      <c r="N2611" t="s">
        <v>27</v>
      </c>
      <c r="O2611" t="s">
        <v>28</v>
      </c>
      <c r="P2611">
        <v>12000000</v>
      </c>
      <c r="Q2611">
        <v>2012</v>
      </c>
      <c r="R2611">
        <v>6.6</v>
      </c>
      <c r="S2611">
        <v>0</v>
      </c>
      <c r="T2611">
        <f>Table_IMDB_Movies[[#This Row],[gross]]-Table_IMDB_Movies[[#This Row],[budget]]</f>
        <v>79547205</v>
      </c>
      <c r="V2611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612" spans="1:22" x14ac:dyDescent="0.3">
      <c r="A2612" t="s">
        <v>1088</v>
      </c>
      <c r="B2612">
        <v>91</v>
      </c>
      <c r="C2612">
        <v>102</v>
      </c>
      <c r="D2612" t="s">
        <v>6989</v>
      </c>
      <c r="E2612">
        <v>75074950</v>
      </c>
      <c r="F2612" t="s">
        <v>2021</v>
      </c>
      <c r="G2612" t="s">
        <v>8634</v>
      </c>
      <c r="H2612" t="s">
        <v>10097</v>
      </c>
      <c r="I2612">
        <v>22147</v>
      </c>
      <c r="J2612" t="s">
        <v>651</v>
      </c>
      <c r="K2612" t="s">
        <v>10098</v>
      </c>
      <c r="L2612">
        <v>156</v>
      </c>
      <c r="M2612" t="s">
        <v>26</v>
      </c>
      <c r="N2612" t="s">
        <v>27</v>
      </c>
      <c r="O2612" t="s">
        <v>28</v>
      </c>
      <c r="P2612">
        <v>12000000</v>
      </c>
      <c r="Q2612">
        <v>2002</v>
      </c>
      <c r="R2612">
        <v>6.3</v>
      </c>
      <c r="S2612">
        <v>770</v>
      </c>
      <c r="T2612">
        <f>Table_IMDB_Movies[[#This Row],[gross]]-Table_IMDB_Movies[[#This Row],[budget]]</f>
        <v>63074950</v>
      </c>
      <c r="V2612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613" spans="1:22" x14ac:dyDescent="0.3">
      <c r="A2613" t="s">
        <v>6854</v>
      </c>
      <c r="B2613">
        <v>148</v>
      </c>
      <c r="C2613">
        <v>116</v>
      </c>
      <c r="D2613" t="s">
        <v>7026</v>
      </c>
      <c r="E2613">
        <v>78900000</v>
      </c>
      <c r="F2613" t="s">
        <v>53</v>
      </c>
      <c r="G2613" t="s">
        <v>835</v>
      </c>
      <c r="H2613" t="s">
        <v>10099</v>
      </c>
      <c r="I2613">
        <v>91414</v>
      </c>
      <c r="J2613" t="s">
        <v>5590</v>
      </c>
      <c r="K2613" t="s">
        <v>10100</v>
      </c>
      <c r="L2613">
        <v>359</v>
      </c>
      <c r="M2613" t="s">
        <v>26</v>
      </c>
      <c r="N2613" t="s">
        <v>27</v>
      </c>
      <c r="O2613" t="s">
        <v>72</v>
      </c>
      <c r="P2613">
        <v>11000000</v>
      </c>
      <c r="Q2613">
        <v>1982</v>
      </c>
      <c r="R2613">
        <v>7.7</v>
      </c>
      <c r="S2613">
        <v>0</v>
      </c>
      <c r="T2613">
        <f>Table_IMDB_Movies[[#This Row],[gross]]-Table_IMDB_Movies[[#This Row],[budget]]</f>
        <v>67900000</v>
      </c>
      <c r="V2613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614" spans="1:22" x14ac:dyDescent="0.3">
      <c r="A2614" t="s">
        <v>421</v>
      </c>
      <c r="B2614">
        <v>61</v>
      </c>
      <c r="C2614">
        <v>78</v>
      </c>
      <c r="D2614" t="s">
        <v>1458</v>
      </c>
      <c r="E2614">
        <v>72217000</v>
      </c>
      <c r="F2614" t="s">
        <v>1334</v>
      </c>
      <c r="G2614" t="s">
        <v>6765</v>
      </c>
      <c r="H2614" t="s">
        <v>10101</v>
      </c>
      <c r="I2614">
        <v>216486</v>
      </c>
      <c r="J2614" t="s">
        <v>8776</v>
      </c>
      <c r="K2614" t="s">
        <v>10102</v>
      </c>
      <c r="L2614">
        <v>242</v>
      </c>
      <c r="M2614" t="s">
        <v>26</v>
      </c>
      <c r="N2614" t="s">
        <v>27</v>
      </c>
      <c r="O2614" t="s">
        <v>28</v>
      </c>
      <c r="P2614">
        <v>12000000</v>
      </c>
      <c r="Q2614">
        <v>1994</v>
      </c>
      <c r="R2614">
        <v>6.9</v>
      </c>
      <c r="S2614">
        <v>0</v>
      </c>
      <c r="T2614">
        <f>Table_IMDB_Movies[[#This Row],[gross]]-Table_IMDB_Movies[[#This Row],[budget]]</f>
        <v>60217000</v>
      </c>
      <c r="V2614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615" spans="1:22" x14ac:dyDescent="0.3">
      <c r="A2615" t="s">
        <v>10103</v>
      </c>
      <c r="B2615">
        <v>84</v>
      </c>
      <c r="C2615">
        <v>114</v>
      </c>
      <c r="D2615" t="s">
        <v>3553</v>
      </c>
      <c r="E2615">
        <v>79568000</v>
      </c>
      <c r="F2615" t="s">
        <v>2333</v>
      </c>
      <c r="G2615" t="s">
        <v>731</v>
      </c>
      <c r="H2615" t="s">
        <v>10104</v>
      </c>
      <c r="I2615">
        <v>71842</v>
      </c>
      <c r="J2615" t="s">
        <v>10105</v>
      </c>
      <c r="K2615" t="s">
        <v>10106</v>
      </c>
      <c r="L2615">
        <v>152</v>
      </c>
      <c r="M2615" t="s">
        <v>26</v>
      </c>
      <c r="N2615" t="s">
        <v>27</v>
      </c>
      <c r="O2615" t="s">
        <v>72</v>
      </c>
      <c r="P2615">
        <v>12000000</v>
      </c>
      <c r="Q2615">
        <v>1983</v>
      </c>
      <c r="R2615">
        <v>7.1</v>
      </c>
      <c r="S2615">
        <v>0</v>
      </c>
      <c r="T2615">
        <f>Table_IMDB_Movies[[#This Row],[gross]]-Table_IMDB_Movies[[#This Row],[budget]]</f>
        <v>67568000</v>
      </c>
      <c r="V2615" t="str">
        <f>IF(ISNUMBER(SEARCH("|",Table_IMDB_Movies[[#This Row],[genres]])),LEFT(Table_IMDB_Movies[[#This Row],[genres]],SEARCH("|",Table_IMDB_Movies[[#This Row],[genres]])-1),Table_IMDB_Movies[[#This Row],[genres]])</f>
        <v>Sci-Fi</v>
      </c>
    </row>
    <row r="2616" spans="1:22" x14ac:dyDescent="0.3">
      <c r="A2616" t="s">
        <v>890</v>
      </c>
      <c r="B2616">
        <v>83</v>
      </c>
      <c r="C2616">
        <v>112</v>
      </c>
      <c r="D2616" t="s">
        <v>2233</v>
      </c>
      <c r="E2616">
        <v>65500000</v>
      </c>
      <c r="F2616" t="s">
        <v>4104</v>
      </c>
      <c r="G2616" t="s">
        <v>322</v>
      </c>
      <c r="H2616" t="s">
        <v>10107</v>
      </c>
      <c r="I2616">
        <v>66966</v>
      </c>
      <c r="J2616" t="s">
        <v>919</v>
      </c>
      <c r="K2616" t="s">
        <v>10108</v>
      </c>
      <c r="L2616">
        <v>175</v>
      </c>
      <c r="M2616" t="s">
        <v>26</v>
      </c>
      <c r="N2616" t="s">
        <v>27</v>
      </c>
      <c r="O2616" t="s">
        <v>476</v>
      </c>
      <c r="P2616">
        <v>12000000</v>
      </c>
      <c r="Q2616">
        <v>1985</v>
      </c>
      <c r="R2616">
        <v>7.4</v>
      </c>
      <c r="S2616">
        <v>0</v>
      </c>
      <c r="T2616">
        <f>Table_IMDB_Movies[[#This Row],[gross]]-Table_IMDB_Movies[[#This Row],[budget]]</f>
        <v>53500000</v>
      </c>
      <c r="V2616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2617" spans="1:22" x14ac:dyDescent="0.3">
      <c r="A2617" t="s">
        <v>10109</v>
      </c>
      <c r="B2617">
        <v>216</v>
      </c>
      <c r="C2617">
        <v>110</v>
      </c>
      <c r="D2617" t="s">
        <v>10110</v>
      </c>
      <c r="E2617">
        <v>70011073</v>
      </c>
      <c r="F2617" t="s">
        <v>10111</v>
      </c>
      <c r="G2617" t="s">
        <v>10112</v>
      </c>
      <c r="H2617" t="s">
        <v>10113</v>
      </c>
      <c r="I2617">
        <v>57996</v>
      </c>
      <c r="J2617" t="s">
        <v>10114</v>
      </c>
      <c r="K2617" t="s">
        <v>10115</v>
      </c>
      <c r="L2617">
        <v>349</v>
      </c>
      <c r="M2617" t="s">
        <v>26</v>
      </c>
      <c r="N2617" t="s">
        <v>27</v>
      </c>
      <c r="O2617" t="s">
        <v>476</v>
      </c>
      <c r="P2617">
        <v>12000000</v>
      </c>
      <c r="Q2617">
        <v>2012</v>
      </c>
      <c r="R2617">
        <v>6.5</v>
      </c>
      <c r="S2617">
        <v>15000</v>
      </c>
      <c r="T2617">
        <f>Table_IMDB_Movies[[#This Row],[gross]]-Table_IMDB_Movies[[#This Row],[budget]]</f>
        <v>58011073</v>
      </c>
      <c r="V2617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618" spans="1:22" x14ac:dyDescent="0.3">
      <c r="A2618" t="s">
        <v>4815</v>
      </c>
      <c r="B2618">
        <v>107</v>
      </c>
      <c r="C2618">
        <v>104</v>
      </c>
      <c r="D2618" t="s">
        <v>3152</v>
      </c>
      <c r="E2618">
        <v>65269010</v>
      </c>
      <c r="F2618" t="s">
        <v>10116</v>
      </c>
      <c r="G2618" t="s">
        <v>363</v>
      </c>
      <c r="H2618" t="s">
        <v>10117</v>
      </c>
      <c r="I2618">
        <v>90938</v>
      </c>
      <c r="J2618" t="s">
        <v>10118</v>
      </c>
      <c r="K2618" t="s">
        <v>10119</v>
      </c>
      <c r="L2618">
        <v>271</v>
      </c>
      <c r="M2618" t="s">
        <v>26</v>
      </c>
      <c r="N2618" t="s">
        <v>27</v>
      </c>
      <c r="O2618" t="s">
        <v>28</v>
      </c>
      <c r="P2618">
        <v>12000000</v>
      </c>
      <c r="Q2618">
        <v>2006</v>
      </c>
      <c r="R2618">
        <v>6.5</v>
      </c>
      <c r="S2618">
        <v>0</v>
      </c>
      <c r="T2618">
        <f>Table_IMDB_Movies[[#This Row],[gross]]-Table_IMDB_Movies[[#This Row],[budget]]</f>
        <v>53269010</v>
      </c>
      <c r="V2618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2619" spans="1:22" x14ac:dyDescent="0.3">
      <c r="A2619" t="s">
        <v>10120</v>
      </c>
      <c r="B2619">
        <v>63</v>
      </c>
      <c r="C2619">
        <v>81</v>
      </c>
      <c r="D2619" t="s">
        <v>1108</v>
      </c>
      <c r="E2619">
        <v>63071133</v>
      </c>
      <c r="F2619" t="s">
        <v>10121</v>
      </c>
      <c r="G2619" t="s">
        <v>793</v>
      </c>
      <c r="H2619" t="s">
        <v>10122</v>
      </c>
      <c r="I2619">
        <v>42892</v>
      </c>
      <c r="J2619" t="s">
        <v>5161</v>
      </c>
      <c r="K2619" t="s">
        <v>10123</v>
      </c>
      <c r="L2619">
        <v>154</v>
      </c>
      <c r="M2619" t="s">
        <v>26</v>
      </c>
      <c r="N2619" t="s">
        <v>27</v>
      </c>
      <c r="O2619" t="s">
        <v>28</v>
      </c>
      <c r="P2619">
        <v>12000000</v>
      </c>
      <c r="Q2619">
        <v>1996</v>
      </c>
      <c r="R2619">
        <v>6.8</v>
      </c>
      <c r="S2619">
        <v>0</v>
      </c>
      <c r="T2619">
        <f>Table_IMDB_Movies[[#This Row],[gross]]-Table_IMDB_Movies[[#This Row],[budget]]</f>
        <v>51071133</v>
      </c>
      <c r="V2619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2620" spans="1:22" x14ac:dyDescent="0.3">
      <c r="A2620" t="s">
        <v>1408</v>
      </c>
      <c r="B2620">
        <v>140</v>
      </c>
      <c r="C2620">
        <v>154</v>
      </c>
      <c r="D2620" t="s">
        <v>10124</v>
      </c>
      <c r="E2620">
        <v>39647595</v>
      </c>
      <c r="F2620" t="s">
        <v>1224</v>
      </c>
      <c r="G2620" t="s">
        <v>1393</v>
      </c>
      <c r="H2620" t="s">
        <v>10125</v>
      </c>
      <c r="I2620">
        <v>239540</v>
      </c>
      <c r="J2620" t="s">
        <v>3414</v>
      </c>
      <c r="K2620" t="s">
        <v>10126</v>
      </c>
      <c r="L2620">
        <v>462</v>
      </c>
      <c r="M2620" t="s">
        <v>26</v>
      </c>
      <c r="N2620" t="s">
        <v>27</v>
      </c>
      <c r="O2620" t="s">
        <v>476</v>
      </c>
      <c r="P2620">
        <v>12000000</v>
      </c>
      <c r="Q2620">
        <v>1997</v>
      </c>
      <c r="R2620">
        <v>7.5</v>
      </c>
      <c r="S2620">
        <v>0</v>
      </c>
      <c r="T2620">
        <f>Table_IMDB_Movies[[#This Row],[gross]]-Table_IMDB_Movies[[#This Row],[budget]]</f>
        <v>27647595</v>
      </c>
      <c r="V2620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2621" spans="1:22" x14ac:dyDescent="0.3">
      <c r="A2621" t="s">
        <v>4069</v>
      </c>
      <c r="B2621">
        <v>153</v>
      </c>
      <c r="C2621">
        <v>102</v>
      </c>
      <c r="D2621" t="s">
        <v>5356</v>
      </c>
      <c r="E2621">
        <v>38087366</v>
      </c>
      <c r="F2621" t="s">
        <v>3309</v>
      </c>
      <c r="G2621" t="s">
        <v>5698</v>
      </c>
      <c r="H2621" t="s">
        <v>10127</v>
      </c>
      <c r="I2621">
        <v>113918</v>
      </c>
      <c r="J2621" t="s">
        <v>5913</v>
      </c>
      <c r="K2621" t="s">
        <v>10128</v>
      </c>
      <c r="L2621">
        <v>165</v>
      </c>
      <c r="M2621" t="s">
        <v>26</v>
      </c>
      <c r="N2621" t="s">
        <v>27</v>
      </c>
      <c r="O2621" t="s">
        <v>476</v>
      </c>
      <c r="P2621">
        <v>12000000</v>
      </c>
      <c r="Q2621">
        <v>2008</v>
      </c>
      <c r="R2621">
        <v>6.6</v>
      </c>
      <c r="S2621">
        <v>0</v>
      </c>
      <c r="T2621">
        <f>Table_IMDB_Movies[[#This Row],[gross]]-Table_IMDB_Movies[[#This Row],[budget]]</f>
        <v>26087366</v>
      </c>
      <c r="V2621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2622" spans="1:22" x14ac:dyDescent="0.3">
      <c r="A2622" t="s">
        <v>1201</v>
      </c>
      <c r="B2622">
        <v>414</v>
      </c>
      <c r="C2622">
        <v>89</v>
      </c>
      <c r="D2622" t="s">
        <v>2899</v>
      </c>
      <c r="E2622">
        <v>64572496</v>
      </c>
      <c r="F2622" t="s">
        <v>2137</v>
      </c>
      <c r="G2622" t="s">
        <v>2403</v>
      </c>
      <c r="H2622" t="s">
        <v>10129</v>
      </c>
      <c r="I2622">
        <v>204327</v>
      </c>
      <c r="J2622" t="s">
        <v>10130</v>
      </c>
      <c r="K2622" t="s">
        <v>10131</v>
      </c>
      <c r="L2622">
        <v>471</v>
      </c>
      <c r="M2622" t="s">
        <v>26</v>
      </c>
      <c r="N2622" t="s">
        <v>27</v>
      </c>
      <c r="O2622" t="s">
        <v>28</v>
      </c>
      <c r="P2622">
        <v>12000000</v>
      </c>
      <c r="Q2622">
        <v>2012</v>
      </c>
      <c r="R2622">
        <v>7.1</v>
      </c>
      <c r="S2622">
        <v>32000</v>
      </c>
      <c r="T2622">
        <f>Table_IMDB_Movies[[#This Row],[gross]]-Table_IMDB_Movies[[#This Row],[budget]]</f>
        <v>52572496</v>
      </c>
      <c r="V2622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623" spans="1:22" x14ac:dyDescent="0.3">
      <c r="A2623" t="s">
        <v>4727</v>
      </c>
      <c r="B2623">
        <v>16</v>
      </c>
      <c r="C2623">
        <v>132</v>
      </c>
      <c r="D2623" t="s">
        <v>10132</v>
      </c>
      <c r="E2623">
        <v>30400000</v>
      </c>
      <c r="F2623" t="s">
        <v>2255</v>
      </c>
      <c r="G2623" t="s">
        <v>3131</v>
      </c>
      <c r="H2623" t="s">
        <v>10133</v>
      </c>
      <c r="I2623">
        <v>9503</v>
      </c>
      <c r="J2623" t="s">
        <v>10134</v>
      </c>
      <c r="K2623" t="s">
        <v>10135</v>
      </c>
      <c r="L2623">
        <v>68</v>
      </c>
      <c r="M2623" t="s">
        <v>26</v>
      </c>
      <c r="N2623" t="s">
        <v>41</v>
      </c>
      <c r="O2623" t="s">
        <v>72</v>
      </c>
      <c r="P2623">
        <v>12000000</v>
      </c>
      <c r="Q2623">
        <v>1983</v>
      </c>
      <c r="R2623">
        <v>6.6</v>
      </c>
      <c r="S2623">
        <v>0</v>
      </c>
      <c r="T2623">
        <f>Table_IMDB_Movies[[#This Row],[gross]]-Table_IMDB_Movies[[#This Row],[budget]]</f>
        <v>18400000</v>
      </c>
      <c r="V2623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624" spans="1:22" x14ac:dyDescent="0.3">
      <c r="A2624" t="s">
        <v>2216</v>
      </c>
      <c r="B2624">
        <v>139</v>
      </c>
      <c r="C2624">
        <v>103</v>
      </c>
      <c r="D2624" t="s">
        <v>1944</v>
      </c>
      <c r="E2624">
        <v>42365600</v>
      </c>
      <c r="F2624" t="s">
        <v>10136</v>
      </c>
      <c r="G2624" t="s">
        <v>8525</v>
      </c>
      <c r="H2624" t="s">
        <v>10137</v>
      </c>
      <c r="I2624">
        <v>45890</v>
      </c>
      <c r="J2624" t="s">
        <v>6011</v>
      </c>
      <c r="K2624" t="s">
        <v>10138</v>
      </c>
      <c r="L2624">
        <v>177</v>
      </c>
      <c r="M2624" t="s">
        <v>26</v>
      </c>
      <c r="N2624" t="s">
        <v>41</v>
      </c>
      <c r="O2624" t="s">
        <v>72</v>
      </c>
      <c r="P2624">
        <v>5000000</v>
      </c>
      <c r="Q2624">
        <v>1981</v>
      </c>
      <c r="R2624">
        <v>7</v>
      </c>
      <c r="S2624">
        <v>0</v>
      </c>
      <c r="T2624">
        <f>Table_IMDB_Movies[[#This Row],[gross]]-Table_IMDB_Movies[[#This Row],[budget]]</f>
        <v>37365600</v>
      </c>
      <c r="V2624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2625" spans="1:22" x14ac:dyDescent="0.3">
      <c r="A2625" t="s">
        <v>10139</v>
      </c>
      <c r="B2625">
        <v>111</v>
      </c>
      <c r="C2625">
        <v>93</v>
      </c>
      <c r="D2625" t="s">
        <v>10140</v>
      </c>
      <c r="E2625">
        <v>37188667</v>
      </c>
      <c r="F2625" t="s">
        <v>2021</v>
      </c>
      <c r="G2625" t="s">
        <v>10141</v>
      </c>
      <c r="H2625" t="s">
        <v>10142</v>
      </c>
      <c r="I2625">
        <v>34219</v>
      </c>
      <c r="J2625" t="s">
        <v>10143</v>
      </c>
      <c r="K2625" t="s">
        <v>10144</v>
      </c>
      <c r="L2625">
        <v>578</v>
      </c>
      <c r="M2625" t="s">
        <v>26</v>
      </c>
      <c r="N2625" t="s">
        <v>27</v>
      </c>
      <c r="O2625" t="s">
        <v>28</v>
      </c>
      <c r="P2625">
        <v>12000000</v>
      </c>
      <c r="Q2625">
        <v>2002</v>
      </c>
      <c r="R2625">
        <v>3.3</v>
      </c>
      <c r="S2625">
        <v>0</v>
      </c>
      <c r="T2625">
        <f>Table_IMDB_Movies[[#This Row],[gross]]-Table_IMDB_Movies[[#This Row],[budget]]</f>
        <v>25188667</v>
      </c>
      <c r="V2625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626" spans="1:22" x14ac:dyDescent="0.3">
      <c r="A2626" t="s">
        <v>10145</v>
      </c>
      <c r="B2626">
        <v>229</v>
      </c>
      <c r="C2626">
        <v>93</v>
      </c>
      <c r="D2626" t="s">
        <v>10146</v>
      </c>
      <c r="E2626">
        <v>54724272</v>
      </c>
      <c r="F2626" t="s">
        <v>819</v>
      </c>
      <c r="G2626" t="s">
        <v>4694</v>
      </c>
      <c r="H2626" t="s">
        <v>10147</v>
      </c>
      <c r="I2626">
        <v>157051</v>
      </c>
      <c r="J2626" t="s">
        <v>10148</v>
      </c>
      <c r="K2626" t="s">
        <v>10149</v>
      </c>
      <c r="L2626">
        <v>261</v>
      </c>
      <c r="M2626" t="s">
        <v>26</v>
      </c>
      <c r="N2626" t="s">
        <v>27</v>
      </c>
      <c r="O2626" t="s">
        <v>476</v>
      </c>
      <c r="P2626">
        <v>12000000</v>
      </c>
      <c r="Q2626">
        <v>2012</v>
      </c>
      <c r="R2626">
        <v>6.7</v>
      </c>
      <c r="S2626">
        <v>29000</v>
      </c>
      <c r="T2626">
        <f>Table_IMDB_Movies[[#This Row],[gross]]-Table_IMDB_Movies[[#This Row],[budget]]</f>
        <v>42724272</v>
      </c>
      <c r="V262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627" spans="1:22" x14ac:dyDescent="0.3">
      <c r="A2627" t="s">
        <v>9572</v>
      </c>
      <c r="B2627">
        <v>207</v>
      </c>
      <c r="C2627">
        <v>96</v>
      </c>
      <c r="D2627" t="s">
        <v>2543</v>
      </c>
      <c r="E2627">
        <v>31597131</v>
      </c>
      <c r="F2627" t="s">
        <v>3196</v>
      </c>
      <c r="G2627" t="s">
        <v>655</v>
      </c>
      <c r="H2627" t="s">
        <v>10152</v>
      </c>
      <c r="I2627">
        <v>97938</v>
      </c>
      <c r="J2627" t="s">
        <v>1349</v>
      </c>
      <c r="K2627" t="s">
        <v>10153</v>
      </c>
      <c r="L2627">
        <v>605</v>
      </c>
      <c r="M2627" t="s">
        <v>26</v>
      </c>
      <c r="N2627" t="s">
        <v>27</v>
      </c>
      <c r="O2627" t="s">
        <v>476</v>
      </c>
      <c r="P2627">
        <v>12000000</v>
      </c>
      <c r="Q2627">
        <v>2002</v>
      </c>
      <c r="R2627">
        <v>6.8</v>
      </c>
      <c r="S2627">
        <v>0</v>
      </c>
      <c r="T2627">
        <f>Table_IMDB_Movies[[#This Row],[gross]]-Table_IMDB_Movies[[#This Row],[budget]]</f>
        <v>19597131</v>
      </c>
      <c r="V2627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628" spans="1:22" x14ac:dyDescent="0.3">
      <c r="A2628" t="s">
        <v>10154</v>
      </c>
      <c r="B2628">
        <v>198</v>
      </c>
      <c r="C2628">
        <v>89</v>
      </c>
      <c r="D2628" t="s">
        <v>2917</v>
      </c>
      <c r="E2628">
        <v>31691811</v>
      </c>
      <c r="F2628" t="s">
        <v>3393</v>
      </c>
      <c r="G2628" t="s">
        <v>4937</v>
      </c>
      <c r="H2628" t="s">
        <v>10155</v>
      </c>
      <c r="I2628">
        <v>57446</v>
      </c>
      <c r="J2628" t="s">
        <v>4070</v>
      </c>
      <c r="K2628" t="s">
        <v>10156</v>
      </c>
      <c r="L2628">
        <v>369</v>
      </c>
      <c r="M2628" t="s">
        <v>26</v>
      </c>
      <c r="N2628" t="s">
        <v>27</v>
      </c>
      <c r="O2628" t="s">
        <v>476</v>
      </c>
      <c r="P2628">
        <v>12000000</v>
      </c>
      <c r="Q2628">
        <v>2008</v>
      </c>
      <c r="R2628">
        <v>6</v>
      </c>
      <c r="S2628">
        <v>0</v>
      </c>
      <c r="T2628">
        <f>Table_IMDB_Movies[[#This Row],[gross]]-Table_IMDB_Movies[[#This Row],[budget]]</f>
        <v>19691811</v>
      </c>
      <c r="V2628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2629" spans="1:22" x14ac:dyDescent="0.3">
      <c r="A2629" t="s">
        <v>10157</v>
      </c>
      <c r="B2629">
        <v>172</v>
      </c>
      <c r="C2629">
        <v>92</v>
      </c>
      <c r="D2629" t="s">
        <v>1631</v>
      </c>
      <c r="E2629">
        <v>31397498</v>
      </c>
      <c r="F2629" t="s">
        <v>3973</v>
      </c>
      <c r="G2629" t="s">
        <v>400</v>
      </c>
      <c r="H2629" t="s">
        <v>10158</v>
      </c>
      <c r="I2629">
        <v>44130</v>
      </c>
      <c r="J2629" t="s">
        <v>4561</v>
      </c>
      <c r="K2629" t="s">
        <v>10159</v>
      </c>
      <c r="L2629">
        <v>156</v>
      </c>
      <c r="M2629" t="s">
        <v>26</v>
      </c>
      <c r="N2629" t="s">
        <v>27</v>
      </c>
      <c r="O2629" t="s">
        <v>28</v>
      </c>
      <c r="P2629">
        <v>12000000</v>
      </c>
      <c r="Q2629">
        <v>2008</v>
      </c>
      <c r="R2629">
        <v>5.4</v>
      </c>
      <c r="S2629">
        <v>0</v>
      </c>
      <c r="T2629">
        <f>Table_IMDB_Movies[[#This Row],[gross]]-Table_IMDB_Movies[[#This Row],[budget]]</f>
        <v>19397498</v>
      </c>
      <c r="V2629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2630" spans="1:22" x14ac:dyDescent="0.3">
      <c r="A2630" t="s">
        <v>10160</v>
      </c>
      <c r="B2630">
        <v>45</v>
      </c>
      <c r="C2630">
        <v>97</v>
      </c>
      <c r="D2630" t="s">
        <v>5811</v>
      </c>
      <c r="E2630">
        <v>31179516</v>
      </c>
      <c r="F2630" t="s">
        <v>1334</v>
      </c>
      <c r="G2630" t="s">
        <v>1404</v>
      </c>
      <c r="H2630" t="s">
        <v>10161</v>
      </c>
      <c r="I2630">
        <v>5928</v>
      </c>
      <c r="J2630" t="s">
        <v>8935</v>
      </c>
      <c r="K2630" t="s">
        <v>10162</v>
      </c>
      <c r="L2630">
        <v>49</v>
      </c>
      <c r="M2630" t="s">
        <v>26</v>
      </c>
      <c r="N2630" t="s">
        <v>27</v>
      </c>
      <c r="O2630" t="s">
        <v>28</v>
      </c>
      <c r="P2630">
        <v>12000000</v>
      </c>
      <c r="Q2630">
        <v>2004</v>
      </c>
      <c r="R2630">
        <v>4.3</v>
      </c>
      <c r="S2630">
        <v>243</v>
      </c>
      <c r="T2630">
        <f>Table_IMDB_Movies[[#This Row],[gross]]-Table_IMDB_Movies[[#This Row],[budget]]</f>
        <v>19179516</v>
      </c>
      <c r="V2630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631" spans="1:22" x14ac:dyDescent="0.3">
      <c r="A2631" t="s">
        <v>3591</v>
      </c>
      <c r="B2631">
        <v>34</v>
      </c>
      <c r="C2631">
        <v>93</v>
      </c>
      <c r="D2631" t="s">
        <v>338</v>
      </c>
      <c r="E2631">
        <v>31155435</v>
      </c>
      <c r="F2631" t="s">
        <v>2212</v>
      </c>
      <c r="G2631" t="s">
        <v>2605</v>
      </c>
      <c r="H2631" t="s">
        <v>10163</v>
      </c>
      <c r="I2631">
        <v>42644</v>
      </c>
      <c r="J2631" t="s">
        <v>1072</v>
      </c>
      <c r="K2631" t="s">
        <v>10164</v>
      </c>
      <c r="L2631">
        <v>102</v>
      </c>
      <c r="M2631" t="s">
        <v>26</v>
      </c>
      <c r="N2631" t="s">
        <v>27</v>
      </c>
      <c r="O2631" t="s">
        <v>476</v>
      </c>
      <c r="P2631">
        <v>12000000</v>
      </c>
      <c r="Q2631">
        <v>2001</v>
      </c>
      <c r="R2631">
        <v>6.2</v>
      </c>
      <c r="S2631">
        <v>0</v>
      </c>
      <c r="T2631">
        <f>Table_IMDB_Movies[[#This Row],[gross]]-Table_IMDB_Movies[[#This Row],[budget]]</f>
        <v>19155435</v>
      </c>
      <c r="V2631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632" spans="1:22" x14ac:dyDescent="0.3">
      <c r="A2632" t="s">
        <v>10165</v>
      </c>
      <c r="B2632">
        <v>75</v>
      </c>
      <c r="C2632">
        <v>89</v>
      </c>
      <c r="D2632" t="s">
        <v>10166</v>
      </c>
      <c r="E2632">
        <v>27281507</v>
      </c>
      <c r="F2632" t="s">
        <v>10167</v>
      </c>
      <c r="G2632" t="s">
        <v>5667</v>
      </c>
      <c r="H2632" t="s">
        <v>10168</v>
      </c>
      <c r="I2632">
        <v>33850</v>
      </c>
      <c r="J2632" t="s">
        <v>4448</v>
      </c>
      <c r="K2632" t="s">
        <v>10169</v>
      </c>
      <c r="L2632">
        <v>147</v>
      </c>
      <c r="M2632" t="s">
        <v>26</v>
      </c>
      <c r="N2632" t="s">
        <v>27</v>
      </c>
      <c r="O2632" t="s">
        <v>226</v>
      </c>
      <c r="P2632">
        <v>12000000</v>
      </c>
      <c r="Q2632">
        <v>1992</v>
      </c>
      <c r="R2632">
        <v>7.7</v>
      </c>
      <c r="S2632">
        <v>0</v>
      </c>
      <c r="T2632">
        <f>Table_IMDB_Movies[[#This Row],[gross]]-Table_IMDB_Movies[[#This Row],[budget]]</f>
        <v>15281507</v>
      </c>
      <c r="V2632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633" spans="1:22" x14ac:dyDescent="0.3">
      <c r="A2633" t="s">
        <v>256</v>
      </c>
      <c r="B2633">
        <v>400</v>
      </c>
      <c r="C2633">
        <v>144</v>
      </c>
      <c r="D2633" t="s">
        <v>1360</v>
      </c>
      <c r="E2633">
        <v>167007184</v>
      </c>
      <c r="F2633" t="s">
        <v>36</v>
      </c>
      <c r="G2633" t="s">
        <v>160</v>
      </c>
      <c r="H2633" t="s">
        <v>1361</v>
      </c>
      <c r="I2633">
        <v>470501</v>
      </c>
      <c r="J2633" t="s">
        <v>1362</v>
      </c>
      <c r="K2633" t="s">
        <v>1363</v>
      </c>
      <c r="L2633">
        <v>2301</v>
      </c>
      <c r="M2633" t="s">
        <v>26</v>
      </c>
      <c r="N2633" t="s">
        <v>41</v>
      </c>
      <c r="O2633" t="s">
        <v>28</v>
      </c>
      <c r="P2633">
        <v>150000000</v>
      </c>
      <c r="Q2633">
        <v>2006</v>
      </c>
      <c r="R2633">
        <v>8</v>
      </c>
      <c r="S2633">
        <v>0</v>
      </c>
      <c r="T2633">
        <f>Table_IMDB_Movies[[#This Row],[gross]]-Table_IMDB_Movies[[#This Row],[budget]]</f>
        <v>17007184</v>
      </c>
      <c r="V2633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634" spans="1:22" x14ac:dyDescent="0.3">
      <c r="A2634" t="s">
        <v>4540</v>
      </c>
      <c r="B2634">
        <v>128</v>
      </c>
      <c r="C2634">
        <v>123</v>
      </c>
      <c r="D2634" t="s">
        <v>2132</v>
      </c>
      <c r="E2634">
        <v>25776062</v>
      </c>
      <c r="F2634" t="s">
        <v>4879</v>
      </c>
      <c r="G2634" t="s">
        <v>403</v>
      </c>
      <c r="H2634" t="s">
        <v>10170</v>
      </c>
      <c r="I2634">
        <v>61651</v>
      </c>
      <c r="J2634" t="s">
        <v>4174</v>
      </c>
      <c r="K2634" t="s">
        <v>10171</v>
      </c>
      <c r="L2634">
        <v>271</v>
      </c>
      <c r="M2634" t="s">
        <v>26</v>
      </c>
      <c r="N2634" t="s">
        <v>27</v>
      </c>
      <c r="O2634" t="s">
        <v>476</v>
      </c>
      <c r="P2634">
        <v>12000000</v>
      </c>
      <c r="Q2634">
        <v>2002</v>
      </c>
      <c r="R2634">
        <v>7.4</v>
      </c>
      <c r="S2634">
        <v>0</v>
      </c>
      <c r="T2634">
        <f>Table_IMDB_Movies[[#This Row],[gross]]-Table_IMDB_Movies[[#This Row],[budget]]</f>
        <v>13776062</v>
      </c>
      <c r="V2634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2635" spans="1:22" x14ac:dyDescent="0.3">
      <c r="A2635" t="s">
        <v>10172</v>
      </c>
      <c r="B2635">
        <v>68</v>
      </c>
      <c r="C2635">
        <v>93</v>
      </c>
      <c r="D2635" t="s">
        <v>10173</v>
      </c>
      <c r="E2635">
        <v>25240988</v>
      </c>
      <c r="F2635" t="s">
        <v>3190</v>
      </c>
      <c r="G2635" t="s">
        <v>10174</v>
      </c>
      <c r="H2635" t="s">
        <v>10175</v>
      </c>
      <c r="I2635">
        <v>12383</v>
      </c>
      <c r="J2635" t="s">
        <v>10176</v>
      </c>
      <c r="K2635" t="s">
        <v>10177</v>
      </c>
      <c r="L2635">
        <v>50</v>
      </c>
      <c r="M2635" t="s">
        <v>26</v>
      </c>
      <c r="N2635" t="s">
        <v>27</v>
      </c>
      <c r="O2635" t="s">
        <v>72</v>
      </c>
      <c r="P2635">
        <v>12000000</v>
      </c>
      <c r="Q2635">
        <v>2012</v>
      </c>
      <c r="R2635">
        <v>5.9</v>
      </c>
      <c r="S2635">
        <v>0</v>
      </c>
      <c r="T2635">
        <f>Table_IMDB_Movies[[#This Row],[gross]]-Table_IMDB_Movies[[#This Row],[budget]]</f>
        <v>13240988</v>
      </c>
      <c r="V2635" t="str">
        <f>IF(ISNUMBER(SEARCH("|",Table_IMDB_Movies[[#This Row],[genres]])),LEFT(Table_IMDB_Movies[[#This Row],[genres]],SEARCH("|",Table_IMDB_Movies[[#This Row],[genres]])-1),Table_IMDB_Movies[[#This Row],[genres]])</f>
        <v>Documentary</v>
      </c>
    </row>
    <row r="2636" spans="1:22" x14ac:dyDescent="0.3">
      <c r="A2636" t="s">
        <v>10178</v>
      </c>
      <c r="B2636">
        <v>326</v>
      </c>
      <c r="C2636">
        <v>133</v>
      </c>
      <c r="D2636" t="s">
        <v>5034</v>
      </c>
      <c r="E2636">
        <v>124868837</v>
      </c>
      <c r="F2636" t="s">
        <v>173</v>
      </c>
      <c r="G2636" t="s">
        <v>7960</v>
      </c>
      <c r="H2636" t="s">
        <v>10179</v>
      </c>
      <c r="I2636">
        <v>249688</v>
      </c>
      <c r="J2636" t="s">
        <v>10180</v>
      </c>
      <c r="K2636" t="s">
        <v>10181</v>
      </c>
      <c r="L2636">
        <v>548</v>
      </c>
      <c r="M2636" t="s">
        <v>26</v>
      </c>
      <c r="N2636" t="s">
        <v>27</v>
      </c>
      <c r="O2636" t="s">
        <v>28</v>
      </c>
      <c r="P2636">
        <v>12000000</v>
      </c>
      <c r="Q2636">
        <v>2014</v>
      </c>
      <c r="R2636">
        <v>7.8</v>
      </c>
      <c r="S2636">
        <v>93000</v>
      </c>
      <c r="T2636">
        <f>Table_IMDB_Movies[[#This Row],[gross]]-Table_IMDB_Movies[[#This Row],[budget]]</f>
        <v>112868837</v>
      </c>
      <c r="V2636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637" spans="1:22" x14ac:dyDescent="0.3">
      <c r="A2637" t="s">
        <v>3462</v>
      </c>
      <c r="B2637">
        <v>128</v>
      </c>
      <c r="C2637">
        <v>121</v>
      </c>
      <c r="D2637" t="s">
        <v>2568</v>
      </c>
      <c r="E2637">
        <v>22905674</v>
      </c>
      <c r="F2637" t="s">
        <v>1550</v>
      </c>
      <c r="G2637" t="s">
        <v>936</v>
      </c>
      <c r="H2637" t="s">
        <v>10182</v>
      </c>
      <c r="I2637">
        <v>121676</v>
      </c>
      <c r="J2637" t="s">
        <v>4326</v>
      </c>
      <c r="K2637" t="s">
        <v>10183</v>
      </c>
      <c r="L2637">
        <v>290</v>
      </c>
      <c r="M2637" t="s">
        <v>26</v>
      </c>
      <c r="N2637" t="s">
        <v>27</v>
      </c>
      <c r="O2637" t="s">
        <v>476</v>
      </c>
      <c r="P2637">
        <v>12000000</v>
      </c>
      <c r="Q2637">
        <v>1998</v>
      </c>
      <c r="R2637">
        <v>7.4</v>
      </c>
      <c r="S2637">
        <v>0</v>
      </c>
      <c r="T2637">
        <f>Table_IMDB_Movies[[#This Row],[gross]]-Table_IMDB_Movies[[#This Row],[budget]]</f>
        <v>10905674</v>
      </c>
      <c r="V2637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2638" spans="1:22" x14ac:dyDescent="0.3">
      <c r="A2638" t="s">
        <v>5549</v>
      </c>
      <c r="B2638">
        <v>161</v>
      </c>
      <c r="C2638">
        <v>102</v>
      </c>
      <c r="D2638" t="s">
        <v>3059</v>
      </c>
      <c r="E2638">
        <v>25277561</v>
      </c>
      <c r="F2638" t="s">
        <v>1340</v>
      </c>
      <c r="G2638" t="s">
        <v>797</v>
      </c>
      <c r="H2638" t="s">
        <v>10184</v>
      </c>
      <c r="I2638">
        <v>21672</v>
      </c>
      <c r="J2638" t="s">
        <v>7271</v>
      </c>
      <c r="K2638" t="s">
        <v>10185</v>
      </c>
      <c r="L2638">
        <v>93</v>
      </c>
      <c r="M2638" t="s">
        <v>26</v>
      </c>
      <c r="N2638" t="s">
        <v>27</v>
      </c>
      <c r="O2638" t="s">
        <v>476</v>
      </c>
      <c r="P2638">
        <v>12000000</v>
      </c>
      <c r="Q2638">
        <v>2014</v>
      </c>
      <c r="R2638">
        <v>6.5</v>
      </c>
      <c r="S2638">
        <v>0</v>
      </c>
      <c r="T2638">
        <f>Table_IMDB_Movies[[#This Row],[gross]]-Table_IMDB_Movies[[#This Row],[budget]]</f>
        <v>13277561</v>
      </c>
      <c r="V2638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639" spans="1:22" x14ac:dyDescent="0.3">
      <c r="A2639" t="s">
        <v>3449</v>
      </c>
      <c r="B2639">
        <v>164</v>
      </c>
      <c r="C2639">
        <v>99</v>
      </c>
      <c r="D2639" t="s">
        <v>10186</v>
      </c>
      <c r="E2639">
        <v>21133087</v>
      </c>
      <c r="F2639" t="s">
        <v>2394</v>
      </c>
      <c r="G2639" t="s">
        <v>6064</v>
      </c>
      <c r="H2639" t="s">
        <v>10187</v>
      </c>
      <c r="I2639">
        <v>62468</v>
      </c>
      <c r="J2639" t="s">
        <v>10188</v>
      </c>
      <c r="K2639" t="s">
        <v>10189</v>
      </c>
      <c r="L2639">
        <v>374</v>
      </c>
      <c r="M2639" t="s">
        <v>26</v>
      </c>
      <c r="N2639" t="s">
        <v>27</v>
      </c>
      <c r="O2639" t="s">
        <v>476</v>
      </c>
      <c r="P2639">
        <v>12000000</v>
      </c>
      <c r="Q2639">
        <v>1999</v>
      </c>
      <c r="R2639">
        <v>7</v>
      </c>
      <c r="S2639">
        <v>0</v>
      </c>
      <c r="T2639">
        <f>Table_IMDB_Movies[[#This Row],[gross]]-Table_IMDB_Movies[[#This Row],[budget]]</f>
        <v>9133087</v>
      </c>
      <c r="V2639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2640" spans="1:22" x14ac:dyDescent="0.3">
      <c r="A2640" t="s">
        <v>4360</v>
      </c>
      <c r="B2640">
        <v>354</v>
      </c>
      <c r="C2640">
        <v>98</v>
      </c>
      <c r="D2640" t="s">
        <v>10190</v>
      </c>
      <c r="E2640">
        <v>37707719</v>
      </c>
      <c r="F2640" t="s">
        <v>1237</v>
      </c>
      <c r="G2640" t="s">
        <v>657</v>
      </c>
      <c r="H2640" t="s">
        <v>10191</v>
      </c>
      <c r="I2640">
        <v>76094</v>
      </c>
      <c r="J2640" t="s">
        <v>10192</v>
      </c>
      <c r="K2640" t="s">
        <v>10193</v>
      </c>
      <c r="L2640">
        <v>233</v>
      </c>
      <c r="M2640" t="s">
        <v>26</v>
      </c>
      <c r="N2640" t="s">
        <v>41</v>
      </c>
      <c r="O2640" t="s">
        <v>28</v>
      </c>
      <c r="P2640">
        <v>12000000</v>
      </c>
      <c r="Q2640">
        <v>2013</v>
      </c>
      <c r="R2640">
        <v>7.6</v>
      </c>
      <c r="S2640">
        <v>37000</v>
      </c>
      <c r="T2640">
        <f>Table_IMDB_Movies[[#This Row],[gross]]-Table_IMDB_Movies[[#This Row],[budget]]</f>
        <v>25707719</v>
      </c>
      <c r="V2640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2641" spans="1:22" x14ac:dyDescent="0.3">
      <c r="A2641" t="s">
        <v>8201</v>
      </c>
      <c r="B2641">
        <v>125</v>
      </c>
      <c r="C2641">
        <v>118</v>
      </c>
      <c r="D2641" t="s">
        <v>3620</v>
      </c>
      <c r="E2641">
        <v>18761993</v>
      </c>
      <c r="F2641" t="s">
        <v>2021</v>
      </c>
      <c r="G2641" t="s">
        <v>3137</v>
      </c>
      <c r="H2641" t="s">
        <v>10194</v>
      </c>
      <c r="I2641">
        <v>19007</v>
      </c>
      <c r="J2641" t="s">
        <v>1862</v>
      </c>
      <c r="K2641" t="s">
        <v>10195</v>
      </c>
      <c r="L2641">
        <v>219</v>
      </c>
      <c r="M2641" t="s">
        <v>26</v>
      </c>
      <c r="N2641" t="s">
        <v>27</v>
      </c>
      <c r="O2641" t="s">
        <v>476</v>
      </c>
      <c r="P2641">
        <v>9000000</v>
      </c>
      <c r="Q2641">
        <v>2005</v>
      </c>
      <c r="R2641">
        <v>6.9</v>
      </c>
      <c r="S2641">
        <v>549</v>
      </c>
      <c r="T2641">
        <f>Table_IMDB_Movies[[#This Row],[gross]]-Table_IMDB_Movies[[#This Row],[budget]]</f>
        <v>9761993</v>
      </c>
      <c r="V2641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642" spans="1:22" x14ac:dyDescent="0.3">
      <c r="A2642" t="s">
        <v>9385</v>
      </c>
      <c r="B2642">
        <v>66</v>
      </c>
      <c r="C2642">
        <v>104</v>
      </c>
      <c r="D2642" t="s">
        <v>10196</v>
      </c>
      <c r="E2642">
        <v>18595716</v>
      </c>
      <c r="F2642" t="s">
        <v>2086</v>
      </c>
      <c r="G2642" t="s">
        <v>10197</v>
      </c>
      <c r="H2642" t="s">
        <v>10198</v>
      </c>
      <c r="I2642">
        <v>30462</v>
      </c>
      <c r="J2642" t="s">
        <v>10199</v>
      </c>
      <c r="K2642" t="s">
        <v>10200</v>
      </c>
      <c r="L2642">
        <v>150</v>
      </c>
      <c r="M2642" t="s">
        <v>26</v>
      </c>
      <c r="N2642" t="s">
        <v>27</v>
      </c>
      <c r="O2642" t="s">
        <v>72</v>
      </c>
      <c r="P2642">
        <v>12000000</v>
      </c>
      <c r="Q2642">
        <v>2006</v>
      </c>
      <c r="R2642">
        <v>5.3</v>
      </c>
      <c r="S2642">
        <v>0</v>
      </c>
      <c r="T2642">
        <f>Table_IMDB_Movies[[#This Row],[gross]]-Table_IMDB_Movies[[#This Row],[budget]]</f>
        <v>6595716</v>
      </c>
      <c r="V2642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643" spans="1:22" x14ac:dyDescent="0.3">
      <c r="A2643" t="s">
        <v>10201</v>
      </c>
      <c r="B2643">
        <v>191</v>
      </c>
      <c r="C2643">
        <v>109</v>
      </c>
      <c r="D2643" t="s">
        <v>763</v>
      </c>
      <c r="E2643">
        <v>31990064</v>
      </c>
      <c r="F2643" t="s">
        <v>3005</v>
      </c>
      <c r="G2643" t="s">
        <v>10180</v>
      </c>
      <c r="H2643" t="s">
        <v>10202</v>
      </c>
      <c r="I2643">
        <v>63390</v>
      </c>
      <c r="J2643" t="s">
        <v>10203</v>
      </c>
      <c r="K2643" t="s">
        <v>10204</v>
      </c>
      <c r="L2643">
        <v>160</v>
      </c>
      <c r="M2643" t="s">
        <v>26</v>
      </c>
      <c r="N2643" t="s">
        <v>27</v>
      </c>
      <c r="O2643" t="s">
        <v>28</v>
      </c>
      <c r="P2643">
        <v>12000000</v>
      </c>
      <c r="Q2643">
        <v>2015</v>
      </c>
      <c r="R2643">
        <v>6.4</v>
      </c>
      <c r="S2643">
        <v>0</v>
      </c>
      <c r="T2643">
        <f>Table_IMDB_Movies[[#This Row],[gross]]-Table_IMDB_Movies[[#This Row],[budget]]</f>
        <v>19990064</v>
      </c>
      <c r="V2643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644" spans="1:22" x14ac:dyDescent="0.3">
      <c r="A2644" t="s">
        <v>6245</v>
      </c>
      <c r="B2644">
        <v>433</v>
      </c>
      <c r="C2644">
        <v>115</v>
      </c>
      <c r="D2644" t="s">
        <v>7772</v>
      </c>
      <c r="E2644">
        <v>17613460</v>
      </c>
      <c r="F2644" t="s">
        <v>4182</v>
      </c>
      <c r="G2644" t="s">
        <v>2223</v>
      </c>
      <c r="H2644" t="s">
        <v>10205</v>
      </c>
      <c r="I2644">
        <v>91082</v>
      </c>
      <c r="J2644" t="s">
        <v>1685</v>
      </c>
      <c r="K2644" t="s">
        <v>10206</v>
      </c>
      <c r="L2644">
        <v>274</v>
      </c>
      <c r="M2644" t="s">
        <v>26</v>
      </c>
      <c r="N2644" t="s">
        <v>27</v>
      </c>
      <c r="O2644" t="s">
        <v>476</v>
      </c>
      <c r="P2644">
        <v>12000000</v>
      </c>
      <c r="Q2644">
        <v>2013</v>
      </c>
      <c r="R2644">
        <v>7.8</v>
      </c>
      <c r="S2644">
        <v>28000</v>
      </c>
      <c r="T2644">
        <f>Table_IMDB_Movies[[#This Row],[gross]]-Table_IMDB_Movies[[#This Row],[budget]]</f>
        <v>5613460</v>
      </c>
      <c r="V2644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2645" spans="1:22" x14ac:dyDescent="0.3">
      <c r="A2645" t="s">
        <v>10207</v>
      </c>
      <c r="B2645">
        <v>66</v>
      </c>
      <c r="C2645">
        <v>92</v>
      </c>
      <c r="D2645" t="s">
        <v>647</v>
      </c>
      <c r="E2645">
        <v>21088568</v>
      </c>
      <c r="F2645" t="s">
        <v>6754</v>
      </c>
      <c r="G2645" t="s">
        <v>22</v>
      </c>
      <c r="H2645" t="s">
        <v>10208</v>
      </c>
      <c r="I2645">
        <v>16646</v>
      </c>
      <c r="J2645" t="s">
        <v>2791</v>
      </c>
      <c r="K2645" t="s">
        <v>10209</v>
      </c>
      <c r="L2645">
        <v>104</v>
      </c>
      <c r="M2645" t="s">
        <v>26</v>
      </c>
      <c r="N2645" t="s">
        <v>27</v>
      </c>
      <c r="O2645" t="s">
        <v>476</v>
      </c>
      <c r="P2645">
        <v>13000000</v>
      </c>
      <c r="Q2645">
        <v>1995</v>
      </c>
      <c r="R2645">
        <v>6.7</v>
      </c>
      <c r="S2645">
        <v>0</v>
      </c>
      <c r="T2645">
        <f>Table_IMDB_Movies[[#This Row],[gross]]-Table_IMDB_Movies[[#This Row],[budget]]</f>
        <v>8088568</v>
      </c>
      <c r="V2645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646" spans="1:22" x14ac:dyDescent="0.3">
      <c r="A2646" t="s">
        <v>3075</v>
      </c>
      <c r="B2646">
        <v>37</v>
      </c>
      <c r="C2646">
        <v>91</v>
      </c>
      <c r="D2646" t="s">
        <v>1678</v>
      </c>
      <c r="E2646">
        <v>17292381</v>
      </c>
      <c r="F2646" t="s">
        <v>10210</v>
      </c>
      <c r="G2646" t="s">
        <v>1185</v>
      </c>
      <c r="H2646" t="s">
        <v>10211</v>
      </c>
      <c r="I2646">
        <v>5794</v>
      </c>
      <c r="J2646" t="s">
        <v>1976</v>
      </c>
      <c r="K2646" t="s">
        <v>10212</v>
      </c>
      <c r="L2646">
        <v>69</v>
      </c>
      <c r="M2646" t="s">
        <v>26</v>
      </c>
      <c r="N2646" t="s">
        <v>27</v>
      </c>
      <c r="O2646" t="s">
        <v>72</v>
      </c>
      <c r="P2646">
        <v>12000000</v>
      </c>
      <c r="Q2646">
        <v>2001</v>
      </c>
      <c r="R2646">
        <v>5.3</v>
      </c>
      <c r="S2646">
        <v>371</v>
      </c>
      <c r="T2646">
        <f>Table_IMDB_Movies[[#This Row],[gross]]-Table_IMDB_Movies[[#This Row],[budget]]</f>
        <v>5292381</v>
      </c>
      <c r="V264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647" spans="1:22" x14ac:dyDescent="0.3">
      <c r="A2647" t="s">
        <v>6241</v>
      </c>
      <c r="B2647">
        <v>325</v>
      </c>
      <c r="C2647">
        <v>94</v>
      </c>
      <c r="D2647" t="s">
        <v>5478</v>
      </c>
      <c r="E2647">
        <v>16300302</v>
      </c>
      <c r="F2647" t="s">
        <v>2021</v>
      </c>
      <c r="G2647" t="s">
        <v>626</v>
      </c>
      <c r="H2647" t="s">
        <v>10213</v>
      </c>
      <c r="I2647">
        <v>64682</v>
      </c>
      <c r="J2647" t="s">
        <v>5515</v>
      </c>
      <c r="K2647" t="s">
        <v>10214</v>
      </c>
      <c r="L2647">
        <v>203</v>
      </c>
      <c r="M2647" t="s">
        <v>26</v>
      </c>
      <c r="N2647" t="s">
        <v>27</v>
      </c>
      <c r="O2647" t="s">
        <v>476</v>
      </c>
      <c r="P2647">
        <v>12000000</v>
      </c>
      <c r="Q2647">
        <v>2011</v>
      </c>
      <c r="R2647">
        <v>6.3</v>
      </c>
      <c r="S2647">
        <v>0</v>
      </c>
      <c r="T2647">
        <f>Table_IMDB_Movies[[#This Row],[gross]]-Table_IMDB_Movies[[#This Row],[budget]]</f>
        <v>4300302</v>
      </c>
      <c r="V2647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648" spans="1:22" x14ac:dyDescent="0.3">
      <c r="A2648" t="s">
        <v>3541</v>
      </c>
      <c r="B2648">
        <v>170</v>
      </c>
      <c r="C2648">
        <v>93</v>
      </c>
      <c r="D2648" t="s">
        <v>8341</v>
      </c>
      <c r="E2648">
        <v>27829874</v>
      </c>
      <c r="F2648" t="s">
        <v>274</v>
      </c>
      <c r="G2648" t="s">
        <v>275</v>
      </c>
      <c r="H2648" t="s">
        <v>10215</v>
      </c>
      <c r="I2648">
        <v>196422</v>
      </c>
      <c r="J2648" t="s">
        <v>2177</v>
      </c>
      <c r="K2648" t="s">
        <v>10216</v>
      </c>
      <c r="L2648">
        <v>444</v>
      </c>
      <c r="M2648" t="s">
        <v>26</v>
      </c>
      <c r="N2648" t="s">
        <v>27</v>
      </c>
      <c r="O2648" t="s">
        <v>476</v>
      </c>
      <c r="P2648">
        <v>12000000</v>
      </c>
      <c r="Q2648">
        <v>2006</v>
      </c>
      <c r="R2648">
        <v>7</v>
      </c>
      <c r="S2648">
        <v>0</v>
      </c>
      <c r="T2648">
        <f>Table_IMDB_Movies[[#This Row],[gross]]-Table_IMDB_Movies[[#This Row],[budget]]</f>
        <v>15829874</v>
      </c>
      <c r="V2648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649" spans="1:22" x14ac:dyDescent="0.3">
      <c r="A2649" t="s">
        <v>4240</v>
      </c>
      <c r="B2649">
        <v>24</v>
      </c>
      <c r="C2649">
        <v>100</v>
      </c>
      <c r="D2649" t="s">
        <v>6524</v>
      </c>
      <c r="E2649">
        <v>12902790</v>
      </c>
      <c r="F2649" t="s">
        <v>1141</v>
      </c>
      <c r="G2649" t="s">
        <v>1653</v>
      </c>
      <c r="H2649" t="s">
        <v>10217</v>
      </c>
      <c r="I2649">
        <v>4052</v>
      </c>
      <c r="J2649" t="s">
        <v>1368</v>
      </c>
      <c r="K2649" t="s">
        <v>10218</v>
      </c>
      <c r="L2649">
        <v>88</v>
      </c>
      <c r="M2649" t="s">
        <v>26</v>
      </c>
      <c r="N2649" t="s">
        <v>27</v>
      </c>
      <c r="O2649" t="s">
        <v>476</v>
      </c>
      <c r="P2649">
        <v>12000000</v>
      </c>
      <c r="Q2649">
        <v>1998</v>
      </c>
      <c r="R2649">
        <v>6.6</v>
      </c>
      <c r="S2649">
        <v>242</v>
      </c>
      <c r="T2649">
        <f>Table_IMDB_Movies[[#This Row],[gross]]-Table_IMDB_Movies[[#This Row],[budget]]</f>
        <v>902790</v>
      </c>
      <c r="V2649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650" spans="1:22" x14ac:dyDescent="0.3">
      <c r="A2650" t="s">
        <v>572</v>
      </c>
      <c r="B2650">
        <v>96</v>
      </c>
      <c r="C2650">
        <v>293</v>
      </c>
      <c r="D2650" t="s">
        <v>10220</v>
      </c>
      <c r="E2650">
        <v>11433134</v>
      </c>
      <c r="F2650" t="s">
        <v>10221</v>
      </c>
      <c r="G2650" t="s">
        <v>1026</v>
      </c>
      <c r="H2650" t="s">
        <v>10222</v>
      </c>
      <c r="I2650">
        <v>168203</v>
      </c>
      <c r="J2650" t="s">
        <v>10223</v>
      </c>
      <c r="K2650" t="s">
        <v>10224</v>
      </c>
      <c r="L2650">
        <v>426</v>
      </c>
      <c r="M2650" t="s">
        <v>6630</v>
      </c>
      <c r="N2650" t="s">
        <v>6889</v>
      </c>
      <c r="O2650" t="s">
        <v>476</v>
      </c>
      <c r="P2650">
        <v>14000000</v>
      </c>
      <c r="Q2650">
        <v>1981</v>
      </c>
      <c r="R2650">
        <v>8.4</v>
      </c>
      <c r="S2650">
        <v>11000</v>
      </c>
      <c r="T2650">
        <f>Table_IMDB_Movies[[#This Row],[gross]]-Table_IMDB_Movies[[#This Row],[budget]]</f>
        <v>-2566866</v>
      </c>
      <c r="V2650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2651" spans="1:22" x14ac:dyDescent="0.3">
      <c r="A2651" t="s">
        <v>10225</v>
      </c>
      <c r="B2651">
        <v>53</v>
      </c>
      <c r="C2651">
        <v>93</v>
      </c>
      <c r="D2651" t="s">
        <v>8009</v>
      </c>
      <c r="E2651">
        <v>10198766</v>
      </c>
      <c r="F2651" t="s">
        <v>1334</v>
      </c>
      <c r="G2651" t="s">
        <v>6201</v>
      </c>
      <c r="H2651" t="s">
        <v>10226</v>
      </c>
      <c r="I2651">
        <v>12007</v>
      </c>
      <c r="J2651" t="s">
        <v>8964</v>
      </c>
      <c r="K2651" t="s">
        <v>10227</v>
      </c>
      <c r="L2651">
        <v>105</v>
      </c>
      <c r="M2651" t="s">
        <v>26</v>
      </c>
      <c r="N2651" t="s">
        <v>27</v>
      </c>
      <c r="O2651" t="s">
        <v>476</v>
      </c>
      <c r="P2651">
        <v>12000000</v>
      </c>
      <c r="Q2651">
        <v>2002</v>
      </c>
      <c r="R2651">
        <v>5.4</v>
      </c>
      <c r="S2651">
        <v>507</v>
      </c>
      <c r="T2651">
        <f>Table_IMDB_Movies[[#This Row],[gross]]-Table_IMDB_Movies[[#This Row],[budget]]</f>
        <v>-1801234</v>
      </c>
      <c r="V2651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652" spans="1:22" x14ac:dyDescent="0.3">
      <c r="A2652" t="s">
        <v>4275</v>
      </c>
      <c r="B2652">
        <v>274</v>
      </c>
      <c r="C2652">
        <v>123</v>
      </c>
      <c r="D2652" t="s">
        <v>8244</v>
      </c>
      <c r="E2652">
        <v>15294553</v>
      </c>
      <c r="F2652" t="s">
        <v>553</v>
      </c>
      <c r="G2652" t="s">
        <v>10228</v>
      </c>
      <c r="H2652" t="s">
        <v>10229</v>
      </c>
      <c r="I2652">
        <v>202341</v>
      </c>
      <c r="J2652" t="s">
        <v>8661</v>
      </c>
      <c r="K2652" t="s">
        <v>10230</v>
      </c>
      <c r="L2652">
        <v>391</v>
      </c>
      <c r="M2652" t="s">
        <v>26</v>
      </c>
      <c r="N2652" t="s">
        <v>41</v>
      </c>
      <c r="O2652" t="s">
        <v>476</v>
      </c>
      <c r="P2652">
        <v>12000000</v>
      </c>
      <c r="Q2652">
        <v>2013</v>
      </c>
      <c r="R2652">
        <v>7.8</v>
      </c>
      <c r="S2652">
        <v>105000</v>
      </c>
      <c r="T2652">
        <f>Table_IMDB_Movies[[#This Row],[gross]]-Table_IMDB_Movies[[#This Row],[budget]]</f>
        <v>3294553</v>
      </c>
      <c r="V2652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653" spans="1:22" x14ac:dyDescent="0.3">
      <c r="A2653" t="s">
        <v>1553</v>
      </c>
      <c r="B2653">
        <v>248</v>
      </c>
      <c r="C2653">
        <v>119</v>
      </c>
      <c r="D2653" t="s">
        <v>5304</v>
      </c>
      <c r="E2653">
        <v>11041228</v>
      </c>
      <c r="F2653" t="s">
        <v>167</v>
      </c>
      <c r="G2653" t="s">
        <v>5302</v>
      </c>
      <c r="H2653" t="s">
        <v>10231</v>
      </c>
      <c r="I2653">
        <v>92295</v>
      </c>
      <c r="J2653" t="s">
        <v>10232</v>
      </c>
      <c r="K2653" t="s">
        <v>10233</v>
      </c>
      <c r="L2653">
        <v>420</v>
      </c>
      <c r="M2653" t="s">
        <v>1559</v>
      </c>
      <c r="N2653" t="s">
        <v>722</v>
      </c>
      <c r="O2653" t="s">
        <v>28</v>
      </c>
      <c r="P2653">
        <v>100000000</v>
      </c>
      <c r="Q2653">
        <v>2004</v>
      </c>
      <c r="R2653">
        <v>7.6</v>
      </c>
      <c r="S2653">
        <v>0</v>
      </c>
      <c r="T2653">
        <f>Table_IMDB_Movies[[#This Row],[gross]]-Table_IMDB_Movies[[#This Row],[budget]]</f>
        <v>-88958772</v>
      </c>
      <c r="V2653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654" spans="1:22" x14ac:dyDescent="0.3">
      <c r="A2654" t="s">
        <v>10234</v>
      </c>
      <c r="B2654">
        <v>288</v>
      </c>
      <c r="C2654">
        <v>107</v>
      </c>
      <c r="D2654" t="s">
        <v>1779</v>
      </c>
      <c r="E2654">
        <v>7918283</v>
      </c>
      <c r="F2654" t="s">
        <v>3196</v>
      </c>
      <c r="G2654" t="s">
        <v>3522</v>
      </c>
      <c r="H2654" t="s">
        <v>10235</v>
      </c>
      <c r="I2654">
        <v>41574</v>
      </c>
      <c r="J2654" t="s">
        <v>1202</v>
      </c>
      <c r="K2654" t="s">
        <v>10236</v>
      </c>
      <c r="L2654">
        <v>145</v>
      </c>
      <c r="M2654" t="s">
        <v>26</v>
      </c>
      <c r="N2654" t="s">
        <v>27</v>
      </c>
      <c r="O2654" t="s">
        <v>476</v>
      </c>
      <c r="P2654">
        <v>12000000</v>
      </c>
      <c r="Q2654">
        <v>2012</v>
      </c>
      <c r="R2654">
        <v>6.6</v>
      </c>
      <c r="S2654">
        <v>0</v>
      </c>
      <c r="T2654">
        <f>Table_IMDB_Movies[[#This Row],[gross]]-Table_IMDB_Movies[[#This Row],[budget]]</f>
        <v>-4081717</v>
      </c>
      <c r="V2654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655" spans="1:22" x14ac:dyDescent="0.3">
      <c r="A2655" t="s">
        <v>10237</v>
      </c>
      <c r="B2655">
        <v>177</v>
      </c>
      <c r="C2655">
        <v>106</v>
      </c>
      <c r="D2655" t="s">
        <v>10238</v>
      </c>
      <c r="E2655">
        <v>22331028</v>
      </c>
      <c r="F2655" t="s">
        <v>2333</v>
      </c>
      <c r="G2655" t="s">
        <v>10239</v>
      </c>
      <c r="H2655" t="s">
        <v>10240</v>
      </c>
      <c r="I2655">
        <v>57349</v>
      </c>
      <c r="J2655" t="s">
        <v>10241</v>
      </c>
      <c r="K2655" t="s">
        <v>10242</v>
      </c>
      <c r="L2655">
        <v>177</v>
      </c>
      <c r="M2655" t="s">
        <v>26</v>
      </c>
      <c r="N2655" t="s">
        <v>27</v>
      </c>
      <c r="O2655" t="s">
        <v>28</v>
      </c>
      <c r="P2655">
        <v>12000000</v>
      </c>
      <c r="Q2655">
        <v>2015</v>
      </c>
      <c r="R2655">
        <v>6.4</v>
      </c>
      <c r="S2655">
        <v>0</v>
      </c>
      <c r="T2655">
        <f>Table_IMDB_Movies[[#This Row],[gross]]-Table_IMDB_Movies[[#This Row],[budget]]</f>
        <v>10331028</v>
      </c>
      <c r="V2655" t="str">
        <f>IF(ISNUMBER(SEARCH("|",Table_IMDB_Movies[[#This Row],[genres]])),LEFT(Table_IMDB_Movies[[#This Row],[genres]],SEARCH("|",Table_IMDB_Movies[[#This Row],[genres]])-1),Table_IMDB_Movies[[#This Row],[genres]])</f>
        <v>Sci-Fi</v>
      </c>
    </row>
    <row r="2656" spans="1:22" x14ac:dyDescent="0.3">
      <c r="A2656" t="s">
        <v>10243</v>
      </c>
      <c r="B2656">
        <v>81</v>
      </c>
      <c r="C2656">
        <v>109</v>
      </c>
      <c r="D2656" t="s">
        <v>10244</v>
      </c>
      <c r="E2656">
        <v>8134217</v>
      </c>
      <c r="F2656" t="s">
        <v>3366</v>
      </c>
      <c r="G2656" t="s">
        <v>651</v>
      </c>
      <c r="H2656" t="s">
        <v>10245</v>
      </c>
      <c r="I2656">
        <v>15412</v>
      </c>
      <c r="J2656" t="s">
        <v>10246</v>
      </c>
      <c r="K2656" t="s">
        <v>10247</v>
      </c>
      <c r="L2656">
        <v>90</v>
      </c>
      <c r="M2656" t="s">
        <v>26</v>
      </c>
      <c r="N2656" t="s">
        <v>27</v>
      </c>
      <c r="O2656" t="s">
        <v>476</v>
      </c>
      <c r="P2656">
        <v>12000000</v>
      </c>
      <c r="Q2656">
        <v>2008</v>
      </c>
      <c r="R2656">
        <v>7</v>
      </c>
      <c r="S2656">
        <v>0</v>
      </c>
      <c r="T2656">
        <f>Table_IMDB_Movies[[#This Row],[gross]]-Table_IMDB_Movies[[#This Row],[budget]]</f>
        <v>-3865783</v>
      </c>
      <c r="V2656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2657" spans="1:22" x14ac:dyDescent="0.3">
      <c r="A2657" t="s">
        <v>10248</v>
      </c>
      <c r="B2657">
        <v>29</v>
      </c>
      <c r="C2657">
        <v>81</v>
      </c>
      <c r="D2657" t="s">
        <v>2100</v>
      </c>
      <c r="E2657">
        <v>6982680</v>
      </c>
      <c r="F2657" t="s">
        <v>819</v>
      </c>
      <c r="G2657" t="s">
        <v>506</v>
      </c>
      <c r="H2657" t="s">
        <v>10249</v>
      </c>
      <c r="I2657">
        <v>6965</v>
      </c>
      <c r="J2657" t="s">
        <v>10250</v>
      </c>
      <c r="K2657" t="s">
        <v>10251</v>
      </c>
      <c r="L2657">
        <v>69</v>
      </c>
      <c r="M2657" t="s">
        <v>26</v>
      </c>
      <c r="N2657" t="s">
        <v>27</v>
      </c>
      <c r="O2657" t="s">
        <v>28</v>
      </c>
      <c r="P2657">
        <v>10000000</v>
      </c>
      <c r="Q2657">
        <v>2000</v>
      </c>
      <c r="R2657">
        <v>5.7</v>
      </c>
      <c r="S2657">
        <v>262</v>
      </c>
      <c r="T2657">
        <f>Table_IMDB_Movies[[#This Row],[gross]]-Table_IMDB_Movies[[#This Row],[budget]]</f>
        <v>-3017320</v>
      </c>
      <c r="V2657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658" spans="1:22" x14ac:dyDescent="0.3">
      <c r="A2658" t="s">
        <v>10252</v>
      </c>
      <c r="B2658">
        <v>58</v>
      </c>
      <c r="C2658">
        <v>95</v>
      </c>
      <c r="D2658" t="s">
        <v>3498</v>
      </c>
      <c r="E2658">
        <v>6739141</v>
      </c>
      <c r="F2658" t="s">
        <v>1129</v>
      </c>
      <c r="G2658" t="s">
        <v>3544</v>
      </c>
      <c r="H2658" t="s">
        <v>10253</v>
      </c>
      <c r="I2658">
        <v>23383</v>
      </c>
      <c r="J2658" t="s">
        <v>312</v>
      </c>
      <c r="K2658" t="s">
        <v>10254</v>
      </c>
      <c r="L2658">
        <v>68</v>
      </c>
      <c r="M2658" t="s">
        <v>26</v>
      </c>
      <c r="N2658" t="s">
        <v>304</v>
      </c>
      <c r="O2658" t="s">
        <v>476</v>
      </c>
      <c r="P2658">
        <v>8000000</v>
      </c>
      <c r="Q2658">
        <v>1992</v>
      </c>
      <c r="R2658">
        <v>5.9</v>
      </c>
      <c r="S2658">
        <v>1000</v>
      </c>
      <c r="T2658">
        <f>Table_IMDB_Movies[[#This Row],[gross]]-Table_IMDB_Movies[[#This Row],[budget]]</f>
        <v>-1260859</v>
      </c>
      <c r="V2658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659" spans="1:22" x14ac:dyDescent="0.3">
      <c r="A2659" t="s">
        <v>8316</v>
      </c>
      <c r="B2659">
        <v>144</v>
      </c>
      <c r="C2659">
        <v>86</v>
      </c>
      <c r="D2659" t="s">
        <v>1440</v>
      </c>
      <c r="E2659">
        <v>5542025</v>
      </c>
      <c r="F2659" t="s">
        <v>1334</v>
      </c>
      <c r="G2659" t="s">
        <v>820</v>
      </c>
      <c r="H2659" t="s">
        <v>10255</v>
      </c>
      <c r="I2659">
        <v>12197</v>
      </c>
      <c r="J2659" t="s">
        <v>789</v>
      </c>
      <c r="K2659" t="s">
        <v>10256</v>
      </c>
      <c r="L2659">
        <v>150</v>
      </c>
      <c r="M2659" t="s">
        <v>26</v>
      </c>
      <c r="N2659" t="s">
        <v>27</v>
      </c>
      <c r="O2659" t="s">
        <v>28</v>
      </c>
      <c r="P2659">
        <v>12000000</v>
      </c>
      <c r="Q2659">
        <v>2006</v>
      </c>
      <c r="R2659">
        <v>6.3</v>
      </c>
      <c r="S2659">
        <v>650</v>
      </c>
      <c r="T2659">
        <f>Table_IMDB_Movies[[#This Row],[gross]]-Table_IMDB_Movies[[#This Row],[budget]]</f>
        <v>-6457975</v>
      </c>
      <c r="V2659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660" spans="1:22" x14ac:dyDescent="0.3">
      <c r="A2660" t="s">
        <v>3140</v>
      </c>
      <c r="B2660">
        <v>114</v>
      </c>
      <c r="C2660">
        <v>113</v>
      </c>
      <c r="D2660" t="s">
        <v>10257</v>
      </c>
      <c r="E2660">
        <v>5032496</v>
      </c>
      <c r="F2660" t="s">
        <v>2021</v>
      </c>
      <c r="G2660" t="s">
        <v>1117</v>
      </c>
      <c r="H2660" t="s">
        <v>10258</v>
      </c>
      <c r="I2660">
        <v>20576</v>
      </c>
      <c r="J2660" t="s">
        <v>5046</v>
      </c>
      <c r="K2660" t="s">
        <v>10259</v>
      </c>
      <c r="L2660">
        <v>161</v>
      </c>
      <c r="M2660" t="s">
        <v>26</v>
      </c>
      <c r="N2660" t="s">
        <v>27</v>
      </c>
      <c r="O2660" t="s">
        <v>476</v>
      </c>
      <c r="P2660">
        <v>12000000</v>
      </c>
      <c r="Q2660">
        <v>1998</v>
      </c>
      <c r="R2660">
        <v>6.3</v>
      </c>
      <c r="S2660">
        <v>652</v>
      </c>
      <c r="T2660">
        <f>Table_IMDB_Movies[[#This Row],[gross]]-Table_IMDB_Movies[[#This Row],[budget]]</f>
        <v>-6967504</v>
      </c>
      <c r="V2660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661" spans="1:22" x14ac:dyDescent="0.3">
      <c r="A2661" t="s">
        <v>3159</v>
      </c>
      <c r="B2661">
        <v>132</v>
      </c>
      <c r="C2661">
        <v>122</v>
      </c>
      <c r="D2661" t="s">
        <v>5750</v>
      </c>
      <c r="E2661">
        <v>6754898</v>
      </c>
      <c r="F2661" t="s">
        <v>2021</v>
      </c>
      <c r="G2661" t="s">
        <v>10260</v>
      </c>
      <c r="H2661" t="s">
        <v>10261</v>
      </c>
      <c r="I2661">
        <v>20000</v>
      </c>
      <c r="J2661" t="s">
        <v>5404</v>
      </c>
      <c r="K2661" t="s">
        <v>10262</v>
      </c>
      <c r="L2661">
        <v>188</v>
      </c>
      <c r="M2661" t="s">
        <v>26</v>
      </c>
      <c r="N2661" t="s">
        <v>27</v>
      </c>
      <c r="O2661" t="s">
        <v>476</v>
      </c>
      <c r="P2661">
        <v>12000000</v>
      </c>
      <c r="Q2661">
        <v>2006</v>
      </c>
      <c r="R2661">
        <v>6.2</v>
      </c>
      <c r="S2661">
        <v>0</v>
      </c>
      <c r="T2661">
        <f>Table_IMDB_Movies[[#This Row],[gross]]-Table_IMDB_Movies[[#This Row],[budget]]</f>
        <v>-5245102</v>
      </c>
      <c r="V2661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662" spans="1:22" x14ac:dyDescent="0.3">
      <c r="A2662" t="s">
        <v>9102</v>
      </c>
      <c r="B2662">
        <v>60</v>
      </c>
      <c r="C2662">
        <v>90</v>
      </c>
      <c r="D2662" t="s">
        <v>10263</v>
      </c>
      <c r="E2662">
        <v>4922166</v>
      </c>
      <c r="F2662" t="s">
        <v>8336</v>
      </c>
      <c r="G2662" t="s">
        <v>1328</v>
      </c>
      <c r="H2662" t="s">
        <v>10264</v>
      </c>
      <c r="I2662">
        <v>23606</v>
      </c>
      <c r="J2662" t="s">
        <v>10265</v>
      </c>
      <c r="K2662" t="s">
        <v>10266</v>
      </c>
      <c r="L2662">
        <v>304</v>
      </c>
      <c r="M2662" t="s">
        <v>26</v>
      </c>
      <c r="N2662" t="s">
        <v>27</v>
      </c>
      <c r="O2662" t="s">
        <v>72</v>
      </c>
      <c r="P2662">
        <v>12000000</v>
      </c>
      <c r="Q2662">
        <v>2003</v>
      </c>
      <c r="R2662">
        <v>2.1</v>
      </c>
      <c r="S2662">
        <v>0</v>
      </c>
      <c r="T2662">
        <f>Table_IMDB_Movies[[#This Row],[gross]]-Table_IMDB_Movies[[#This Row],[budget]]</f>
        <v>-7077834</v>
      </c>
      <c r="V2662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663" spans="1:22" x14ac:dyDescent="0.3">
      <c r="A2663" t="s">
        <v>3955</v>
      </c>
      <c r="B2663">
        <v>30</v>
      </c>
      <c r="C2663">
        <v>108</v>
      </c>
      <c r="D2663" t="s">
        <v>1469</v>
      </c>
      <c r="E2663">
        <v>4903000</v>
      </c>
      <c r="F2663" t="s">
        <v>2021</v>
      </c>
      <c r="G2663" t="s">
        <v>1606</v>
      </c>
      <c r="H2663" t="s">
        <v>10267</v>
      </c>
      <c r="I2663">
        <v>4961</v>
      </c>
      <c r="J2663" t="s">
        <v>4326</v>
      </c>
      <c r="K2663" t="s">
        <v>10268</v>
      </c>
      <c r="L2663">
        <v>33</v>
      </c>
      <c r="M2663" t="s">
        <v>26</v>
      </c>
      <c r="N2663" t="s">
        <v>27</v>
      </c>
      <c r="O2663" t="s">
        <v>476</v>
      </c>
      <c r="P2663">
        <v>12000000</v>
      </c>
      <c r="Q2663">
        <v>1996</v>
      </c>
      <c r="R2663">
        <v>5</v>
      </c>
      <c r="S2663">
        <v>251</v>
      </c>
      <c r="T2663">
        <f>Table_IMDB_Movies[[#This Row],[gross]]-Table_IMDB_Movies[[#This Row],[budget]]</f>
        <v>-7097000</v>
      </c>
      <c r="V2663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664" spans="1:22" x14ac:dyDescent="0.3">
      <c r="A2664" t="s">
        <v>10269</v>
      </c>
      <c r="B2664">
        <v>138</v>
      </c>
      <c r="C2664">
        <v>113</v>
      </c>
      <c r="D2664" t="s">
        <v>10270</v>
      </c>
      <c r="E2664">
        <v>4717455</v>
      </c>
      <c r="F2664" t="s">
        <v>689</v>
      </c>
      <c r="G2664" t="s">
        <v>2090</v>
      </c>
      <c r="H2664" t="s">
        <v>10271</v>
      </c>
      <c r="I2664">
        <v>18632</v>
      </c>
      <c r="J2664" t="s">
        <v>10272</v>
      </c>
      <c r="K2664" t="s">
        <v>10273</v>
      </c>
      <c r="L2664">
        <v>354</v>
      </c>
      <c r="M2664" t="s">
        <v>26</v>
      </c>
      <c r="N2664" t="s">
        <v>304</v>
      </c>
      <c r="O2664" t="s">
        <v>476</v>
      </c>
      <c r="P2664">
        <v>12000000</v>
      </c>
      <c r="Q2664">
        <v>2003</v>
      </c>
      <c r="R2664">
        <v>5.3</v>
      </c>
      <c r="S2664">
        <v>656</v>
      </c>
      <c r="T2664">
        <f>Table_IMDB_Movies[[#This Row],[gross]]-Table_IMDB_Movies[[#This Row],[budget]]</f>
        <v>-7282545</v>
      </c>
      <c r="V2664" t="str">
        <f>IF(ISNUMBER(SEARCH("|",Table_IMDB_Movies[[#This Row],[genres]])),LEFT(Table_IMDB_Movies[[#This Row],[genres]],SEARCH("|",Table_IMDB_Movies[[#This Row],[genres]])-1),Table_IMDB_Movies[[#This Row],[genres]])</f>
        <v>Mystery</v>
      </c>
    </row>
    <row r="2665" spans="1:22" x14ac:dyDescent="0.3">
      <c r="A2665" t="s">
        <v>6775</v>
      </c>
      <c r="B2665">
        <v>190</v>
      </c>
      <c r="C2665">
        <v>110</v>
      </c>
      <c r="D2665" t="s">
        <v>2928</v>
      </c>
      <c r="E2665">
        <v>3148482</v>
      </c>
      <c r="F2665" t="s">
        <v>173</v>
      </c>
      <c r="G2665" t="s">
        <v>3034</v>
      </c>
      <c r="H2665" t="s">
        <v>10274</v>
      </c>
      <c r="I2665">
        <v>29613</v>
      </c>
      <c r="J2665" t="s">
        <v>10275</v>
      </c>
      <c r="K2665" t="s">
        <v>10276</v>
      </c>
      <c r="L2665">
        <v>98</v>
      </c>
      <c r="M2665" t="s">
        <v>26</v>
      </c>
      <c r="N2665" t="s">
        <v>27</v>
      </c>
      <c r="O2665" t="s">
        <v>476</v>
      </c>
      <c r="P2665">
        <v>12000000</v>
      </c>
      <c r="Q2665">
        <v>2008</v>
      </c>
      <c r="R2665">
        <v>7.1</v>
      </c>
      <c r="S2665">
        <v>0</v>
      </c>
      <c r="T2665">
        <f>Table_IMDB_Movies[[#This Row],[gross]]-Table_IMDB_Movies[[#This Row],[budget]]</f>
        <v>-8851518</v>
      </c>
      <c r="V2665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666" spans="1:22" x14ac:dyDescent="0.3">
      <c r="A2666" t="s">
        <v>10277</v>
      </c>
      <c r="B2666">
        <v>61</v>
      </c>
      <c r="C2666">
        <v>109</v>
      </c>
      <c r="D2666" t="s">
        <v>321</v>
      </c>
      <c r="E2666">
        <v>2326407</v>
      </c>
      <c r="F2666" t="s">
        <v>2682</v>
      </c>
      <c r="G2666" t="s">
        <v>1921</v>
      </c>
      <c r="H2666" t="s">
        <v>10278</v>
      </c>
      <c r="I2666">
        <v>5016</v>
      </c>
      <c r="J2666" t="s">
        <v>9614</v>
      </c>
      <c r="K2666" t="s">
        <v>10279</v>
      </c>
      <c r="L2666">
        <v>99</v>
      </c>
      <c r="M2666" t="s">
        <v>26</v>
      </c>
      <c r="N2666" t="s">
        <v>41</v>
      </c>
      <c r="O2666" t="s">
        <v>476</v>
      </c>
      <c r="P2666">
        <v>12000000</v>
      </c>
      <c r="Q2666">
        <v>2001</v>
      </c>
      <c r="R2666">
        <v>7</v>
      </c>
      <c r="S2666">
        <v>305</v>
      </c>
      <c r="T2666">
        <f>Table_IMDB_Movies[[#This Row],[gross]]-Table_IMDB_Movies[[#This Row],[budget]]</f>
        <v>-9673593</v>
      </c>
      <c r="V2666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667" spans="1:22" x14ac:dyDescent="0.3">
      <c r="A2667" t="s">
        <v>5310</v>
      </c>
      <c r="B2667">
        <v>363</v>
      </c>
      <c r="C2667">
        <v>110</v>
      </c>
      <c r="D2667" t="s">
        <v>5312</v>
      </c>
      <c r="E2667">
        <v>2201412</v>
      </c>
      <c r="F2667" t="s">
        <v>10280</v>
      </c>
      <c r="G2667" t="s">
        <v>10281</v>
      </c>
      <c r="H2667" t="s">
        <v>4161</v>
      </c>
      <c r="I2667">
        <v>68883</v>
      </c>
      <c r="J2667" t="s">
        <v>10282</v>
      </c>
      <c r="K2667" t="s">
        <v>10283</v>
      </c>
      <c r="L2667">
        <v>279</v>
      </c>
      <c r="M2667" t="s">
        <v>9239</v>
      </c>
      <c r="N2667" t="s">
        <v>4396</v>
      </c>
      <c r="O2667" t="s">
        <v>476</v>
      </c>
      <c r="P2667">
        <v>12215500000</v>
      </c>
      <c r="Q2667">
        <v>2006</v>
      </c>
      <c r="R2667">
        <v>7</v>
      </c>
      <c r="S2667">
        <v>7000</v>
      </c>
      <c r="T2667">
        <f>Table_IMDB_Movies[[#This Row],[gross]]-Table_IMDB_Movies[[#This Row],[budget]]</f>
        <v>-12213298588</v>
      </c>
      <c r="V2667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668" spans="1:22" x14ac:dyDescent="0.3">
      <c r="A2668" t="s">
        <v>10284</v>
      </c>
      <c r="B2668">
        <v>131</v>
      </c>
      <c r="C2668">
        <v>101</v>
      </c>
      <c r="D2668" t="s">
        <v>1322</v>
      </c>
      <c r="E2668">
        <v>2060953</v>
      </c>
      <c r="F2668" t="s">
        <v>7313</v>
      </c>
      <c r="G2668" t="s">
        <v>9646</v>
      </c>
      <c r="H2668" t="s">
        <v>10285</v>
      </c>
      <c r="I2668">
        <v>29990</v>
      </c>
      <c r="J2668" t="s">
        <v>7563</v>
      </c>
      <c r="K2668" t="s">
        <v>10286</v>
      </c>
      <c r="L2668">
        <v>316</v>
      </c>
      <c r="M2668" t="s">
        <v>26</v>
      </c>
      <c r="N2668" t="s">
        <v>4305</v>
      </c>
      <c r="O2668" t="s">
        <v>476</v>
      </c>
      <c r="P2668">
        <v>12000000</v>
      </c>
      <c r="Q2668">
        <v>1999</v>
      </c>
      <c r="R2668">
        <v>7.1</v>
      </c>
      <c r="S2668">
        <v>0</v>
      </c>
      <c r="T2668">
        <f>Table_IMDB_Movies[[#This Row],[gross]]-Table_IMDB_Movies[[#This Row],[budget]]</f>
        <v>-9939047</v>
      </c>
      <c r="V2668" t="str">
        <f>IF(ISNUMBER(SEARCH("|",Table_IMDB_Movies[[#This Row],[genres]])),LEFT(Table_IMDB_Movies[[#This Row],[genres]],SEARCH("|",Table_IMDB_Movies[[#This Row],[genres]])-1),Table_IMDB_Movies[[#This Row],[genres]])</f>
        <v>Fantasy</v>
      </c>
    </row>
    <row r="2669" spans="1:22" x14ac:dyDescent="0.3">
      <c r="A2669" t="s">
        <v>10287</v>
      </c>
      <c r="B2669">
        <v>146</v>
      </c>
      <c r="C2669">
        <v>97</v>
      </c>
      <c r="D2669" t="s">
        <v>3944</v>
      </c>
      <c r="E2669">
        <v>3950294</v>
      </c>
      <c r="F2669" t="s">
        <v>1141</v>
      </c>
      <c r="G2669" t="s">
        <v>74</v>
      </c>
      <c r="H2669" t="s">
        <v>10288</v>
      </c>
      <c r="I2669">
        <v>56654</v>
      </c>
      <c r="J2669" t="s">
        <v>6149</v>
      </c>
      <c r="K2669" t="s">
        <v>10289</v>
      </c>
      <c r="L2669">
        <v>124</v>
      </c>
      <c r="M2669" t="s">
        <v>26</v>
      </c>
      <c r="N2669" t="s">
        <v>27</v>
      </c>
      <c r="O2669" t="s">
        <v>476</v>
      </c>
      <c r="P2669">
        <v>12000000</v>
      </c>
      <c r="Q2669">
        <v>2007</v>
      </c>
      <c r="R2669">
        <v>7</v>
      </c>
      <c r="S2669">
        <v>0</v>
      </c>
      <c r="T2669">
        <f>Table_IMDB_Movies[[#This Row],[gross]]-Table_IMDB_Movies[[#This Row],[budget]]</f>
        <v>-8049706</v>
      </c>
      <c r="V2669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670" spans="1:22" x14ac:dyDescent="0.3">
      <c r="A2670" t="s">
        <v>10290</v>
      </c>
      <c r="B2670">
        <v>280</v>
      </c>
      <c r="C2670">
        <v>172</v>
      </c>
      <c r="D2670" t="s">
        <v>10291</v>
      </c>
      <c r="E2670">
        <v>2835886</v>
      </c>
      <c r="F2670" t="s">
        <v>2682</v>
      </c>
      <c r="G2670" t="s">
        <v>10292</v>
      </c>
      <c r="H2670" t="s">
        <v>10293</v>
      </c>
      <c r="I2670">
        <v>55516</v>
      </c>
      <c r="J2670" t="s">
        <v>10294</v>
      </c>
      <c r="K2670" t="s">
        <v>10295</v>
      </c>
      <c r="L2670">
        <v>124</v>
      </c>
      <c r="M2670" t="s">
        <v>7346</v>
      </c>
      <c r="N2670" t="s">
        <v>5447</v>
      </c>
      <c r="O2670" t="s">
        <v>3769</v>
      </c>
      <c r="P2670">
        <v>9200000</v>
      </c>
      <c r="Q2670">
        <v>2013</v>
      </c>
      <c r="R2670">
        <v>7.7</v>
      </c>
      <c r="S2670">
        <v>29000</v>
      </c>
      <c r="T2670">
        <f>Table_IMDB_Movies[[#This Row],[gross]]-Table_IMDB_Movies[[#This Row],[budget]]</f>
        <v>-6364114</v>
      </c>
      <c r="V2670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671" spans="1:22" x14ac:dyDescent="0.3">
      <c r="A2671" t="s">
        <v>10296</v>
      </c>
      <c r="B2671">
        <v>78</v>
      </c>
      <c r="C2671">
        <v>104</v>
      </c>
      <c r="D2671" t="s">
        <v>10297</v>
      </c>
      <c r="E2671">
        <v>1779284</v>
      </c>
      <c r="F2671" t="s">
        <v>2021</v>
      </c>
      <c r="G2671" t="s">
        <v>1962</v>
      </c>
      <c r="H2671" t="s">
        <v>10298</v>
      </c>
      <c r="I2671">
        <v>12047</v>
      </c>
      <c r="J2671" t="s">
        <v>10299</v>
      </c>
      <c r="K2671" t="s">
        <v>10300</v>
      </c>
      <c r="L2671">
        <v>122</v>
      </c>
      <c r="M2671" t="s">
        <v>26</v>
      </c>
      <c r="N2671" t="s">
        <v>27</v>
      </c>
      <c r="O2671" t="s">
        <v>476</v>
      </c>
      <c r="P2671">
        <v>12000000</v>
      </c>
      <c r="Q2671">
        <v>2002</v>
      </c>
      <c r="R2671">
        <v>7.1</v>
      </c>
      <c r="S2671">
        <v>677</v>
      </c>
      <c r="T2671">
        <f>Table_IMDB_Movies[[#This Row],[gross]]-Table_IMDB_Movies[[#This Row],[budget]]</f>
        <v>-10220716</v>
      </c>
      <c r="V2671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672" spans="1:22" x14ac:dyDescent="0.3">
      <c r="A2672" t="s">
        <v>10301</v>
      </c>
      <c r="B2672">
        <v>469</v>
      </c>
      <c r="C2672">
        <v>99</v>
      </c>
      <c r="D2672" t="s">
        <v>4242</v>
      </c>
      <c r="E2672">
        <v>1702277</v>
      </c>
      <c r="F2672" t="s">
        <v>3196</v>
      </c>
      <c r="G2672" t="s">
        <v>10302</v>
      </c>
      <c r="H2672" t="s">
        <v>10303</v>
      </c>
      <c r="I2672">
        <v>84620</v>
      </c>
      <c r="J2672" t="s">
        <v>10304</v>
      </c>
      <c r="K2672" t="s">
        <v>10305</v>
      </c>
      <c r="L2672">
        <v>235</v>
      </c>
      <c r="M2672" t="s">
        <v>26</v>
      </c>
      <c r="N2672" t="s">
        <v>41</v>
      </c>
      <c r="O2672" t="s">
        <v>476</v>
      </c>
      <c r="P2672">
        <v>12000000</v>
      </c>
      <c r="Q2672">
        <v>2013</v>
      </c>
      <c r="R2672">
        <v>6.8</v>
      </c>
      <c r="S2672">
        <v>27000</v>
      </c>
      <c r="T2672">
        <f>Table_IMDB_Movies[[#This Row],[gross]]-Table_IMDB_Movies[[#This Row],[budget]]</f>
        <v>-10297723</v>
      </c>
      <c r="V2672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673" spans="1:22" x14ac:dyDescent="0.3">
      <c r="A2673" t="s">
        <v>5369</v>
      </c>
      <c r="B2673">
        <v>194</v>
      </c>
      <c r="C2673">
        <v>129</v>
      </c>
      <c r="D2673" t="s">
        <v>4759</v>
      </c>
      <c r="E2673">
        <v>261481</v>
      </c>
      <c r="F2673" t="s">
        <v>4269</v>
      </c>
      <c r="G2673" t="s">
        <v>1932</v>
      </c>
      <c r="H2673" t="s">
        <v>10306</v>
      </c>
      <c r="I2673">
        <v>41496</v>
      </c>
      <c r="J2673" t="s">
        <v>4761</v>
      </c>
      <c r="K2673" t="s">
        <v>10307</v>
      </c>
      <c r="L2673">
        <v>210</v>
      </c>
      <c r="M2673" t="s">
        <v>5560</v>
      </c>
      <c r="N2673" t="s">
        <v>3028</v>
      </c>
      <c r="O2673" t="s">
        <v>476</v>
      </c>
      <c r="P2673">
        <v>12000000</v>
      </c>
      <c r="Q2673">
        <v>2004</v>
      </c>
      <c r="R2673">
        <v>7.5</v>
      </c>
      <c r="S2673">
        <v>0</v>
      </c>
      <c r="T2673">
        <f>Table_IMDB_Movies[[#This Row],[gross]]-Table_IMDB_Movies[[#This Row],[budget]]</f>
        <v>-11738519</v>
      </c>
      <c r="V2673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674" spans="1:22" x14ac:dyDescent="0.3">
      <c r="A2674" t="s">
        <v>10308</v>
      </c>
      <c r="B2674">
        <v>121</v>
      </c>
      <c r="C2674">
        <v>91</v>
      </c>
      <c r="D2674" t="s">
        <v>10309</v>
      </c>
      <c r="E2674">
        <v>1506998</v>
      </c>
      <c r="F2674" t="s">
        <v>3766</v>
      </c>
      <c r="G2674" t="s">
        <v>10310</v>
      </c>
      <c r="H2674" t="s">
        <v>10311</v>
      </c>
      <c r="I2674">
        <v>8014</v>
      </c>
      <c r="J2674" t="s">
        <v>10312</v>
      </c>
      <c r="K2674" t="s">
        <v>10313</v>
      </c>
      <c r="L2674">
        <v>50</v>
      </c>
      <c r="M2674" t="s">
        <v>26</v>
      </c>
      <c r="N2674" t="s">
        <v>27</v>
      </c>
      <c r="O2674" t="s">
        <v>28</v>
      </c>
      <c r="P2674">
        <v>12000000</v>
      </c>
      <c r="Q2674">
        <v>2007</v>
      </c>
      <c r="R2674">
        <v>6.3</v>
      </c>
      <c r="S2674">
        <v>314</v>
      </c>
      <c r="T2674">
        <f>Table_IMDB_Movies[[#This Row],[gross]]-Table_IMDB_Movies[[#This Row],[budget]]</f>
        <v>-10493002</v>
      </c>
      <c r="V2674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2675" spans="1:22" x14ac:dyDescent="0.3">
      <c r="A2675" t="s">
        <v>10314</v>
      </c>
      <c r="B2675">
        <v>38</v>
      </c>
      <c r="C2675">
        <v>100</v>
      </c>
      <c r="D2675" t="s">
        <v>6149</v>
      </c>
      <c r="E2675">
        <v>860002</v>
      </c>
      <c r="F2675" t="s">
        <v>2577</v>
      </c>
      <c r="G2675" t="s">
        <v>10315</v>
      </c>
      <c r="H2675" t="s">
        <v>10316</v>
      </c>
      <c r="I2675">
        <v>6454</v>
      </c>
      <c r="J2675" t="s">
        <v>1544</v>
      </c>
      <c r="K2675" t="s">
        <v>10317</v>
      </c>
      <c r="L2675">
        <v>43</v>
      </c>
      <c r="M2675" t="s">
        <v>26</v>
      </c>
      <c r="N2675" t="s">
        <v>27</v>
      </c>
      <c r="O2675" t="s">
        <v>72</v>
      </c>
      <c r="P2675">
        <v>12000000</v>
      </c>
      <c r="Q2675">
        <v>2005</v>
      </c>
      <c r="R2675">
        <v>7.3</v>
      </c>
      <c r="S2675">
        <v>0</v>
      </c>
      <c r="T2675">
        <f>Table_IMDB_Movies[[#This Row],[gross]]-Table_IMDB_Movies[[#This Row],[budget]]</f>
        <v>-11139998</v>
      </c>
      <c r="V2675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2676" spans="1:22" x14ac:dyDescent="0.3">
      <c r="A2676" t="s">
        <v>3935</v>
      </c>
      <c r="B2676">
        <v>123</v>
      </c>
      <c r="C2676">
        <v>111</v>
      </c>
      <c r="D2676" t="s">
        <v>2721</v>
      </c>
      <c r="E2676">
        <v>548934</v>
      </c>
      <c r="F2676" t="s">
        <v>3005</v>
      </c>
      <c r="G2676" t="s">
        <v>983</v>
      </c>
      <c r="H2676" t="s">
        <v>10318</v>
      </c>
      <c r="I2676">
        <v>16863</v>
      </c>
      <c r="J2676" t="s">
        <v>10319</v>
      </c>
      <c r="K2676" t="s">
        <v>10320</v>
      </c>
      <c r="L2676">
        <v>57</v>
      </c>
      <c r="M2676" t="s">
        <v>26</v>
      </c>
      <c r="N2676" t="s">
        <v>6096</v>
      </c>
      <c r="O2676" t="s">
        <v>28</v>
      </c>
      <c r="P2676">
        <v>12000000</v>
      </c>
      <c r="Q2676">
        <v>2009</v>
      </c>
      <c r="R2676">
        <v>6.8</v>
      </c>
      <c r="S2676">
        <v>0</v>
      </c>
      <c r="T2676">
        <f>Table_IMDB_Movies[[#This Row],[gross]]-Table_IMDB_Movies[[#This Row],[budget]]</f>
        <v>-11451066</v>
      </c>
      <c r="V2676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677" spans="1:22" x14ac:dyDescent="0.3">
      <c r="A2677" t="s">
        <v>10321</v>
      </c>
      <c r="B2677">
        <v>81</v>
      </c>
      <c r="C2677">
        <v>114</v>
      </c>
      <c r="D2677" t="s">
        <v>6862</v>
      </c>
      <c r="E2677">
        <v>447750</v>
      </c>
      <c r="F2677" t="s">
        <v>1705</v>
      </c>
      <c r="G2677" t="s">
        <v>4610</v>
      </c>
      <c r="H2677" t="s">
        <v>10322</v>
      </c>
      <c r="I2677">
        <v>18520</v>
      </c>
      <c r="J2677" t="s">
        <v>10323</v>
      </c>
      <c r="K2677" t="s">
        <v>10324</v>
      </c>
      <c r="L2677">
        <v>133</v>
      </c>
      <c r="M2677" t="s">
        <v>26</v>
      </c>
      <c r="N2677" t="s">
        <v>27</v>
      </c>
      <c r="O2677" t="s">
        <v>476</v>
      </c>
      <c r="P2677">
        <v>10000000</v>
      </c>
      <c r="Q2677">
        <v>2000</v>
      </c>
      <c r="R2677">
        <v>7.2</v>
      </c>
      <c r="S2677">
        <v>0</v>
      </c>
      <c r="T2677">
        <f>Table_IMDB_Movies[[#This Row],[gross]]-Table_IMDB_Movies[[#This Row],[budget]]</f>
        <v>-9552250</v>
      </c>
      <c r="V2677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2678" spans="1:22" x14ac:dyDescent="0.3">
      <c r="A2678" t="s">
        <v>178</v>
      </c>
      <c r="B2678">
        <v>72</v>
      </c>
      <c r="C2678">
        <v>86</v>
      </c>
      <c r="D2678" t="s">
        <v>8094</v>
      </c>
      <c r="E2678">
        <v>333976</v>
      </c>
      <c r="F2678" t="s">
        <v>819</v>
      </c>
      <c r="G2678" t="s">
        <v>1629</v>
      </c>
      <c r="H2678" t="s">
        <v>10325</v>
      </c>
      <c r="I2678">
        <v>12559</v>
      </c>
      <c r="J2678" t="s">
        <v>10326</v>
      </c>
      <c r="K2678" t="s">
        <v>10327</v>
      </c>
      <c r="L2678">
        <v>90</v>
      </c>
      <c r="M2678" t="s">
        <v>26</v>
      </c>
      <c r="N2678" t="s">
        <v>27</v>
      </c>
      <c r="O2678" t="s">
        <v>476</v>
      </c>
      <c r="P2678">
        <v>12000000</v>
      </c>
      <c r="Q2678">
        <v>2002</v>
      </c>
      <c r="R2678">
        <v>6.4</v>
      </c>
      <c r="S2678">
        <v>423</v>
      </c>
      <c r="T2678">
        <f>Table_IMDB_Movies[[#This Row],[gross]]-Table_IMDB_Movies[[#This Row],[budget]]</f>
        <v>-11666024</v>
      </c>
      <c r="V2678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679" spans="1:22" x14ac:dyDescent="0.3">
      <c r="A2679" t="s">
        <v>7565</v>
      </c>
      <c r="B2679">
        <v>25</v>
      </c>
      <c r="C2679">
        <v>107</v>
      </c>
      <c r="D2679" t="s">
        <v>3142</v>
      </c>
      <c r="E2679">
        <v>141853</v>
      </c>
      <c r="F2679" t="s">
        <v>2021</v>
      </c>
      <c r="G2679" t="s">
        <v>6024</v>
      </c>
      <c r="H2679" t="s">
        <v>10328</v>
      </c>
      <c r="I2679">
        <v>1427</v>
      </c>
      <c r="J2679" t="s">
        <v>2345</v>
      </c>
      <c r="K2679" t="s">
        <v>10329</v>
      </c>
      <c r="L2679">
        <v>12</v>
      </c>
      <c r="M2679" t="s">
        <v>26</v>
      </c>
      <c r="N2679" t="s">
        <v>304</v>
      </c>
      <c r="O2679" t="s">
        <v>476</v>
      </c>
      <c r="P2679">
        <v>12000000</v>
      </c>
      <c r="Q2679">
        <v>1997</v>
      </c>
      <c r="R2679">
        <v>6</v>
      </c>
      <c r="S2679">
        <v>88</v>
      </c>
      <c r="T2679">
        <f>Table_IMDB_Movies[[#This Row],[gross]]-Table_IMDB_Movies[[#This Row],[budget]]</f>
        <v>-11858147</v>
      </c>
      <c r="V2679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680" spans="1:22" x14ac:dyDescent="0.3">
      <c r="A2680" t="s">
        <v>9028</v>
      </c>
      <c r="B2680">
        <v>78</v>
      </c>
      <c r="C2680">
        <v>90</v>
      </c>
      <c r="D2680" t="s">
        <v>8323</v>
      </c>
      <c r="E2680">
        <v>303439</v>
      </c>
      <c r="F2680" t="s">
        <v>1541</v>
      </c>
      <c r="G2680" t="s">
        <v>7640</v>
      </c>
      <c r="H2680" t="s">
        <v>10330</v>
      </c>
      <c r="I2680">
        <v>12125</v>
      </c>
      <c r="J2680" t="s">
        <v>8151</v>
      </c>
      <c r="K2680" t="s">
        <v>10331</v>
      </c>
      <c r="L2680">
        <v>78</v>
      </c>
      <c r="M2680" t="s">
        <v>26</v>
      </c>
      <c r="N2680" t="s">
        <v>27</v>
      </c>
      <c r="O2680" t="s">
        <v>476</v>
      </c>
      <c r="P2680">
        <v>8000000</v>
      </c>
      <c r="Q2680">
        <v>2007</v>
      </c>
      <c r="R2680">
        <v>6.4</v>
      </c>
      <c r="S2680">
        <v>1000</v>
      </c>
      <c r="T2680">
        <f>Table_IMDB_Movies[[#This Row],[gross]]-Table_IMDB_Movies[[#This Row],[budget]]</f>
        <v>-7696561</v>
      </c>
      <c r="V2680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681" spans="1:22" x14ac:dyDescent="0.3">
      <c r="A2681" t="s">
        <v>10332</v>
      </c>
      <c r="B2681">
        <v>69</v>
      </c>
      <c r="C2681">
        <v>120</v>
      </c>
      <c r="D2681" t="s">
        <v>9891</v>
      </c>
      <c r="E2681">
        <v>214202</v>
      </c>
      <c r="F2681" t="s">
        <v>1705</v>
      </c>
      <c r="G2681" t="s">
        <v>610</v>
      </c>
      <c r="H2681" t="s">
        <v>10333</v>
      </c>
      <c r="I2681">
        <v>14831</v>
      </c>
      <c r="J2681" t="s">
        <v>10319</v>
      </c>
      <c r="K2681" t="s">
        <v>10334</v>
      </c>
      <c r="L2681">
        <v>75</v>
      </c>
      <c r="M2681" t="s">
        <v>26</v>
      </c>
      <c r="N2681" t="s">
        <v>619</v>
      </c>
      <c r="O2681" t="s">
        <v>476</v>
      </c>
      <c r="P2681">
        <v>12000000</v>
      </c>
      <c r="Q2681">
        <v>2007</v>
      </c>
      <c r="R2681">
        <v>7.5</v>
      </c>
      <c r="S2681">
        <v>0</v>
      </c>
      <c r="T2681">
        <f>Table_IMDB_Movies[[#This Row],[gross]]-Table_IMDB_Movies[[#This Row],[budget]]</f>
        <v>-11785798</v>
      </c>
      <c r="V2681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2682" spans="1:22" x14ac:dyDescent="0.3">
      <c r="A2682" t="s">
        <v>10335</v>
      </c>
      <c r="B2682">
        <v>73</v>
      </c>
      <c r="C2682">
        <v>134</v>
      </c>
      <c r="D2682" t="s">
        <v>10336</v>
      </c>
      <c r="E2682">
        <v>195888</v>
      </c>
      <c r="F2682" t="s">
        <v>4339</v>
      </c>
      <c r="G2682" t="s">
        <v>10337</v>
      </c>
      <c r="H2682" t="s">
        <v>10338</v>
      </c>
      <c r="I2682">
        <v>5603</v>
      </c>
      <c r="J2682" t="s">
        <v>10339</v>
      </c>
      <c r="K2682" t="s">
        <v>10340</v>
      </c>
      <c r="L2682">
        <v>45</v>
      </c>
      <c r="M2682" t="s">
        <v>10341</v>
      </c>
      <c r="N2682" t="s">
        <v>8153</v>
      </c>
      <c r="O2682" t="s">
        <v>476</v>
      </c>
      <c r="P2682">
        <v>2500000000</v>
      </c>
      <c r="Q2682">
        <v>2005</v>
      </c>
      <c r="R2682">
        <v>7.1</v>
      </c>
      <c r="S2682">
        <v>607</v>
      </c>
      <c r="T2682">
        <f>Table_IMDB_Movies[[#This Row],[gross]]-Table_IMDB_Movies[[#This Row],[budget]]</f>
        <v>-2499804112</v>
      </c>
      <c r="V2682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683" spans="1:22" x14ac:dyDescent="0.3">
      <c r="A2683" t="s">
        <v>10342</v>
      </c>
      <c r="B2683">
        <v>42</v>
      </c>
      <c r="C2683">
        <v>110</v>
      </c>
      <c r="D2683" t="s">
        <v>196</v>
      </c>
      <c r="E2683">
        <v>175370</v>
      </c>
      <c r="F2683" t="s">
        <v>1334</v>
      </c>
      <c r="G2683" t="s">
        <v>793</v>
      </c>
      <c r="H2683" t="s">
        <v>10343</v>
      </c>
      <c r="I2683">
        <v>6884</v>
      </c>
      <c r="J2683" t="s">
        <v>4610</v>
      </c>
      <c r="K2683" t="s">
        <v>10344</v>
      </c>
      <c r="L2683">
        <v>133</v>
      </c>
      <c r="M2683" t="s">
        <v>26</v>
      </c>
      <c r="N2683" t="s">
        <v>27</v>
      </c>
      <c r="O2683" t="s">
        <v>476</v>
      </c>
      <c r="P2683">
        <v>12000000</v>
      </c>
      <c r="Q2683">
        <v>1999</v>
      </c>
      <c r="R2683">
        <v>4.5999999999999996</v>
      </c>
      <c r="S2683">
        <v>458</v>
      </c>
      <c r="T2683">
        <f>Table_IMDB_Movies[[#This Row],[gross]]-Table_IMDB_Movies[[#This Row],[budget]]</f>
        <v>-11824630</v>
      </c>
      <c r="V2683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684" spans="1:22" x14ac:dyDescent="0.3">
      <c r="A2684" t="s">
        <v>10345</v>
      </c>
      <c r="B2684">
        <v>149</v>
      </c>
      <c r="C2684">
        <v>132</v>
      </c>
      <c r="D2684" t="s">
        <v>10346</v>
      </c>
      <c r="E2684">
        <v>119922</v>
      </c>
      <c r="F2684" t="s">
        <v>1572</v>
      </c>
      <c r="G2684" t="s">
        <v>4599</v>
      </c>
      <c r="H2684" t="s">
        <v>10347</v>
      </c>
      <c r="I2684">
        <v>8429</v>
      </c>
      <c r="J2684" t="s">
        <v>10348</v>
      </c>
      <c r="K2684" t="s">
        <v>10349</v>
      </c>
      <c r="L2684">
        <v>62</v>
      </c>
      <c r="M2684" t="s">
        <v>1559</v>
      </c>
      <c r="N2684" t="s">
        <v>722</v>
      </c>
      <c r="O2684" t="s">
        <v>476</v>
      </c>
      <c r="P2684">
        <v>12000000</v>
      </c>
      <c r="Q2684">
        <v>2009</v>
      </c>
      <c r="R2684">
        <v>7.7</v>
      </c>
      <c r="S2684">
        <v>0</v>
      </c>
      <c r="T2684">
        <f>Table_IMDB_Movies[[#This Row],[gross]]-Table_IMDB_Movies[[#This Row],[budget]]</f>
        <v>-11880078</v>
      </c>
      <c r="V2684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685" spans="1:22" x14ac:dyDescent="0.3">
      <c r="A2685" t="s">
        <v>950</v>
      </c>
      <c r="B2685">
        <v>165</v>
      </c>
      <c r="C2685">
        <v>94</v>
      </c>
      <c r="D2685" t="s">
        <v>951</v>
      </c>
      <c r="E2685">
        <v>177343675</v>
      </c>
      <c r="F2685" t="s">
        <v>952</v>
      </c>
      <c r="G2685" t="s">
        <v>953</v>
      </c>
      <c r="H2685" t="s">
        <v>954</v>
      </c>
      <c r="I2685">
        <v>70133</v>
      </c>
      <c r="J2685" t="s">
        <v>955</v>
      </c>
      <c r="K2685" t="s">
        <v>956</v>
      </c>
      <c r="L2685">
        <v>214</v>
      </c>
      <c r="M2685" t="s">
        <v>26</v>
      </c>
      <c r="N2685" t="s">
        <v>27</v>
      </c>
      <c r="O2685" t="s">
        <v>72</v>
      </c>
      <c r="P2685">
        <v>135000000</v>
      </c>
      <c r="Q2685">
        <v>2015</v>
      </c>
      <c r="R2685">
        <v>6.7</v>
      </c>
      <c r="S2685">
        <v>26000</v>
      </c>
      <c r="T2685">
        <f>Table_IMDB_Movies[[#This Row],[gross]]-Table_IMDB_Movies[[#This Row],[budget]]</f>
        <v>42343675</v>
      </c>
      <c r="V2685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2686" spans="1:22" x14ac:dyDescent="0.3">
      <c r="A2686" t="s">
        <v>1657</v>
      </c>
      <c r="B2686">
        <v>74</v>
      </c>
      <c r="C2686">
        <v>113</v>
      </c>
      <c r="D2686" t="s">
        <v>10350</v>
      </c>
      <c r="E2686">
        <v>17149</v>
      </c>
      <c r="F2686" t="s">
        <v>1177</v>
      </c>
      <c r="G2686" t="s">
        <v>306</v>
      </c>
      <c r="H2686" t="s">
        <v>10351</v>
      </c>
      <c r="I2686">
        <v>12128</v>
      </c>
      <c r="J2686" t="s">
        <v>10352</v>
      </c>
      <c r="K2686" t="s">
        <v>10353</v>
      </c>
      <c r="L2686">
        <v>61</v>
      </c>
      <c r="M2686" t="s">
        <v>26</v>
      </c>
      <c r="N2686" t="s">
        <v>10354</v>
      </c>
      <c r="O2686" t="s">
        <v>476</v>
      </c>
      <c r="P2686">
        <v>20000000</v>
      </c>
      <c r="Q2686">
        <v>2011</v>
      </c>
      <c r="R2686">
        <v>5.6</v>
      </c>
      <c r="S2686">
        <v>0</v>
      </c>
      <c r="T2686">
        <f>Table_IMDB_Movies[[#This Row],[gross]]-Table_IMDB_Movies[[#This Row],[budget]]</f>
        <v>-19982851</v>
      </c>
      <c r="V2686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687" spans="1:22" x14ac:dyDescent="0.3">
      <c r="A2687" t="s">
        <v>10356</v>
      </c>
      <c r="B2687">
        <v>1</v>
      </c>
      <c r="C2687">
        <v>111</v>
      </c>
      <c r="D2687" t="s">
        <v>10357</v>
      </c>
      <c r="E2687">
        <v>14616</v>
      </c>
      <c r="F2687" t="s">
        <v>2682</v>
      </c>
      <c r="G2687" t="s">
        <v>3544</v>
      </c>
      <c r="H2687" t="s">
        <v>10358</v>
      </c>
      <c r="I2687">
        <v>314</v>
      </c>
      <c r="J2687" t="s">
        <v>10359</v>
      </c>
      <c r="K2687" t="s">
        <v>10360</v>
      </c>
      <c r="L2687">
        <v>10</v>
      </c>
      <c r="M2687" t="s">
        <v>26</v>
      </c>
      <c r="N2687" t="s">
        <v>27</v>
      </c>
      <c r="O2687" t="s">
        <v>476</v>
      </c>
      <c r="P2687">
        <v>12000000</v>
      </c>
      <c r="Q2687">
        <v>2015</v>
      </c>
      <c r="R2687">
        <v>7.5</v>
      </c>
      <c r="S2687">
        <v>26000</v>
      </c>
      <c r="T2687">
        <f>Table_IMDB_Movies[[#This Row],[gross]]-Table_IMDB_Movies[[#This Row],[budget]]</f>
        <v>-11985384</v>
      </c>
      <c r="V2687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688" spans="1:22" x14ac:dyDescent="0.3">
      <c r="A2688" t="s">
        <v>1041</v>
      </c>
      <c r="B2688">
        <v>151</v>
      </c>
      <c r="C2688">
        <v>104</v>
      </c>
      <c r="D2688" t="s">
        <v>279</v>
      </c>
      <c r="E2688">
        <v>30093107</v>
      </c>
      <c r="F2688" t="s">
        <v>819</v>
      </c>
      <c r="G2688" t="s">
        <v>275</v>
      </c>
      <c r="H2688" t="s">
        <v>10361</v>
      </c>
      <c r="I2688">
        <v>600996</v>
      </c>
      <c r="J2688" t="s">
        <v>552</v>
      </c>
      <c r="K2688" t="s">
        <v>10362</v>
      </c>
      <c r="L2688">
        <v>726</v>
      </c>
      <c r="M2688" t="s">
        <v>26</v>
      </c>
      <c r="N2688" t="s">
        <v>41</v>
      </c>
      <c r="O2688" t="s">
        <v>476</v>
      </c>
      <c r="P2688">
        <v>6000000</v>
      </c>
      <c r="Q2688">
        <v>2000</v>
      </c>
      <c r="R2688">
        <v>8.3000000000000007</v>
      </c>
      <c r="S2688">
        <v>27000</v>
      </c>
      <c r="T2688">
        <f>Table_IMDB_Movies[[#This Row],[gross]]-Table_IMDB_Movies[[#This Row],[budget]]</f>
        <v>24093107</v>
      </c>
      <c r="V2688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689" spans="1:22" x14ac:dyDescent="0.3">
      <c r="A2689" t="s">
        <v>9552</v>
      </c>
      <c r="B2689">
        <v>98</v>
      </c>
      <c r="C2689">
        <v>103</v>
      </c>
      <c r="D2689" t="s">
        <v>4322</v>
      </c>
      <c r="E2689">
        <v>57469179</v>
      </c>
      <c r="F2689" t="s">
        <v>5685</v>
      </c>
      <c r="G2689" t="s">
        <v>2867</v>
      </c>
      <c r="H2689" t="s">
        <v>10363</v>
      </c>
      <c r="I2689">
        <v>63855</v>
      </c>
      <c r="J2689" t="s">
        <v>10364</v>
      </c>
      <c r="K2689" t="s">
        <v>10365</v>
      </c>
      <c r="L2689">
        <v>248</v>
      </c>
      <c r="M2689" t="s">
        <v>26</v>
      </c>
      <c r="N2689" t="s">
        <v>27</v>
      </c>
      <c r="O2689" t="s">
        <v>476</v>
      </c>
      <c r="P2689">
        <v>11500000</v>
      </c>
      <c r="Q2689">
        <v>1989</v>
      </c>
      <c r="R2689">
        <v>6.6</v>
      </c>
      <c r="S2689">
        <v>0</v>
      </c>
      <c r="T2689">
        <f>Table_IMDB_Movies[[#This Row],[gross]]-Table_IMDB_Movies[[#This Row],[budget]]</f>
        <v>45969179</v>
      </c>
      <c r="V2689" t="str">
        <f>IF(ISNUMBER(SEARCH("|",Table_IMDB_Movies[[#This Row],[genres]])),LEFT(Table_IMDB_Movies[[#This Row],[genres]],SEARCH("|",Table_IMDB_Movies[[#This Row],[genres]])-1),Table_IMDB_Movies[[#This Row],[genres]])</f>
        <v>Fantasy</v>
      </c>
    </row>
    <row r="2690" spans="1:22" x14ac:dyDescent="0.3">
      <c r="A2690" t="s">
        <v>10366</v>
      </c>
      <c r="B2690">
        <v>25</v>
      </c>
      <c r="C2690">
        <v>134</v>
      </c>
      <c r="D2690" t="s">
        <v>10367</v>
      </c>
      <c r="E2690">
        <v>48856</v>
      </c>
      <c r="F2690" t="s">
        <v>2682</v>
      </c>
      <c r="G2690" t="s">
        <v>10368</v>
      </c>
      <c r="H2690" t="s">
        <v>10369</v>
      </c>
      <c r="I2690">
        <v>3466</v>
      </c>
      <c r="J2690" t="s">
        <v>10370</v>
      </c>
      <c r="K2690" t="s">
        <v>10371</v>
      </c>
      <c r="L2690">
        <v>40</v>
      </c>
      <c r="M2690" t="s">
        <v>546</v>
      </c>
      <c r="N2690" t="s">
        <v>547</v>
      </c>
      <c r="O2690" t="s">
        <v>49</v>
      </c>
      <c r="P2690">
        <v>11900000</v>
      </c>
      <c r="Q2690">
        <v>1993</v>
      </c>
      <c r="R2690">
        <v>7.5</v>
      </c>
      <c r="S2690">
        <v>355</v>
      </c>
      <c r="T2690">
        <f>Table_IMDB_Movies[[#This Row],[gross]]-Table_IMDB_Movies[[#This Row],[budget]]</f>
        <v>-11851144</v>
      </c>
      <c r="V2690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691" spans="1:22" x14ac:dyDescent="0.3">
      <c r="A2691" t="s">
        <v>2249</v>
      </c>
      <c r="B2691">
        <v>183</v>
      </c>
      <c r="C2691">
        <v>106</v>
      </c>
      <c r="D2691" t="s">
        <v>10372</v>
      </c>
      <c r="E2691">
        <v>148170000</v>
      </c>
      <c r="F2691" t="s">
        <v>714</v>
      </c>
      <c r="G2691" t="s">
        <v>4088</v>
      </c>
      <c r="H2691" t="s">
        <v>10373</v>
      </c>
      <c r="I2691">
        <v>142293</v>
      </c>
      <c r="J2691" t="s">
        <v>10374</v>
      </c>
      <c r="K2691" t="s">
        <v>10375</v>
      </c>
      <c r="L2691">
        <v>245</v>
      </c>
      <c r="M2691" t="s">
        <v>26</v>
      </c>
      <c r="N2691" t="s">
        <v>27</v>
      </c>
      <c r="O2691" t="s">
        <v>72</v>
      </c>
      <c r="P2691">
        <v>11000000</v>
      </c>
      <c r="Q2691">
        <v>1984</v>
      </c>
      <c r="R2691">
        <v>7.2</v>
      </c>
      <c r="S2691">
        <v>14000</v>
      </c>
      <c r="T2691">
        <f>Table_IMDB_Movies[[#This Row],[gross]]-Table_IMDB_Movies[[#This Row],[budget]]</f>
        <v>137170000</v>
      </c>
      <c r="V2691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692" spans="1:22" x14ac:dyDescent="0.3">
      <c r="A2692" t="s">
        <v>1155</v>
      </c>
      <c r="B2692">
        <v>282</v>
      </c>
      <c r="C2692">
        <v>125</v>
      </c>
      <c r="D2692" t="s">
        <v>10376</v>
      </c>
      <c r="E2692">
        <v>460935665</v>
      </c>
      <c r="F2692" t="s">
        <v>21</v>
      </c>
      <c r="G2692" t="s">
        <v>322</v>
      </c>
      <c r="H2692" t="s">
        <v>10377</v>
      </c>
      <c r="I2692">
        <v>911097</v>
      </c>
      <c r="J2692" t="s">
        <v>6011</v>
      </c>
      <c r="K2692" t="s">
        <v>10378</v>
      </c>
      <c r="L2692">
        <v>1470</v>
      </c>
      <c r="M2692" t="s">
        <v>26</v>
      </c>
      <c r="N2692" t="s">
        <v>27</v>
      </c>
      <c r="O2692" t="s">
        <v>72</v>
      </c>
      <c r="P2692">
        <v>11000000</v>
      </c>
      <c r="Q2692">
        <v>1977</v>
      </c>
      <c r="R2692">
        <v>8.6999999999999993</v>
      </c>
      <c r="S2692">
        <v>33000</v>
      </c>
      <c r="T2692">
        <f>Table_IMDB_Movies[[#This Row],[gross]]-Table_IMDB_Movies[[#This Row],[budget]]</f>
        <v>449935665</v>
      </c>
      <c r="V2692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693" spans="1:22" x14ac:dyDescent="0.3">
      <c r="A2693" t="s">
        <v>10379</v>
      </c>
      <c r="B2693">
        <v>158</v>
      </c>
      <c r="C2693">
        <v>109</v>
      </c>
      <c r="D2693" t="s">
        <v>4241</v>
      </c>
      <c r="E2693">
        <v>35537564</v>
      </c>
      <c r="F2693" t="s">
        <v>1334</v>
      </c>
      <c r="G2693" t="s">
        <v>1393</v>
      </c>
      <c r="H2693" t="s">
        <v>10380</v>
      </c>
      <c r="I2693">
        <v>49671</v>
      </c>
      <c r="J2693" t="s">
        <v>10381</v>
      </c>
      <c r="K2693" t="s">
        <v>10382</v>
      </c>
      <c r="L2693">
        <v>166</v>
      </c>
      <c r="M2693" t="s">
        <v>26</v>
      </c>
      <c r="N2693" t="s">
        <v>27</v>
      </c>
      <c r="O2693" t="s">
        <v>476</v>
      </c>
      <c r="P2693">
        <v>11500000</v>
      </c>
      <c r="Q2693">
        <v>2016</v>
      </c>
      <c r="R2693">
        <v>6</v>
      </c>
      <c r="S2693">
        <v>11000</v>
      </c>
      <c r="T2693">
        <f>Table_IMDB_Movies[[#This Row],[gross]]-Table_IMDB_Movies[[#This Row],[budget]]</f>
        <v>24037564</v>
      </c>
      <c r="V2693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694" spans="1:22" x14ac:dyDescent="0.3">
      <c r="A2694" t="s">
        <v>6842</v>
      </c>
      <c r="B2694">
        <v>89</v>
      </c>
      <c r="C2694">
        <v>200</v>
      </c>
      <c r="D2694" t="s">
        <v>10383</v>
      </c>
      <c r="E2694">
        <v>111722000</v>
      </c>
      <c r="F2694" t="s">
        <v>4339</v>
      </c>
      <c r="G2694" t="s">
        <v>8805</v>
      </c>
      <c r="H2694" t="s">
        <v>10384</v>
      </c>
      <c r="I2694">
        <v>55816</v>
      </c>
      <c r="J2694" t="s">
        <v>5189</v>
      </c>
      <c r="K2694" t="s">
        <v>10385</v>
      </c>
      <c r="L2694">
        <v>255</v>
      </c>
      <c r="M2694" t="s">
        <v>26</v>
      </c>
      <c r="N2694" t="s">
        <v>27</v>
      </c>
      <c r="O2694" t="s">
        <v>28</v>
      </c>
      <c r="P2694">
        <v>11000000</v>
      </c>
      <c r="Q2694">
        <v>1965</v>
      </c>
      <c r="R2694">
        <v>8</v>
      </c>
      <c r="S2694">
        <v>7000</v>
      </c>
      <c r="T2694">
        <f>Table_IMDB_Movies[[#This Row],[gross]]-Table_IMDB_Movies[[#This Row],[budget]]</f>
        <v>100722000</v>
      </c>
      <c r="V2694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695" spans="1:22" x14ac:dyDescent="0.3">
      <c r="A2695" t="s">
        <v>3188</v>
      </c>
      <c r="B2695">
        <v>128</v>
      </c>
      <c r="C2695">
        <v>112</v>
      </c>
      <c r="D2695" t="s">
        <v>5833</v>
      </c>
      <c r="E2695">
        <v>90556401</v>
      </c>
      <c r="F2695" t="s">
        <v>2388</v>
      </c>
      <c r="G2695" t="s">
        <v>8086</v>
      </c>
      <c r="H2695" t="s">
        <v>10388</v>
      </c>
      <c r="I2695">
        <v>43795</v>
      </c>
      <c r="J2695" t="s">
        <v>8732</v>
      </c>
      <c r="K2695" t="s">
        <v>10389</v>
      </c>
      <c r="L2695">
        <v>171</v>
      </c>
      <c r="M2695" t="s">
        <v>26</v>
      </c>
      <c r="N2695" t="s">
        <v>27</v>
      </c>
      <c r="O2695" t="s">
        <v>226</v>
      </c>
      <c r="P2695">
        <v>11000000</v>
      </c>
      <c r="Q2695">
        <v>2008</v>
      </c>
      <c r="R2695">
        <v>4.5</v>
      </c>
      <c r="S2695">
        <v>0</v>
      </c>
      <c r="T2695">
        <f>Table_IMDB_Movies[[#This Row],[gross]]-Table_IMDB_Movies[[#This Row],[budget]]</f>
        <v>79556401</v>
      </c>
      <c r="V2695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696" spans="1:22" x14ac:dyDescent="0.3">
      <c r="A2696" t="s">
        <v>3266</v>
      </c>
      <c r="B2696">
        <v>410</v>
      </c>
      <c r="C2696">
        <v>116</v>
      </c>
      <c r="D2696" t="s">
        <v>10390</v>
      </c>
      <c r="E2696">
        <v>93571803</v>
      </c>
      <c r="F2696" t="s">
        <v>1305</v>
      </c>
      <c r="G2696" t="s">
        <v>43</v>
      </c>
      <c r="H2696" t="s">
        <v>10391</v>
      </c>
      <c r="I2696">
        <v>275869</v>
      </c>
      <c r="J2696" t="s">
        <v>5921</v>
      </c>
      <c r="K2696" t="s">
        <v>10392</v>
      </c>
      <c r="L2696">
        <v>389</v>
      </c>
      <c r="M2696" t="s">
        <v>26</v>
      </c>
      <c r="N2696" t="s">
        <v>27</v>
      </c>
      <c r="O2696" t="s">
        <v>476</v>
      </c>
      <c r="P2696">
        <v>25000000</v>
      </c>
      <c r="Q2696">
        <v>2010</v>
      </c>
      <c r="R2696">
        <v>7.9</v>
      </c>
      <c r="S2696">
        <v>36000</v>
      </c>
      <c r="T2696">
        <f>Table_IMDB_Movies[[#This Row],[gross]]-Table_IMDB_Movies[[#This Row],[budget]]</f>
        <v>68571803</v>
      </c>
      <c r="V2696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2697" spans="1:22" x14ac:dyDescent="0.3">
      <c r="A2697" t="s">
        <v>5358</v>
      </c>
      <c r="B2697">
        <v>54</v>
      </c>
      <c r="C2697">
        <v>120</v>
      </c>
      <c r="D2697" t="s">
        <v>1833</v>
      </c>
      <c r="E2697">
        <v>52929168</v>
      </c>
      <c r="F2697" t="s">
        <v>819</v>
      </c>
      <c r="G2697" t="s">
        <v>4322</v>
      </c>
      <c r="H2697" t="s">
        <v>10393</v>
      </c>
      <c r="I2697">
        <v>82743</v>
      </c>
      <c r="J2697" t="s">
        <v>10394</v>
      </c>
      <c r="K2697" t="s">
        <v>10395</v>
      </c>
      <c r="L2697">
        <v>201</v>
      </c>
      <c r="M2697" t="s">
        <v>26</v>
      </c>
      <c r="N2697" t="s">
        <v>27</v>
      </c>
      <c r="O2697" t="s">
        <v>476</v>
      </c>
      <c r="P2697">
        <v>11000000</v>
      </c>
      <c r="Q2697">
        <v>1992</v>
      </c>
      <c r="R2697">
        <v>7.5</v>
      </c>
      <c r="S2697">
        <v>7000</v>
      </c>
      <c r="T2697">
        <f>Table_IMDB_Movies[[#This Row],[gross]]-Table_IMDB_Movies[[#This Row],[budget]]</f>
        <v>41929168</v>
      </c>
      <c r="V2697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698" spans="1:22" x14ac:dyDescent="0.3">
      <c r="A2698" t="s">
        <v>10396</v>
      </c>
      <c r="B2698">
        <v>141</v>
      </c>
      <c r="C2698">
        <v>107</v>
      </c>
      <c r="D2698" t="s">
        <v>283</v>
      </c>
      <c r="E2698">
        <v>50461335</v>
      </c>
      <c r="F2698" t="s">
        <v>10397</v>
      </c>
      <c r="G2698" t="s">
        <v>400</v>
      </c>
      <c r="H2698" t="s">
        <v>10398</v>
      </c>
      <c r="I2698">
        <v>83893</v>
      </c>
      <c r="J2698" t="s">
        <v>1064</v>
      </c>
      <c r="K2698" t="s">
        <v>10399</v>
      </c>
      <c r="L2698">
        <v>132</v>
      </c>
      <c r="M2698" t="s">
        <v>26</v>
      </c>
      <c r="N2698" t="s">
        <v>27</v>
      </c>
      <c r="O2698" t="s">
        <v>28</v>
      </c>
      <c r="P2698">
        <v>11000000</v>
      </c>
      <c r="Q2698">
        <v>2014</v>
      </c>
      <c r="R2698">
        <v>6.8</v>
      </c>
      <c r="S2698">
        <v>15000</v>
      </c>
      <c r="T2698">
        <f>Table_IMDB_Movies[[#This Row],[gross]]-Table_IMDB_Movies[[#This Row],[budget]]</f>
        <v>39461335</v>
      </c>
      <c r="V2698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699" spans="1:22" x14ac:dyDescent="0.3">
      <c r="A2699" t="s">
        <v>10400</v>
      </c>
      <c r="B2699">
        <v>57</v>
      </c>
      <c r="C2699">
        <v>107</v>
      </c>
      <c r="D2699" t="s">
        <v>3771</v>
      </c>
      <c r="E2699">
        <v>49797148</v>
      </c>
      <c r="F2699" t="s">
        <v>3072</v>
      </c>
      <c r="G2699" t="s">
        <v>9562</v>
      </c>
      <c r="H2699" t="s">
        <v>10401</v>
      </c>
      <c r="I2699">
        <v>49007</v>
      </c>
      <c r="J2699" t="s">
        <v>860</v>
      </c>
      <c r="K2699" t="s">
        <v>10402</v>
      </c>
      <c r="L2699">
        <v>97</v>
      </c>
      <c r="M2699" t="s">
        <v>26</v>
      </c>
      <c r="N2699" t="s">
        <v>27</v>
      </c>
      <c r="O2699" t="s">
        <v>476</v>
      </c>
      <c r="P2699">
        <v>11000000</v>
      </c>
      <c r="Q2699">
        <v>1989</v>
      </c>
      <c r="R2699">
        <v>7.2</v>
      </c>
      <c r="S2699">
        <v>0</v>
      </c>
      <c r="T2699">
        <f>Table_IMDB_Movies[[#This Row],[gross]]-Table_IMDB_Movies[[#This Row],[budget]]</f>
        <v>38797148</v>
      </c>
      <c r="V2699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700" spans="1:22" x14ac:dyDescent="0.3">
      <c r="A2700" t="s">
        <v>1066</v>
      </c>
      <c r="B2700">
        <v>216</v>
      </c>
      <c r="C2700">
        <v>81</v>
      </c>
      <c r="D2700" t="s">
        <v>10403</v>
      </c>
      <c r="E2700">
        <v>46563158</v>
      </c>
      <c r="F2700" t="s">
        <v>1224</v>
      </c>
      <c r="G2700" t="s">
        <v>2654</v>
      </c>
      <c r="H2700" t="s">
        <v>10404</v>
      </c>
      <c r="I2700">
        <v>207934</v>
      </c>
      <c r="J2700" t="s">
        <v>5816</v>
      </c>
      <c r="K2700" t="s">
        <v>10405</v>
      </c>
      <c r="L2700">
        <v>629</v>
      </c>
      <c r="M2700" t="s">
        <v>26</v>
      </c>
      <c r="N2700" t="s">
        <v>27</v>
      </c>
      <c r="O2700" t="s">
        <v>476</v>
      </c>
      <c r="P2700">
        <v>13000000</v>
      </c>
      <c r="Q2700">
        <v>2002</v>
      </c>
      <c r="R2700">
        <v>7.1</v>
      </c>
      <c r="S2700">
        <v>0</v>
      </c>
      <c r="T2700">
        <f>Table_IMDB_Movies[[#This Row],[gross]]-Table_IMDB_Movies[[#This Row],[budget]]</f>
        <v>33563158</v>
      </c>
      <c r="V2700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2701" spans="1:22" x14ac:dyDescent="0.3">
      <c r="A2701" t="s">
        <v>2084</v>
      </c>
      <c r="B2701">
        <v>80</v>
      </c>
      <c r="C2701">
        <v>101</v>
      </c>
      <c r="D2701" t="s">
        <v>2520</v>
      </c>
      <c r="E2701">
        <v>41227069</v>
      </c>
      <c r="F2701" t="s">
        <v>173</v>
      </c>
      <c r="G2701" t="s">
        <v>10406</v>
      </c>
      <c r="H2701" t="s">
        <v>10407</v>
      </c>
      <c r="I2701">
        <v>162701</v>
      </c>
      <c r="J2701" t="s">
        <v>9179</v>
      </c>
      <c r="K2701" t="s">
        <v>10408</v>
      </c>
      <c r="L2701">
        <v>962</v>
      </c>
      <c r="M2701" t="s">
        <v>26</v>
      </c>
      <c r="N2701" t="s">
        <v>27</v>
      </c>
      <c r="O2701" t="s">
        <v>72</v>
      </c>
      <c r="P2701">
        <v>11000000</v>
      </c>
      <c r="Q2701">
        <v>2002</v>
      </c>
      <c r="R2701">
        <v>7.4</v>
      </c>
      <c r="S2701">
        <v>19000</v>
      </c>
      <c r="T2701">
        <f>Table_IMDB_Movies[[#This Row],[gross]]-Table_IMDB_Movies[[#This Row],[budget]]</f>
        <v>30227069</v>
      </c>
      <c r="V2701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702" spans="1:22" x14ac:dyDescent="0.3">
      <c r="A2702" t="s">
        <v>6118</v>
      </c>
      <c r="B2702">
        <v>77</v>
      </c>
      <c r="C2702">
        <v>122</v>
      </c>
      <c r="D2702" t="s">
        <v>868</v>
      </c>
      <c r="E2702">
        <v>39025000</v>
      </c>
      <c r="F2702" t="s">
        <v>1550</v>
      </c>
      <c r="G2702" t="s">
        <v>9655</v>
      </c>
      <c r="H2702" t="s">
        <v>10409</v>
      </c>
      <c r="I2702">
        <v>73193</v>
      </c>
      <c r="J2702" t="s">
        <v>10410</v>
      </c>
      <c r="K2702" t="s">
        <v>10411</v>
      </c>
      <c r="L2702">
        <v>190</v>
      </c>
      <c r="M2702" t="s">
        <v>26</v>
      </c>
      <c r="N2702" t="s">
        <v>41</v>
      </c>
      <c r="O2702" t="s">
        <v>476</v>
      </c>
      <c r="P2702">
        <v>11000000</v>
      </c>
      <c r="Q2702">
        <v>1995</v>
      </c>
      <c r="R2702">
        <v>7.6</v>
      </c>
      <c r="S2702">
        <v>0</v>
      </c>
      <c r="T2702">
        <f>Table_IMDB_Movies[[#This Row],[gross]]-Table_IMDB_Movies[[#This Row],[budget]]</f>
        <v>28025000</v>
      </c>
      <c r="V2702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2703" spans="1:22" x14ac:dyDescent="0.3">
      <c r="A2703" t="s">
        <v>4677</v>
      </c>
      <c r="B2703">
        <v>101</v>
      </c>
      <c r="C2703">
        <v>97</v>
      </c>
      <c r="D2703" t="s">
        <v>8634</v>
      </c>
      <c r="E2703">
        <v>38201895</v>
      </c>
      <c r="F2703" t="s">
        <v>173</v>
      </c>
      <c r="G2703" t="s">
        <v>1982</v>
      </c>
      <c r="H2703" t="s">
        <v>10412</v>
      </c>
      <c r="I2703">
        <v>149222</v>
      </c>
      <c r="J2703" t="s">
        <v>10413</v>
      </c>
      <c r="K2703" t="s">
        <v>10414</v>
      </c>
      <c r="L2703">
        <v>749</v>
      </c>
      <c r="M2703" t="s">
        <v>26</v>
      </c>
      <c r="N2703" t="s">
        <v>27</v>
      </c>
      <c r="O2703" t="s">
        <v>476</v>
      </c>
      <c r="P2703">
        <v>10500000</v>
      </c>
      <c r="Q2703">
        <v>1999</v>
      </c>
      <c r="R2703">
        <v>6.9</v>
      </c>
      <c r="S2703">
        <v>0</v>
      </c>
      <c r="T2703">
        <f>Table_IMDB_Movies[[#This Row],[gross]]-Table_IMDB_Movies[[#This Row],[budget]]</f>
        <v>27701895</v>
      </c>
      <c r="V2703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704" spans="1:22" x14ac:dyDescent="0.3">
      <c r="A2704" t="s">
        <v>8913</v>
      </c>
      <c r="B2704">
        <v>156</v>
      </c>
      <c r="C2704">
        <v>92</v>
      </c>
      <c r="D2704" t="s">
        <v>10415</v>
      </c>
      <c r="E2704">
        <v>27669413</v>
      </c>
      <c r="F2704" t="s">
        <v>3973</v>
      </c>
      <c r="G2704" t="s">
        <v>4571</v>
      </c>
      <c r="H2704" t="s">
        <v>10416</v>
      </c>
      <c r="I2704">
        <v>76207</v>
      </c>
      <c r="J2704" t="s">
        <v>10417</v>
      </c>
      <c r="K2704" t="s">
        <v>10418</v>
      </c>
      <c r="L2704">
        <v>194</v>
      </c>
      <c r="M2704" t="s">
        <v>26</v>
      </c>
      <c r="N2704" t="s">
        <v>218</v>
      </c>
      <c r="O2704" t="s">
        <v>476</v>
      </c>
      <c r="P2704">
        <v>11000000</v>
      </c>
      <c r="Q2704">
        <v>2009</v>
      </c>
      <c r="R2704">
        <v>6</v>
      </c>
      <c r="S2704">
        <v>0</v>
      </c>
      <c r="T2704">
        <f>Table_IMDB_Movies[[#This Row],[gross]]-Table_IMDB_Movies[[#This Row],[budget]]</f>
        <v>16669413</v>
      </c>
      <c r="V2704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2705" spans="1:22" x14ac:dyDescent="0.3">
      <c r="A2705" t="s">
        <v>9363</v>
      </c>
      <c r="B2705">
        <v>109</v>
      </c>
      <c r="C2705">
        <v>110</v>
      </c>
      <c r="D2705" t="s">
        <v>10420</v>
      </c>
      <c r="E2705">
        <v>37766350</v>
      </c>
      <c r="F2705" t="s">
        <v>2682</v>
      </c>
      <c r="G2705" t="s">
        <v>3522</v>
      </c>
      <c r="H2705" t="s">
        <v>10421</v>
      </c>
      <c r="I2705">
        <v>19440</v>
      </c>
      <c r="J2705" t="s">
        <v>2425</v>
      </c>
      <c r="K2705" t="s">
        <v>10422</v>
      </c>
      <c r="L2705">
        <v>56</v>
      </c>
      <c r="M2705" t="s">
        <v>26</v>
      </c>
      <c r="N2705" t="s">
        <v>27</v>
      </c>
      <c r="O2705" t="s">
        <v>28</v>
      </c>
      <c r="P2705">
        <v>11000000</v>
      </c>
      <c r="Q2705">
        <v>2008</v>
      </c>
      <c r="R2705">
        <v>7.3</v>
      </c>
      <c r="S2705">
        <v>0</v>
      </c>
      <c r="T2705">
        <f>Table_IMDB_Movies[[#This Row],[gross]]-Table_IMDB_Movies[[#This Row],[budget]]</f>
        <v>26766350</v>
      </c>
      <c r="V2705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706" spans="1:22" x14ac:dyDescent="0.3">
      <c r="A2706" t="s">
        <v>10423</v>
      </c>
      <c r="B2706">
        <v>62</v>
      </c>
      <c r="C2706">
        <v>86</v>
      </c>
      <c r="D2706" t="s">
        <v>2928</v>
      </c>
      <c r="E2706">
        <v>23978402</v>
      </c>
      <c r="F2706" t="s">
        <v>819</v>
      </c>
      <c r="G2706" t="s">
        <v>2798</v>
      </c>
      <c r="H2706" t="s">
        <v>10424</v>
      </c>
      <c r="I2706">
        <v>10966</v>
      </c>
      <c r="J2706" t="s">
        <v>182</v>
      </c>
      <c r="K2706" t="s">
        <v>10425</v>
      </c>
      <c r="L2706">
        <v>100</v>
      </c>
      <c r="M2706" t="s">
        <v>26</v>
      </c>
      <c r="N2706" t="s">
        <v>27</v>
      </c>
      <c r="O2706" t="s">
        <v>28</v>
      </c>
      <c r="P2706">
        <v>11000000</v>
      </c>
      <c r="Q2706">
        <v>2001</v>
      </c>
      <c r="R2706">
        <v>4.5999999999999996</v>
      </c>
      <c r="S2706">
        <v>365</v>
      </c>
      <c r="T2706">
        <f>Table_IMDB_Movies[[#This Row],[gross]]-Table_IMDB_Movies[[#This Row],[budget]]</f>
        <v>12978402</v>
      </c>
      <c r="V270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707" spans="1:22" x14ac:dyDescent="0.3">
      <c r="A2707" t="s">
        <v>1803</v>
      </c>
      <c r="B2707">
        <v>33</v>
      </c>
      <c r="C2707">
        <v>91</v>
      </c>
      <c r="D2707" t="s">
        <v>10426</v>
      </c>
      <c r="E2707">
        <v>21370057</v>
      </c>
      <c r="F2707" t="s">
        <v>1705</v>
      </c>
      <c r="G2707" t="s">
        <v>10427</v>
      </c>
      <c r="H2707" t="s">
        <v>10428</v>
      </c>
      <c r="I2707">
        <v>9903</v>
      </c>
      <c r="J2707" t="s">
        <v>2745</v>
      </c>
      <c r="K2707" t="s">
        <v>10429</v>
      </c>
      <c r="L2707">
        <v>80</v>
      </c>
      <c r="M2707" t="s">
        <v>26</v>
      </c>
      <c r="N2707" t="s">
        <v>27</v>
      </c>
      <c r="O2707" t="s">
        <v>476</v>
      </c>
      <c r="P2707">
        <v>12000000</v>
      </c>
      <c r="Q2707">
        <v>1992</v>
      </c>
      <c r="R2707">
        <v>6</v>
      </c>
      <c r="S2707">
        <v>541</v>
      </c>
      <c r="T2707">
        <f>Table_IMDB_Movies[[#This Row],[gross]]-Table_IMDB_Movies[[#This Row],[budget]]</f>
        <v>9370057</v>
      </c>
      <c r="V2707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2708" spans="1:22" x14ac:dyDescent="0.3">
      <c r="A2708" t="s">
        <v>5683</v>
      </c>
      <c r="B2708">
        <v>52</v>
      </c>
      <c r="C2708">
        <v>100</v>
      </c>
      <c r="D2708" t="s">
        <v>10430</v>
      </c>
      <c r="E2708">
        <v>4884663</v>
      </c>
      <c r="F2708" t="s">
        <v>7621</v>
      </c>
      <c r="G2708" t="s">
        <v>10431</v>
      </c>
      <c r="H2708" t="s">
        <v>10432</v>
      </c>
      <c r="I2708">
        <v>5187</v>
      </c>
      <c r="J2708" t="s">
        <v>4811</v>
      </c>
      <c r="K2708" t="s">
        <v>10433</v>
      </c>
      <c r="L2708">
        <v>64</v>
      </c>
      <c r="M2708" t="s">
        <v>26</v>
      </c>
      <c r="N2708" t="s">
        <v>27</v>
      </c>
      <c r="O2708" t="s">
        <v>72</v>
      </c>
      <c r="P2708">
        <v>12000000</v>
      </c>
      <c r="Q2708">
        <v>1986</v>
      </c>
      <c r="R2708">
        <v>5.5</v>
      </c>
      <c r="S2708">
        <v>902</v>
      </c>
      <c r="T2708">
        <f>Table_IMDB_Movies[[#This Row],[gross]]-Table_IMDB_Movies[[#This Row],[budget]]</f>
        <v>-7115337</v>
      </c>
      <c r="V2708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2709" spans="1:22" x14ac:dyDescent="0.3">
      <c r="A2709" t="s">
        <v>10434</v>
      </c>
      <c r="B2709">
        <v>351</v>
      </c>
      <c r="C2709">
        <v>111</v>
      </c>
      <c r="D2709" t="s">
        <v>10435</v>
      </c>
      <c r="E2709">
        <v>38317535</v>
      </c>
      <c r="F2709" t="s">
        <v>173</v>
      </c>
      <c r="G2709" t="s">
        <v>330</v>
      </c>
      <c r="H2709" t="s">
        <v>10436</v>
      </c>
      <c r="I2709">
        <v>73249</v>
      </c>
      <c r="J2709" t="s">
        <v>10437</v>
      </c>
      <c r="K2709" t="s">
        <v>10438</v>
      </c>
      <c r="L2709">
        <v>212</v>
      </c>
      <c r="M2709" t="s">
        <v>26</v>
      </c>
      <c r="N2709" t="s">
        <v>41</v>
      </c>
      <c r="O2709" t="s">
        <v>28</v>
      </c>
      <c r="P2709">
        <v>11000000</v>
      </c>
      <c r="Q2709">
        <v>2015</v>
      </c>
      <c r="R2709">
        <v>7.5</v>
      </c>
      <c r="S2709">
        <v>36000</v>
      </c>
      <c r="T2709">
        <f>Table_IMDB_Movies[[#This Row],[gross]]-Table_IMDB_Movies[[#This Row],[budget]]</f>
        <v>27317535</v>
      </c>
      <c r="V2709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710" spans="1:22" x14ac:dyDescent="0.3">
      <c r="A2710" t="s">
        <v>10439</v>
      </c>
      <c r="B2710">
        <v>37</v>
      </c>
      <c r="C2710">
        <v>89</v>
      </c>
      <c r="D2710" t="s">
        <v>7879</v>
      </c>
      <c r="E2710">
        <v>13903262</v>
      </c>
      <c r="F2710" t="s">
        <v>3072</v>
      </c>
      <c r="G2710" t="s">
        <v>9281</v>
      </c>
      <c r="H2710" t="s">
        <v>10440</v>
      </c>
      <c r="I2710">
        <v>14656</v>
      </c>
      <c r="J2710" t="s">
        <v>3930</v>
      </c>
      <c r="K2710" t="s">
        <v>10441</v>
      </c>
      <c r="L2710">
        <v>90</v>
      </c>
      <c r="M2710" t="s">
        <v>26</v>
      </c>
      <c r="N2710" t="s">
        <v>27</v>
      </c>
      <c r="O2710" t="s">
        <v>28</v>
      </c>
      <c r="P2710">
        <v>11000000</v>
      </c>
      <c r="Q2710">
        <v>2001</v>
      </c>
      <c r="R2710">
        <v>6.3</v>
      </c>
      <c r="S2710">
        <v>0</v>
      </c>
      <c r="T2710">
        <f>Table_IMDB_Movies[[#This Row],[gross]]-Table_IMDB_Movies[[#This Row],[budget]]</f>
        <v>2903262</v>
      </c>
      <c r="V2710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711" spans="1:22" x14ac:dyDescent="0.3">
      <c r="A2711" t="s">
        <v>4708</v>
      </c>
      <c r="B2711">
        <v>58</v>
      </c>
      <c r="C2711">
        <v>84</v>
      </c>
      <c r="D2711" t="s">
        <v>3048</v>
      </c>
      <c r="E2711">
        <v>13592872</v>
      </c>
      <c r="F2711" t="s">
        <v>1334</v>
      </c>
      <c r="G2711" t="s">
        <v>1009</v>
      </c>
      <c r="H2711" t="s">
        <v>10442</v>
      </c>
      <c r="I2711">
        <v>10777</v>
      </c>
      <c r="J2711" t="s">
        <v>2322</v>
      </c>
      <c r="K2711" t="s">
        <v>10443</v>
      </c>
      <c r="L2711">
        <v>79</v>
      </c>
      <c r="M2711" t="s">
        <v>26</v>
      </c>
      <c r="N2711" t="s">
        <v>27</v>
      </c>
      <c r="O2711" t="s">
        <v>476</v>
      </c>
      <c r="P2711">
        <v>11000000</v>
      </c>
      <c r="Q2711">
        <v>2000</v>
      </c>
      <c r="R2711">
        <v>5.0999999999999996</v>
      </c>
      <c r="S2711">
        <v>671</v>
      </c>
      <c r="T2711">
        <f>Table_IMDB_Movies[[#This Row],[gross]]-Table_IMDB_Movies[[#This Row],[budget]]</f>
        <v>2592872</v>
      </c>
      <c r="V2711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712" spans="1:22" x14ac:dyDescent="0.3">
      <c r="A2712" t="s">
        <v>10444</v>
      </c>
      <c r="B2712">
        <v>175</v>
      </c>
      <c r="C2712">
        <v>98</v>
      </c>
      <c r="D2712" t="s">
        <v>10445</v>
      </c>
      <c r="E2712">
        <v>18381787</v>
      </c>
      <c r="F2712" t="s">
        <v>2021</v>
      </c>
      <c r="G2712" t="s">
        <v>2778</v>
      </c>
      <c r="H2712" t="s">
        <v>10446</v>
      </c>
      <c r="I2712">
        <v>15684</v>
      </c>
      <c r="J2712" t="s">
        <v>10447</v>
      </c>
      <c r="K2712" t="s">
        <v>10448</v>
      </c>
      <c r="L2712">
        <v>126</v>
      </c>
      <c r="M2712" t="s">
        <v>26</v>
      </c>
      <c r="N2712" t="s">
        <v>41</v>
      </c>
      <c r="O2712" t="s">
        <v>28</v>
      </c>
      <c r="P2712">
        <v>11000000</v>
      </c>
      <c r="Q2712">
        <v>2012</v>
      </c>
      <c r="R2712">
        <v>6.8</v>
      </c>
      <c r="S2712">
        <v>13000</v>
      </c>
      <c r="T2712">
        <f>Table_IMDB_Movies[[#This Row],[gross]]-Table_IMDB_Movies[[#This Row],[budget]]</f>
        <v>7381787</v>
      </c>
      <c r="V2712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713" spans="1:22" x14ac:dyDescent="0.3">
      <c r="A2713" t="s">
        <v>10449</v>
      </c>
      <c r="B2713">
        <v>75</v>
      </c>
      <c r="C2713">
        <v>95</v>
      </c>
      <c r="D2713" t="s">
        <v>1473</v>
      </c>
      <c r="E2713">
        <v>13558739</v>
      </c>
      <c r="F2713" t="s">
        <v>1334</v>
      </c>
      <c r="G2713" t="s">
        <v>5811</v>
      </c>
      <c r="H2713" t="s">
        <v>10450</v>
      </c>
      <c r="I2713">
        <v>15427</v>
      </c>
      <c r="J2713" t="s">
        <v>2045</v>
      </c>
      <c r="K2713" t="s">
        <v>10451</v>
      </c>
      <c r="L2713">
        <v>121</v>
      </c>
      <c r="M2713" t="s">
        <v>26</v>
      </c>
      <c r="N2713" t="s">
        <v>27</v>
      </c>
      <c r="O2713" t="s">
        <v>476</v>
      </c>
      <c r="P2713">
        <v>11000000</v>
      </c>
      <c r="Q2713">
        <v>2001</v>
      </c>
      <c r="R2713">
        <v>5.3</v>
      </c>
      <c r="S2713">
        <v>449</v>
      </c>
      <c r="T2713">
        <f>Table_IMDB_Movies[[#This Row],[gross]]-Table_IMDB_Movies[[#This Row],[budget]]</f>
        <v>2558739</v>
      </c>
      <c r="V2713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714" spans="1:22" x14ac:dyDescent="0.3">
      <c r="A2714" t="s">
        <v>7347</v>
      </c>
      <c r="B2714">
        <v>161</v>
      </c>
      <c r="C2714">
        <v>100</v>
      </c>
      <c r="D2714" t="s">
        <v>4904</v>
      </c>
      <c r="E2714">
        <v>13103828</v>
      </c>
      <c r="F2714" t="s">
        <v>1705</v>
      </c>
      <c r="G2714" t="s">
        <v>540</v>
      </c>
      <c r="H2714" t="s">
        <v>10452</v>
      </c>
      <c r="I2714">
        <v>59982</v>
      </c>
      <c r="J2714" t="s">
        <v>3814</v>
      </c>
      <c r="K2714" t="s">
        <v>10453</v>
      </c>
      <c r="L2714">
        <v>463</v>
      </c>
      <c r="M2714" t="s">
        <v>26</v>
      </c>
      <c r="N2714" t="s">
        <v>27</v>
      </c>
      <c r="O2714" t="s">
        <v>476</v>
      </c>
      <c r="P2714">
        <v>11000000</v>
      </c>
      <c r="Q2714">
        <v>2001</v>
      </c>
      <c r="R2714">
        <v>7.3</v>
      </c>
      <c r="S2714">
        <v>5000</v>
      </c>
      <c r="T2714">
        <f>Table_IMDB_Movies[[#This Row],[gross]]-Table_IMDB_Movies[[#This Row],[budget]]</f>
        <v>2103828</v>
      </c>
      <c r="V2714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2715" spans="1:22" x14ac:dyDescent="0.3">
      <c r="A2715" t="s">
        <v>10454</v>
      </c>
      <c r="B2715">
        <v>203</v>
      </c>
      <c r="C2715">
        <v>109</v>
      </c>
      <c r="D2715" t="s">
        <v>2537</v>
      </c>
      <c r="E2715">
        <v>33305037</v>
      </c>
      <c r="F2715" t="s">
        <v>4587</v>
      </c>
      <c r="G2715" t="s">
        <v>258</v>
      </c>
      <c r="H2715" t="s">
        <v>10455</v>
      </c>
      <c r="I2715">
        <v>33856</v>
      </c>
      <c r="J2715" t="s">
        <v>6748</v>
      </c>
      <c r="K2715" t="s">
        <v>10456</v>
      </c>
      <c r="L2715">
        <v>147</v>
      </c>
      <c r="M2715" t="s">
        <v>26</v>
      </c>
      <c r="N2715" t="s">
        <v>41</v>
      </c>
      <c r="O2715" t="s">
        <v>28</v>
      </c>
      <c r="P2715">
        <v>11000000</v>
      </c>
      <c r="Q2715">
        <v>2015</v>
      </c>
      <c r="R2715">
        <v>7.3</v>
      </c>
      <c r="S2715">
        <v>34000</v>
      </c>
      <c r="T2715">
        <f>Table_IMDB_Movies[[#This Row],[gross]]-Table_IMDB_Movies[[#This Row],[budget]]</f>
        <v>22305037</v>
      </c>
      <c r="V2715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2716" spans="1:22" x14ac:dyDescent="0.3">
      <c r="A2716" t="s">
        <v>897</v>
      </c>
      <c r="B2716">
        <v>188</v>
      </c>
      <c r="C2716">
        <v>118</v>
      </c>
      <c r="D2716" t="s">
        <v>351</v>
      </c>
      <c r="E2716">
        <v>10214647</v>
      </c>
      <c r="F2716" t="s">
        <v>1237</v>
      </c>
      <c r="G2716" t="s">
        <v>185</v>
      </c>
      <c r="H2716" t="s">
        <v>10457</v>
      </c>
      <c r="I2716">
        <v>42689</v>
      </c>
      <c r="J2716" t="s">
        <v>3624</v>
      </c>
      <c r="K2716" t="s">
        <v>10458</v>
      </c>
      <c r="L2716">
        <v>204</v>
      </c>
      <c r="M2716" t="s">
        <v>26</v>
      </c>
      <c r="N2716" t="s">
        <v>27</v>
      </c>
      <c r="O2716" t="s">
        <v>476</v>
      </c>
      <c r="P2716">
        <v>11000000</v>
      </c>
      <c r="Q2716">
        <v>2004</v>
      </c>
      <c r="R2716">
        <v>7.1</v>
      </c>
      <c r="S2716">
        <v>0</v>
      </c>
      <c r="T2716">
        <f>Table_IMDB_Movies[[#This Row],[gross]]-Table_IMDB_Movies[[#This Row],[budget]]</f>
        <v>-785353</v>
      </c>
      <c r="V2716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2717" spans="1:22" x14ac:dyDescent="0.3">
      <c r="A2717" t="s">
        <v>58</v>
      </c>
      <c r="B2717">
        <v>221</v>
      </c>
      <c r="C2717">
        <v>88</v>
      </c>
      <c r="D2717" t="s">
        <v>2501</v>
      </c>
      <c r="E2717">
        <v>11501093</v>
      </c>
      <c r="F2717" t="s">
        <v>714</v>
      </c>
      <c r="G2717" t="s">
        <v>10459</v>
      </c>
      <c r="H2717" t="s">
        <v>10460</v>
      </c>
      <c r="I2717">
        <v>128850</v>
      </c>
      <c r="J2717" t="s">
        <v>7067</v>
      </c>
      <c r="K2717" t="s">
        <v>10461</v>
      </c>
      <c r="L2717">
        <v>604</v>
      </c>
      <c r="M2717" t="s">
        <v>26</v>
      </c>
      <c r="N2717" t="s">
        <v>27</v>
      </c>
      <c r="O2717" t="s">
        <v>476</v>
      </c>
      <c r="P2717">
        <v>13000000</v>
      </c>
      <c r="Q2717">
        <v>1992</v>
      </c>
      <c r="R2717">
        <v>7.6</v>
      </c>
      <c r="S2717">
        <v>10000</v>
      </c>
      <c r="T2717">
        <f>Table_IMDB_Movies[[#This Row],[gross]]-Table_IMDB_Movies[[#This Row],[budget]]</f>
        <v>-1498907</v>
      </c>
      <c r="V2717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718" spans="1:22" x14ac:dyDescent="0.3">
      <c r="A2718" t="s">
        <v>10462</v>
      </c>
      <c r="B2718">
        <v>66</v>
      </c>
      <c r="C2718">
        <v>86</v>
      </c>
      <c r="D2718" t="s">
        <v>7116</v>
      </c>
      <c r="E2718">
        <v>4814244</v>
      </c>
      <c r="F2718" t="s">
        <v>1340</v>
      </c>
      <c r="G2718" t="s">
        <v>603</v>
      </c>
      <c r="H2718" t="s">
        <v>10463</v>
      </c>
      <c r="I2718">
        <v>12437</v>
      </c>
      <c r="J2718" t="s">
        <v>10464</v>
      </c>
      <c r="K2718" t="s">
        <v>10465</v>
      </c>
      <c r="L2718">
        <v>107</v>
      </c>
      <c r="M2718" t="s">
        <v>26</v>
      </c>
      <c r="N2718" t="s">
        <v>218</v>
      </c>
      <c r="O2718" t="s">
        <v>476</v>
      </c>
      <c r="P2718">
        <v>11000000</v>
      </c>
      <c r="Q2718">
        <v>2002</v>
      </c>
      <c r="R2718">
        <v>5.3</v>
      </c>
      <c r="S2718">
        <v>405</v>
      </c>
      <c r="T2718">
        <f>Table_IMDB_Movies[[#This Row],[gross]]-Table_IMDB_Movies[[#This Row],[budget]]</f>
        <v>-6185756</v>
      </c>
      <c r="V2718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719" spans="1:22" x14ac:dyDescent="0.3">
      <c r="A2719" t="s">
        <v>5845</v>
      </c>
      <c r="B2719">
        <v>80</v>
      </c>
      <c r="C2719">
        <v>118</v>
      </c>
      <c r="D2719" t="s">
        <v>174</v>
      </c>
      <c r="E2719">
        <v>9170214</v>
      </c>
      <c r="F2719" t="s">
        <v>173</v>
      </c>
      <c r="G2719" t="s">
        <v>32</v>
      </c>
      <c r="H2719" t="s">
        <v>10466</v>
      </c>
      <c r="I2719">
        <v>171882</v>
      </c>
      <c r="J2719" t="s">
        <v>10467</v>
      </c>
      <c r="K2719" t="s">
        <v>10468</v>
      </c>
      <c r="L2719">
        <v>292</v>
      </c>
      <c r="M2719" t="s">
        <v>26</v>
      </c>
      <c r="N2719" t="s">
        <v>27</v>
      </c>
      <c r="O2719" t="s">
        <v>28</v>
      </c>
      <c r="P2719">
        <v>11000000</v>
      </c>
      <c r="Q2719">
        <v>1993</v>
      </c>
      <c r="R2719">
        <v>7.8</v>
      </c>
      <c r="S2719">
        <v>14000</v>
      </c>
      <c r="T2719">
        <f>Table_IMDB_Movies[[#This Row],[gross]]-Table_IMDB_Movies[[#This Row],[budget]]</f>
        <v>-1829786</v>
      </c>
      <c r="V2719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720" spans="1:22" x14ac:dyDescent="0.3">
      <c r="A2720" t="s">
        <v>10469</v>
      </c>
      <c r="B2720">
        <v>25</v>
      </c>
      <c r="C2720">
        <v>125</v>
      </c>
      <c r="D2720" t="s">
        <v>10470</v>
      </c>
      <c r="E2720">
        <v>4068087</v>
      </c>
      <c r="F2720" t="s">
        <v>4587</v>
      </c>
      <c r="G2720" t="s">
        <v>8863</v>
      </c>
      <c r="H2720" t="s">
        <v>10471</v>
      </c>
      <c r="I2720">
        <v>2164</v>
      </c>
      <c r="J2720" t="s">
        <v>10472</v>
      </c>
      <c r="K2720" t="s">
        <v>10473</v>
      </c>
      <c r="L2720">
        <v>74</v>
      </c>
      <c r="M2720" t="s">
        <v>26</v>
      </c>
      <c r="N2720" t="s">
        <v>218</v>
      </c>
      <c r="O2720" t="s">
        <v>28</v>
      </c>
      <c r="P2720">
        <v>17000000</v>
      </c>
      <c r="Q2720">
        <v>2003</v>
      </c>
      <c r="R2720">
        <v>7.7</v>
      </c>
      <c r="S2720">
        <v>0</v>
      </c>
      <c r="T2720">
        <f>Table_IMDB_Movies[[#This Row],[gross]]-Table_IMDB_Movies[[#This Row],[budget]]</f>
        <v>-12931913</v>
      </c>
      <c r="V2720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2721" spans="1:22" x14ac:dyDescent="0.3">
      <c r="A2721" t="s">
        <v>8391</v>
      </c>
      <c r="B2721">
        <v>169</v>
      </c>
      <c r="C2721">
        <v>125</v>
      </c>
      <c r="D2721" t="s">
        <v>3688</v>
      </c>
      <c r="E2721">
        <v>3753806</v>
      </c>
      <c r="F2721" t="s">
        <v>1550</v>
      </c>
      <c r="G2721" t="s">
        <v>295</v>
      </c>
      <c r="H2721" t="s">
        <v>10474</v>
      </c>
      <c r="I2721">
        <v>20307</v>
      </c>
      <c r="J2721" t="s">
        <v>1942</v>
      </c>
      <c r="K2721" t="s">
        <v>10475</v>
      </c>
      <c r="L2721">
        <v>165</v>
      </c>
      <c r="M2721" t="s">
        <v>26</v>
      </c>
      <c r="N2721" t="s">
        <v>41</v>
      </c>
      <c r="O2721" t="s">
        <v>476</v>
      </c>
      <c r="P2721">
        <v>11000000</v>
      </c>
      <c r="Q2721">
        <v>2004</v>
      </c>
      <c r="R2721">
        <v>7.7</v>
      </c>
      <c r="S2721">
        <v>0</v>
      </c>
      <c r="T2721">
        <f>Table_IMDB_Movies[[#This Row],[gross]]-Table_IMDB_Movies[[#This Row],[budget]]</f>
        <v>-7246194</v>
      </c>
      <c r="V2721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2722" spans="1:22" x14ac:dyDescent="0.3">
      <c r="A2722" t="s">
        <v>9926</v>
      </c>
      <c r="B2722">
        <v>70</v>
      </c>
      <c r="C2722">
        <v>94</v>
      </c>
      <c r="D2722" t="s">
        <v>3858</v>
      </c>
      <c r="E2722">
        <v>3034181</v>
      </c>
      <c r="F2722" t="s">
        <v>5045</v>
      </c>
      <c r="G2722" t="s">
        <v>2214</v>
      </c>
      <c r="H2722" t="s">
        <v>10476</v>
      </c>
      <c r="I2722">
        <v>13622</v>
      </c>
      <c r="J2722" t="s">
        <v>10477</v>
      </c>
      <c r="K2722" t="s">
        <v>10478</v>
      </c>
      <c r="L2722">
        <v>128</v>
      </c>
      <c r="M2722" t="s">
        <v>26</v>
      </c>
      <c r="N2722" t="s">
        <v>41</v>
      </c>
      <c r="O2722" t="s">
        <v>476</v>
      </c>
      <c r="P2722">
        <v>11000000</v>
      </c>
      <c r="Q2722">
        <v>2002</v>
      </c>
      <c r="R2722">
        <v>5.4</v>
      </c>
      <c r="S2722">
        <v>550</v>
      </c>
      <c r="T2722">
        <f>Table_IMDB_Movies[[#This Row],[gross]]-Table_IMDB_Movies[[#This Row],[budget]]</f>
        <v>-7965819</v>
      </c>
      <c r="V2722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723" spans="1:22" x14ac:dyDescent="0.3">
      <c r="A2723" t="s">
        <v>7680</v>
      </c>
      <c r="B2723">
        <v>15</v>
      </c>
      <c r="C2723">
        <v>113</v>
      </c>
      <c r="D2723" t="s">
        <v>1320</v>
      </c>
      <c r="E2723">
        <v>2832826</v>
      </c>
      <c r="F2723" t="s">
        <v>1141</v>
      </c>
      <c r="G2723" t="s">
        <v>3122</v>
      </c>
      <c r="H2723" t="s">
        <v>10479</v>
      </c>
      <c r="I2723">
        <v>1761</v>
      </c>
      <c r="J2723" t="s">
        <v>10054</v>
      </c>
      <c r="K2723" t="s">
        <v>10480</v>
      </c>
      <c r="L2723">
        <v>19</v>
      </c>
      <c r="M2723" t="s">
        <v>26</v>
      </c>
      <c r="N2723" t="s">
        <v>27</v>
      </c>
      <c r="O2723" t="s">
        <v>476</v>
      </c>
      <c r="P2723">
        <v>11000000</v>
      </c>
      <c r="Q2723">
        <v>1995</v>
      </c>
      <c r="R2723">
        <v>6.2</v>
      </c>
      <c r="S2723">
        <v>174</v>
      </c>
      <c r="T2723">
        <f>Table_IMDB_Movies[[#This Row],[gross]]-Table_IMDB_Movies[[#This Row],[budget]]</f>
        <v>-8167174</v>
      </c>
      <c r="V2723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724" spans="1:22" x14ac:dyDescent="0.3">
      <c r="A2724" t="s">
        <v>5465</v>
      </c>
      <c r="B2724">
        <v>535</v>
      </c>
      <c r="C2724">
        <v>104</v>
      </c>
      <c r="D2724" t="s">
        <v>5361</v>
      </c>
      <c r="E2724">
        <v>13214255</v>
      </c>
      <c r="F2724" t="s">
        <v>4783</v>
      </c>
      <c r="G2724" t="s">
        <v>583</v>
      </c>
      <c r="H2724" t="s">
        <v>10481</v>
      </c>
      <c r="I2724">
        <v>96233</v>
      </c>
      <c r="J2724" t="s">
        <v>10482</v>
      </c>
      <c r="K2724" t="s">
        <v>10483</v>
      </c>
      <c r="L2724">
        <v>313</v>
      </c>
      <c r="M2724" t="s">
        <v>26</v>
      </c>
      <c r="N2724" t="s">
        <v>27</v>
      </c>
      <c r="O2724" t="s">
        <v>476</v>
      </c>
      <c r="P2724">
        <v>11000000</v>
      </c>
      <c r="Q2724">
        <v>2013</v>
      </c>
      <c r="R2724">
        <v>7.4</v>
      </c>
      <c r="S2724">
        <v>26000</v>
      </c>
      <c r="T2724">
        <f>Table_IMDB_Movies[[#This Row],[gross]]-Table_IMDB_Movies[[#This Row],[budget]]</f>
        <v>2214255</v>
      </c>
      <c r="V2724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725" spans="1:22" x14ac:dyDescent="0.3">
      <c r="A2725" t="s">
        <v>1203</v>
      </c>
      <c r="B2725">
        <v>92</v>
      </c>
      <c r="C2725">
        <v>95</v>
      </c>
      <c r="D2725" t="s">
        <v>9854</v>
      </c>
      <c r="E2725">
        <v>16017403</v>
      </c>
      <c r="F2725" t="s">
        <v>6735</v>
      </c>
      <c r="G2725" t="s">
        <v>1234</v>
      </c>
      <c r="H2725" t="s">
        <v>10484</v>
      </c>
      <c r="I2725">
        <v>17333</v>
      </c>
      <c r="J2725" t="s">
        <v>2517</v>
      </c>
      <c r="K2725" t="s">
        <v>10485</v>
      </c>
      <c r="L2725">
        <v>153</v>
      </c>
      <c r="M2725" t="s">
        <v>26</v>
      </c>
      <c r="N2725" t="s">
        <v>27</v>
      </c>
      <c r="O2725" t="s">
        <v>476</v>
      </c>
      <c r="P2725">
        <v>5000000</v>
      </c>
      <c r="Q2725">
        <v>2001</v>
      </c>
      <c r="R2725">
        <v>6.2</v>
      </c>
      <c r="S2725">
        <v>0</v>
      </c>
      <c r="T2725">
        <f>Table_IMDB_Movies[[#This Row],[gross]]-Table_IMDB_Movies[[#This Row],[budget]]</f>
        <v>11017403</v>
      </c>
      <c r="V2725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726" spans="1:22" x14ac:dyDescent="0.3">
      <c r="A2726" t="s">
        <v>10486</v>
      </c>
      <c r="B2726">
        <v>14</v>
      </c>
      <c r="C2726">
        <v>102</v>
      </c>
      <c r="D2726" t="s">
        <v>10487</v>
      </c>
      <c r="E2726">
        <v>2807854</v>
      </c>
      <c r="F2726" t="s">
        <v>1854</v>
      </c>
      <c r="G2726" t="s">
        <v>1581</v>
      </c>
      <c r="H2726" t="s">
        <v>10488</v>
      </c>
      <c r="I2726">
        <v>14129</v>
      </c>
      <c r="J2726" t="s">
        <v>10489</v>
      </c>
      <c r="K2726" t="s">
        <v>10490</v>
      </c>
      <c r="L2726">
        <v>39</v>
      </c>
      <c r="M2726" t="s">
        <v>26</v>
      </c>
      <c r="N2726" t="s">
        <v>27</v>
      </c>
      <c r="O2726" t="s">
        <v>28</v>
      </c>
      <c r="P2726">
        <v>11000000</v>
      </c>
      <c r="Q2726">
        <v>1991</v>
      </c>
      <c r="R2726">
        <v>5.0999999999999996</v>
      </c>
      <c r="S2726">
        <v>967</v>
      </c>
      <c r="T2726">
        <f>Table_IMDB_Movies[[#This Row],[gross]]-Table_IMDB_Movies[[#This Row],[budget]]</f>
        <v>-8192146</v>
      </c>
      <c r="V2726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2727" spans="1:22" x14ac:dyDescent="0.3">
      <c r="A2727" t="s">
        <v>10491</v>
      </c>
      <c r="B2727">
        <v>78</v>
      </c>
      <c r="C2727">
        <v>104</v>
      </c>
      <c r="D2727" t="s">
        <v>10492</v>
      </c>
      <c r="E2727">
        <v>352786</v>
      </c>
      <c r="F2727" t="s">
        <v>3366</v>
      </c>
      <c r="G2727" t="s">
        <v>10493</v>
      </c>
      <c r="H2727" t="s">
        <v>10494</v>
      </c>
      <c r="I2727">
        <v>11132</v>
      </c>
      <c r="J2727" t="s">
        <v>10495</v>
      </c>
      <c r="K2727" t="s">
        <v>10496</v>
      </c>
      <c r="L2727">
        <v>86</v>
      </c>
      <c r="M2727" t="s">
        <v>26</v>
      </c>
      <c r="N2727" t="s">
        <v>27</v>
      </c>
      <c r="O2727" t="s">
        <v>28</v>
      </c>
      <c r="P2727">
        <v>11000000</v>
      </c>
      <c r="Q2727">
        <v>2006</v>
      </c>
      <c r="R2727">
        <v>6.8</v>
      </c>
      <c r="S2727">
        <v>0</v>
      </c>
      <c r="T2727">
        <f>Table_IMDB_Movies[[#This Row],[gross]]-Table_IMDB_Movies[[#This Row],[budget]]</f>
        <v>-10647214</v>
      </c>
      <c r="V2727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2728" spans="1:22" x14ac:dyDescent="0.3">
      <c r="A2728" t="s">
        <v>5683</v>
      </c>
      <c r="B2728">
        <v>223</v>
      </c>
      <c r="C2728">
        <v>120</v>
      </c>
      <c r="D2728" t="s">
        <v>5684</v>
      </c>
      <c r="E2728">
        <v>76600000</v>
      </c>
      <c r="F2728" t="s">
        <v>5685</v>
      </c>
      <c r="G2728" t="s">
        <v>5686</v>
      </c>
      <c r="H2728" t="s">
        <v>5687</v>
      </c>
      <c r="I2728">
        <v>105448</v>
      </c>
      <c r="J2728" t="s">
        <v>1651</v>
      </c>
      <c r="K2728" t="s">
        <v>5688</v>
      </c>
      <c r="L2728">
        <v>321</v>
      </c>
      <c r="M2728" t="s">
        <v>26</v>
      </c>
      <c r="N2728" t="s">
        <v>27</v>
      </c>
      <c r="O2728" t="s">
        <v>72</v>
      </c>
      <c r="P2728">
        <v>10700000</v>
      </c>
      <c r="Q2728">
        <v>1982</v>
      </c>
      <c r="R2728">
        <v>7.4</v>
      </c>
      <c r="S2728">
        <v>11000</v>
      </c>
      <c r="T2728">
        <f>Table_IMDB_Movies[[#This Row],[gross]]-Table_IMDB_Movies[[#This Row],[budget]]</f>
        <v>65900000</v>
      </c>
      <c r="V2728" t="str">
        <f>IF(ISNUMBER(SEARCH("|",Table_IMDB_Movies[[#This Row],[genres]])),LEFT(Table_IMDB_Movies[[#This Row],[genres]],SEARCH("|",Table_IMDB_Movies[[#This Row],[genres]])-1),Table_IMDB_Movies[[#This Row],[genres]])</f>
        <v>Fantasy</v>
      </c>
    </row>
    <row r="2729" spans="1:22" x14ac:dyDescent="0.3">
      <c r="A2729" t="s">
        <v>10498</v>
      </c>
      <c r="B2729">
        <v>160</v>
      </c>
      <c r="C2729">
        <v>95</v>
      </c>
      <c r="D2729" t="s">
        <v>4571</v>
      </c>
      <c r="E2729">
        <v>56729973</v>
      </c>
      <c r="F2729" t="s">
        <v>3973</v>
      </c>
      <c r="G2729" t="s">
        <v>4230</v>
      </c>
      <c r="H2729" t="s">
        <v>10499</v>
      </c>
      <c r="I2729">
        <v>88529</v>
      </c>
      <c r="J2729" t="s">
        <v>10500</v>
      </c>
      <c r="K2729" t="s">
        <v>10501</v>
      </c>
      <c r="L2729">
        <v>262</v>
      </c>
      <c r="M2729" t="s">
        <v>26</v>
      </c>
      <c r="N2729" t="s">
        <v>27</v>
      </c>
      <c r="O2729" t="s">
        <v>476</v>
      </c>
      <c r="P2729">
        <v>10800000</v>
      </c>
      <c r="Q2729">
        <v>2008</v>
      </c>
      <c r="R2729">
        <v>5.8</v>
      </c>
      <c r="S2729">
        <v>0</v>
      </c>
      <c r="T2729">
        <f>Table_IMDB_Movies[[#This Row],[gross]]-Table_IMDB_Movies[[#This Row],[budget]]</f>
        <v>45929973</v>
      </c>
      <c r="V2729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2730" spans="1:22" x14ac:dyDescent="0.3">
      <c r="A2730" t="s">
        <v>10502</v>
      </c>
      <c r="B2730">
        <v>75</v>
      </c>
      <c r="C2730">
        <v>118</v>
      </c>
      <c r="D2730" t="s">
        <v>10503</v>
      </c>
      <c r="E2730">
        <v>399879</v>
      </c>
      <c r="F2730" t="s">
        <v>1719</v>
      </c>
      <c r="G2730" t="s">
        <v>10504</v>
      </c>
      <c r="H2730" t="s">
        <v>10505</v>
      </c>
      <c r="I2730">
        <v>5772</v>
      </c>
      <c r="J2730" t="s">
        <v>10506</v>
      </c>
      <c r="K2730" t="s">
        <v>10507</v>
      </c>
      <c r="L2730">
        <v>115</v>
      </c>
      <c r="M2730" t="s">
        <v>26</v>
      </c>
      <c r="N2730" t="s">
        <v>304</v>
      </c>
      <c r="O2730" t="s">
        <v>476</v>
      </c>
      <c r="P2730">
        <v>15000000</v>
      </c>
      <c r="Q2730">
        <v>2006</v>
      </c>
      <c r="R2730">
        <v>6.4</v>
      </c>
      <c r="S2730">
        <v>302</v>
      </c>
      <c r="T2730">
        <f>Table_IMDB_Movies[[#This Row],[gross]]-Table_IMDB_Movies[[#This Row],[budget]]</f>
        <v>-14600121</v>
      </c>
      <c r="V2730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2731" spans="1:22" x14ac:dyDescent="0.3">
      <c r="A2731" t="s">
        <v>10508</v>
      </c>
      <c r="B2731">
        <v>20</v>
      </c>
      <c r="C2731">
        <v>193</v>
      </c>
      <c r="D2731" t="s">
        <v>10509</v>
      </c>
      <c r="E2731">
        <v>3275443</v>
      </c>
      <c r="F2731" t="s">
        <v>2682</v>
      </c>
      <c r="G2731" t="s">
        <v>10510</v>
      </c>
      <c r="H2731" t="s">
        <v>10511</v>
      </c>
      <c r="I2731">
        <v>13998</v>
      </c>
      <c r="J2731" t="s">
        <v>10512</v>
      </c>
      <c r="K2731" t="s">
        <v>10513</v>
      </c>
      <c r="L2731">
        <v>264</v>
      </c>
      <c r="M2731" t="s">
        <v>4340</v>
      </c>
      <c r="N2731" t="s">
        <v>4341</v>
      </c>
      <c r="O2731" t="s">
        <v>476</v>
      </c>
      <c r="P2731">
        <v>700000000</v>
      </c>
      <c r="Q2731">
        <v>2006</v>
      </c>
      <c r="R2731">
        <v>6</v>
      </c>
      <c r="S2731">
        <v>659</v>
      </c>
      <c r="T2731">
        <f>Table_IMDB_Movies[[#This Row],[gross]]-Table_IMDB_Movies[[#This Row],[budget]]</f>
        <v>-696724557</v>
      </c>
      <c r="V2731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732" spans="1:22" x14ac:dyDescent="0.3">
      <c r="A2732" t="s">
        <v>4623</v>
      </c>
      <c r="B2732">
        <v>105</v>
      </c>
      <c r="C2732">
        <v>97</v>
      </c>
      <c r="D2732" t="s">
        <v>585</v>
      </c>
      <c r="E2732">
        <v>18535191</v>
      </c>
      <c r="F2732" t="s">
        <v>1340</v>
      </c>
      <c r="G2732" t="s">
        <v>2748</v>
      </c>
      <c r="H2732" t="s">
        <v>10514</v>
      </c>
      <c r="I2732">
        <v>12980</v>
      </c>
      <c r="J2732" t="s">
        <v>2335</v>
      </c>
      <c r="K2732" t="s">
        <v>10515</v>
      </c>
      <c r="L2732">
        <v>132</v>
      </c>
      <c r="M2732" t="s">
        <v>26</v>
      </c>
      <c r="N2732" t="s">
        <v>41</v>
      </c>
      <c r="O2732" t="s">
        <v>28</v>
      </c>
      <c r="P2732">
        <v>14000000</v>
      </c>
      <c r="Q2732">
        <v>1999</v>
      </c>
      <c r="R2732">
        <v>6.9</v>
      </c>
      <c r="S2732">
        <v>646</v>
      </c>
      <c r="T2732">
        <f>Table_IMDB_Movies[[#This Row],[gross]]-Table_IMDB_Movies[[#This Row],[budget]]</f>
        <v>4535191</v>
      </c>
      <c r="V2732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733" spans="1:22" x14ac:dyDescent="0.3">
      <c r="A2733" t="s">
        <v>10516</v>
      </c>
      <c r="B2733">
        <v>120</v>
      </c>
      <c r="C2733">
        <v>98</v>
      </c>
      <c r="D2733" t="s">
        <v>1619</v>
      </c>
      <c r="E2733">
        <v>23838</v>
      </c>
      <c r="F2733" t="s">
        <v>3393</v>
      </c>
      <c r="G2733" t="s">
        <v>7682</v>
      </c>
      <c r="H2733" t="s">
        <v>10517</v>
      </c>
      <c r="I2733">
        <v>28570</v>
      </c>
      <c r="J2733" t="s">
        <v>10518</v>
      </c>
      <c r="K2733" t="s">
        <v>10519</v>
      </c>
      <c r="L2733">
        <v>160</v>
      </c>
      <c r="M2733" t="s">
        <v>26</v>
      </c>
      <c r="N2733" t="s">
        <v>41</v>
      </c>
      <c r="O2733" t="s">
        <v>476</v>
      </c>
      <c r="P2733">
        <v>7000000</v>
      </c>
      <c r="Q2733">
        <v>2013</v>
      </c>
      <c r="R2733">
        <v>5.5</v>
      </c>
      <c r="S2733">
        <v>0</v>
      </c>
      <c r="T2733">
        <f>Table_IMDB_Movies[[#This Row],[gross]]-Table_IMDB_Movies[[#This Row],[budget]]</f>
        <v>-6976162</v>
      </c>
      <c r="V2733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2734" spans="1:22" x14ac:dyDescent="0.3">
      <c r="A2734" t="s">
        <v>10520</v>
      </c>
      <c r="B2734">
        <v>108</v>
      </c>
      <c r="C2734">
        <v>103</v>
      </c>
      <c r="D2734" t="s">
        <v>101</v>
      </c>
      <c r="E2734">
        <v>22160085</v>
      </c>
      <c r="F2734" t="s">
        <v>4938</v>
      </c>
      <c r="G2734" t="s">
        <v>2492</v>
      </c>
      <c r="H2734" t="s">
        <v>10521</v>
      </c>
      <c r="I2734">
        <v>16747</v>
      </c>
      <c r="J2734" t="s">
        <v>10522</v>
      </c>
      <c r="K2734" t="s">
        <v>10523</v>
      </c>
      <c r="L2734">
        <v>349</v>
      </c>
      <c r="M2734" t="s">
        <v>26</v>
      </c>
      <c r="N2734" t="s">
        <v>27</v>
      </c>
      <c r="O2734" t="s">
        <v>28</v>
      </c>
      <c r="P2734">
        <v>10600000</v>
      </c>
      <c r="Q2734">
        <v>2002</v>
      </c>
      <c r="R2734">
        <v>5.4</v>
      </c>
      <c r="S2734">
        <v>1000</v>
      </c>
      <c r="T2734">
        <f>Table_IMDB_Movies[[#This Row],[gross]]-Table_IMDB_Movies[[#This Row],[budget]]</f>
        <v>11560085</v>
      </c>
      <c r="V2734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2735" spans="1:22" x14ac:dyDescent="0.3">
      <c r="A2735" t="s">
        <v>2927</v>
      </c>
      <c r="B2735">
        <v>285</v>
      </c>
      <c r="C2735">
        <v>161</v>
      </c>
      <c r="D2735" t="s">
        <v>10524</v>
      </c>
      <c r="E2735">
        <v>56715371</v>
      </c>
      <c r="F2735" t="s">
        <v>1112</v>
      </c>
      <c r="G2735" t="s">
        <v>10525</v>
      </c>
      <c r="H2735" t="s">
        <v>10526</v>
      </c>
      <c r="I2735">
        <v>427357</v>
      </c>
      <c r="J2735" t="s">
        <v>10527</v>
      </c>
      <c r="K2735" t="s">
        <v>10528</v>
      </c>
      <c r="L2735">
        <v>1736</v>
      </c>
      <c r="M2735" t="s">
        <v>26</v>
      </c>
      <c r="N2735" t="s">
        <v>41</v>
      </c>
      <c r="O2735" t="s">
        <v>226</v>
      </c>
      <c r="P2735">
        <v>12000000</v>
      </c>
      <c r="Q2735">
        <v>1968</v>
      </c>
      <c r="R2735">
        <v>8.3000000000000007</v>
      </c>
      <c r="S2735">
        <v>24000</v>
      </c>
      <c r="T2735">
        <f>Table_IMDB_Movies[[#This Row],[gross]]-Table_IMDB_Movies[[#This Row],[budget]]</f>
        <v>44715371</v>
      </c>
      <c r="V2735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2736" spans="1:22" x14ac:dyDescent="0.3">
      <c r="A2736" t="s">
        <v>320</v>
      </c>
      <c r="B2736">
        <v>215</v>
      </c>
      <c r="C2736">
        <v>120</v>
      </c>
      <c r="D2736" t="s">
        <v>10529</v>
      </c>
      <c r="E2736">
        <v>434949459</v>
      </c>
      <c r="F2736" t="s">
        <v>10530</v>
      </c>
      <c r="G2736" t="s">
        <v>4584</v>
      </c>
      <c r="H2736" t="s">
        <v>10531</v>
      </c>
      <c r="I2736">
        <v>281842</v>
      </c>
      <c r="J2736" t="s">
        <v>2520</v>
      </c>
      <c r="K2736" t="s">
        <v>10532</v>
      </c>
      <c r="L2736">
        <v>515</v>
      </c>
      <c r="M2736" t="s">
        <v>26</v>
      </c>
      <c r="N2736" t="s">
        <v>27</v>
      </c>
      <c r="O2736" t="s">
        <v>72</v>
      </c>
      <c r="P2736">
        <v>10500000</v>
      </c>
      <c r="Q2736">
        <v>1982</v>
      </c>
      <c r="R2736">
        <v>7.9</v>
      </c>
      <c r="S2736">
        <v>34000</v>
      </c>
      <c r="T2736">
        <f>Table_IMDB_Movies[[#This Row],[gross]]-Table_IMDB_Movies[[#This Row],[budget]]</f>
        <v>424449459</v>
      </c>
      <c r="V2736" t="str">
        <f>IF(ISNUMBER(SEARCH("|",Table_IMDB_Movies[[#This Row],[genres]])),LEFT(Table_IMDB_Movies[[#This Row],[genres]],SEARCH("|",Table_IMDB_Movies[[#This Row],[genres]])-1),Table_IMDB_Movies[[#This Row],[genres]])</f>
        <v>Family</v>
      </c>
    </row>
    <row r="2737" spans="1:22" x14ac:dyDescent="0.3">
      <c r="A2737" t="s">
        <v>10533</v>
      </c>
      <c r="B2737">
        <v>81</v>
      </c>
      <c r="C2737">
        <v>97</v>
      </c>
      <c r="D2737" t="s">
        <v>6823</v>
      </c>
      <c r="E2737">
        <v>11043445</v>
      </c>
      <c r="F2737" t="s">
        <v>1141</v>
      </c>
      <c r="G2737" t="s">
        <v>457</v>
      </c>
      <c r="H2737" t="s">
        <v>10534</v>
      </c>
      <c r="I2737">
        <v>27689</v>
      </c>
      <c r="J2737" t="s">
        <v>9204</v>
      </c>
      <c r="K2737" t="s">
        <v>10535</v>
      </c>
      <c r="L2737">
        <v>74</v>
      </c>
      <c r="M2737" t="s">
        <v>26</v>
      </c>
      <c r="N2737" t="s">
        <v>27</v>
      </c>
      <c r="O2737" t="s">
        <v>28</v>
      </c>
      <c r="P2737">
        <v>10000000</v>
      </c>
      <c r="Q2737">
        <v>2007</v>
      </c>
      <c r="R2737">
        <v>6.5</v>
      </c>
      <c r="S2737">
        <v>1000</v>
      </c>
      <c r="T2737">
        <f>Table_IMDB_Movies[[#This Row],[gross]]-Table_IMDB_Movies[[#This Row],[budget]]</f>
        <v>1043445</v>
      </c>
      <c r="V2737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738" spans="1:22" x14ac:dyDescent="0.3">
      <c r="A2738" t="s">
        <v>9844</v>
      </c>
      <c r="B2738">
        <v>43</v>
      </c>
      <c r="C2738">
        <v>111</v>
      </c>
      <c r="D2738" t="s">
        <v>10536</v>
      </c>
      <c r="E2738">
        <v>1066555</v>
      </c>
      <c r="F2738" t="s">
        <v>10537</v>
      </c>
      <c r="G2738" t="s">
        <v>4330</v>
      </c>
      <c r="H2738" t="s">
        <v>10538</v>
      </c>
      <c r="I2738">
        <v>2618</v>
      </c>
      <c r="J2738" t="s">
        <v>9127</v>
      </c>
      <c r="K2738" t="s">
        <v>10539</v>
      </c>
      <c r="L2738">
        <v>111</v>
      </c>
      <c r="M2738" t="s">
        <v>49</v>
      </c>
      <c r="N2738" t="s">
        <v>27</v>
      </c>
      <c r="O2738" t="s">
        <v>476</v>
      </c>
      <c r="P2738">
        <v>11000000</v>
      </c>
      <c r="Q2738">
        <v>2007</v>
      </c>
      <c r="R2738">
        <v>5.8</v>
      </c>
      <c r="S2738">
        <v>411</v>
      </c>
      <c r="T2738">
        <f>Table_IMDB_Movies[[#This Row],[gross]]-Table_IMDB_Movies[[#This Row],[budget]]</f>
        <v>-9933445</v>
      </c>
      <c r="V2738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739" spans="1:22" x14ac:dyDescent="0.3">
      <c r="A2739" t="s">
        <v>10540</v>
      </c>
      <c r="B2739">
        <v>43</v>
      </c>
      <c r="C2739">
        <v>145</v>
      </c>
      <c r="D2739" t="s">
        <v>5390</v>
      </c>
      <c r="E2739">
        <v>5669081</v>
      </c>
      <c r="F2739" t="s">
        <v>1572</v>
      </c>
      <c r="G2739" t="s">
        <v>10541</v>
      </c>
      <c r="H2739" t="s">
        <v>10542</v>
      </c>
      <c r="I2739">
        <v>3665</v>
      </c>
      <c r="J2739" t="s">
        <v>9957</v>
      </c>
      <c r="K2739" t="s">
        <v>10543</v>
      </c>
      <c r="L2739">
        <v>57</v>
      </c>
      <c r="M2739" t="s">
        <v>2205</v>
      </c>
      <c r="N2739" t="s">
        <v>2301</v>
      </c>
      <c r="O2739" t="s">
        <v>476</v>
      </c>
      <c r="P2739">
        <v>10818775</v>
      </c>
      <c r="Q2739">
        <v>2012</v>
      </c>
      <c r="R2739">
        <v>6.6</v>
      </c>
      <c r="S2739">
        <v>0</v>
      </c>
      <c r="T2739">
        <f>Table_IMDB_Movies[[#This Row],[gross]]-Table_IMDB_Movies[[#This Row],[budget]]</f>
        <v>-5149694</v>
      </c>
      <c r="V2739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740" spans="1:22" x14ac:dyDescent="0.3">
      <c r="A2740" t="s">
        <v>4668</v>
      </c>
      <c r="B2740">
        <v>161</v>
      </c>
      <c r="C2740">
        <v>126</v>
      </c>
      <c r="D2740" t="s">
        <v>936</v>
      </c>
      <c r="E2740">
        <v>138339411</v>
      </c>
      <c r="F2740" t="s">
        <v>2682</v>
      </c>
      <c r="G2740" t="s">
        <v>655</v>
      </c>
      <c r="H2740" t="s">
        <v>10544</v>
      </c>
      <c r="I2740">
        <v>604904</v>
      </c>
      <c r="J2740" t="s">
        <v>2748</v>
      </c>
      <c r="K2740" t="s">
        <v>10545</v>
      </c>
      <c r="L2740">
        <v>682</v>
      </c>
      <c r="M2740" t="s">
        <v>26</v>
      </c>
      <c r="N2740" t="s">
        <v>27</v>
      </c>
      <c r="O2740" t="s">
        <v>476</v>
      </c>
      <c r="P2740">
        <v>10000000</v>
      </c>
      <c r="Q2740">
        <v>1997</v>
      </c>
      <c r="R2740">
        <v>8.3000000000000007</v>
      </c>
      <c r="S2740">
        <v>31000</v>
      </c>
      <c r="T2740">
        <f>Table_IMDB_Movies[[#This Row],[gross]]-Table_IMDB_Movies[[#This Row],[budget]]</f>
        <v>128339411</v>
      </c>
      <c r="V2740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741" spans="1:22" x14ac:dyDescent="0.3">
      <c r="A2741" t="s">
        <v>10546</v>
      </c>
      <c r="B2741">
        <v>210</v>
      </c>
      <c r="C2741">
        <v>121</v>
      </c>
      <c r="D2741" t="s">
        <v>10415</v>
      </c>
      <c r="E2741">
        <v>80150343</v>
      </c>
      <c r="F2741" t="s">
        <v>3973</v>
      </c>
      <c r="G2741" t="s">
        <v>4571</v>
      </c>
      <c r="H2741" t="s">
        <v>10547</v>
      </c>
      <c r="I2741">
        <v>142115</v>
      </c>
      <c r="J2741" t="s">
        <v>10548</v>
      </c>
      <c r="K2741" t="s">
        <v>10549</v>
      </c>
      <c r="L2741">
        <v>614</v>
      </c>
      <c r="M2741" t="s">
        <v>26</v>
      </c>
      <c r="N2741" t="s">
        <v>27</v>
      </c>
      <c r="O2741" t="s">
        <v>476</v>
      </c>
      <c r="P2741">
        <v>10000000</v>
      </c>
      <c r="Q2741">
        <v>2006</v>
      </c>
      <c r="R2741">
        <v>6.2</v>
      </c>
      <c r="S2741">
        <v>0</v>
      </c>
      <c r="T2741">
        <f>Table_IMDB_Movies[[#This Row],[gross]]-Table_IMDB_Movies[[#This Row],[budget]]</f>
        <v>70150343</v>
      </c>
      <c r="V2741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2742" spans="1:22" x14ac:dyDescent="0.3">
      <c r="A2742" t="s">
        <v>2149</v>
      </c>
      <c r="B2742">
        <v>52</v>
      </c>
      <c r="C2742">
        <v>117</v>
      </c>
      <c r="D2742" t="s">
        <v>3308</v>
      </c>
      <c r="E2742">
        <v>85300000</v>
      </c>
      <c r="F2742" t="s">
        <v>6076</v>
      </c>
      <c r="G2742" t="s">
        <v>449</v>
      </c>
      <c r="H2742" t="s">
        <v>10550</v>
      </c>
      <c r="I2742">
        <v>48629</v>
      </c>
      <c r="J2742" t="s">
        <v>2873</v>
      </c>
      <c r="K2742" t="s">
        <v>10551</v>
      </c>
      <c r="L2742">
        <v>134</v>
      </c>
      <c r="M2742" t="s">
        <v>26</v>
      </c>
      <c r="N2742" t="s">
        <v>27</v>
      </c>
      <c r="O2742" t="s">
        <v>476</v>
      </c>
      <c r="P2742">
        <v>10000000</v>
      </c>
      <c r="Q2742">
        <v>1981</v>
      </c>
      <c r="R2742">
        <v>6.9</v>
      </c>
      <c r="S2742">
        <v>0</v>
      </c>
      <c r="T2742">
        <f>Table_IMDB_Movies[[#This Row],[gross]]-Table_IMDB_Movies[[#This Row],[budget]]</f>
        <v>75300000</v>
      </c>
      <c r="V2742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743" spans="1:22" x14ac:dyDescent="0.3">
      <c r="A2743" t="s">
        <v>942</v>
      </c>
      <c r="B2743">
        <v>139</v>
      </c>
      <c r="C2743">
        <v>98</v>
      </c>
      <c r="D2743" t="s">
        <v>4972</v>
      </c>
      <c r="E2743">
        <v>68353550</v>
      </c>
      <c r="F2743" t="s">
        <v>3072</v>
      </c>
      <c r="G2743" t="s">
        <v>63</v>
      </c>
      <c r="H2743" t="s">
        <v>10552</v>
      </c>
      <c r="I2743">
        <v>70141</v>
      </c>
      <c r="J2743" t="s">
        <v>10553</v>
      </c>
      <c r="K2743" t="s">
        <v>10554</v>
      </c>
      <c r="L2743">
        <v>385</v>
      </c>
      <c r="M2743" t="s">
        <v>26</v>
      </c>
      <c r="N2743" t="s">
        <v>27</v>
      </c>
      <c r="O2743" t="s">
        <v>28</v>
      </c>
      <c r="P2743">
        <v>10000000</v>
      </c>
      <c r="Q2743">
        <v>2000</v>
      </c>
      <c r="R2743">
        <v>5.9</v>
      </c>
      <c r="S2743">
        <v>0</v>
      </c>
      <c r="T2743">
        <f>Table_IMDB_Movies[[#This Row],[gross]]-Table_IMDB_Movies[[#This Row],[budget]]</f>
        <v>58353550</v>
      </c>
      <c r="V2743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744" spans="1:22" x14ac:dyDescent="0.3">
      <c r="A2744" t="s">
        <v>10555</v>
      </c>
      <c r="B2744">
        <v>165</v>
      </c>
      <c r="C2744">
        <v>109</v>
      </c>
      <c r="D2744" t="s">
        <v>8023</v>
      </c>
      <c r="E2744">
        <v>78845130</v>
      </c>
      <c r="F2744" t="s">
        <v>1772</v>
      </c>
      <c r="G2744" t="s">
        <v>1354</v>
      </c>
      <c r="H2744" t="s">
        <v>10556</v>
      </c>
      <c r="I2744">
        <v>17596</v>
      </c>
      <c r="J2744" t="s">
        <v>4299</v>
      </c>
      <c r="K2744" t="s">
        <v>10557</v>
      </c>
      <c r="L2744">
        <v>94</v>
      </c>
      <c r="M2744" t="s">
        <v>26</v>
      </c>
      <c r="N2744" t="s">
        <v>1175</v>
      </c>
      <c r="O2744" t="s">
        <v>476</v>
      </c>
      <c r="P2744">
        <v>10000000</v>
      </c>
      <c r="Q2744">
        <v>2016</v>
      </c>
      <c r="R2744">
        <v>6.1</v>
      </c>
      <c r="S2744">
        <v>0</v>
      </c>
      <c r="T2744">
        <f>Table_IMDB_Movies[[#This Row],[gross]]-Table_IMDB_Movies[[#This Row],[budget]]</f>
        <v>68845130</v>
      </c>
      <c r="V2744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745" spans="1:22" x14ac:dyDescent="0.3">
      <c r="A2745" t="s">
        <v>9102</v>
      </c>
      <c r="B2745">
        <v>96</v>
      </c>
      <c r="C2745">
        <v>95</v>
      </c>
      <c r="D2745" t="s">
        <v>4631</v>
      </c>
      <c r="E2745">
        <v>63319509</v>
      </c>
      <c r="F2745" t="s">
        <v>1340</v>
      </c>
      <c r="G2745" t="s">
        <v>273</v>
      </c>
      <c r="H2745" t="s">
        <v>10558</v>
      </c>
      <c r="I2745">
        <v>67115</v>
      </c>
      <c r="J2745" t="s">
        <v>1962</v>
      </c>
      <c r="K2745" t="s">
        <v>10559</v>
      </c>
      <c r="L2745">
        <v>389</v>
      </c>
      <c r="M2745" t="s">
        <v>26</v>
      </c>
      <c r="N2745" t="s">
        <v>27</v>
      </c>
      <c r="O2745" t="s">
        <v>28</v>
      </c>
      <c r="P2745">
        <v>10000000</v>
      </c>
      <c r="Q2745">
        <v>1999</v>
      </c>
      <c r="R2745">
        <v>5.8</v>
      </c>
      <c r="S2745">
        <v>0</v>
      </c>
      <c r="T2745">
        <f>Table_IMDB_Movies[[#This Row],[gross]]-Table_IMDB_Movies[[#This Row],[budget]]</f>
        <v>53319509</v>
      </c>
      <c r="V2745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746" spans="1:22" x14ac:dyDescent="0.3">
      <c r="A2746" t="s">
        <v>5409</v>
      </c>
      <c r="B2746">
        <v>323</v>
      </c>
      <c r="C2746">
        <v>109</v>
      </c>
      <c r="D2746" t="s">
        <v>1893</v>
      </c>
      <c r="E2746">
        <v>47536959</v>
      </c>
      <c r="F2746" t="s">
        <v>2682</v>
      </c>
      <c r="G2746" t="s">
        <v>4231</v>
      </c>
      <c r="H2746" t="s">
        <v>5410</v>
      </c>
      <c r="I2746">
        <v>86956</v>
      </c>
      <c r="J2746" t="s">
        <v>5411</v>
      </c>
      <c r="K2746" t="s">
        <v>5412</v>
      </c>
      <c r="L2746">
        <v>275</v>
      </c>
      <c r="M2746" t="s">
        <v>26</v>
      </c>
      <c r="N2746" t="s">
        <v>27</v>
      </c>
      <c r="O2746" t="s">
        <v>476</v>
      </c>
      <c r="P2746">
        <v>10000000</v>
      </c>
      <c r="Q2746">
        <v>2009</v>
      </c>
      <c r="R2746">
        <v>7.3</v>
      </c>
      <c r="S2746">
        <v>12000</v>
      </c>
      <c r="T2746">
        <f>Table_IMDB_Movies[[#This Row],[gross]]-Table_IMDB_Movies[[#This Row],[budget]]</f>
        <v>37536959</v>
      </c>
      <c r="V2746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747" spans="1:22" x14ac:dyDescent="0.3">
      <c r="A2747" t="s">
        <v>10546</v>
      </c>
      <c r="B2747">
        <v>190</v>
      </c>
      <c r="C2747">
        <v>96</v>
      </c>
      <c r="D2747" t="s">
        <v>10415</v>
      </c>
      <c r="E2747">
        <v>63270259</v>
      </c>
      <c r="F2747" t="s">
        <v>3973</v>
      </c>
      <c r="G2747" t="s">
        <v>4571</v>
      </c>
      <c r="H2747" t="s">
        <v>10560</v>
      </c>
      <c r="I2747">
        <v>111087</v>
      </c>
      <c r="J2747" t="s">
        <v>5890</v>
      </c>
      <c r="K2747" t="s">
        <v>10561</v>
      </c>
      <c r="L2747">
        <v>319</v>
      </c>
      <c r="M2747" t="s">
        <v>26</v>
      </c>
      <c r="N2747" t="s">
        <v>27</v>
      </c>
      <c r="O2747" t="s">
        <v>476</v>
      </c>
      <c r="P2747">
        <v>10000000</v>
      </c>
      <c r="Q2747">
        <v>2007</v>
      </c>
      <c r="R2747">
        <v>5.9</v>
      </c>
      <c r="S2747">
        <v>0</v>
      </c>
      <c r="T2747">
        <f>Table_IMDB_Movies[[#This Row],[gross]]-Table_IMDB_Movies[[#This Row],[budget]]</f>
        <v>53270259</v>
      </c>
      <c r="V2747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2748" spans="1:22" x14ac:dyDescent="0.3">
      <c r="A2748" t="s">
        <v>5280</v>
      </c>
      <c r="B2748">
        <v>173</v>
      </c>
      <c r="C2748">
        <v>101</v>
      </c>
      <c r="D2748" t="s">
        <v>6973</v>
      </c>
      <c r="E2748">
        <v>55865715</v>
      </c>
      <c r="F2748" t="s">
        <v>4732</v>
      </c>
      <c r="G2748" t="s">
        <v>3960</v>
      </c>
      <c r="H2748" t="s">
        <v>10562</v>
      </c>
      <c r="I2748">
        <v>41763</v>
      </c>
      <c r="J2748" t="s">
        <v>3456</v>
      </c>
      <c r="K2748" t="s">
        <v>10563</v>
      </c>
      <c r="L2748">
        <v>403</v>
      </c>
      <c r="M2748" t="s">
        <v>26</v>
      </c>
      <c r="N2748" t="s">
        <v>41</v>
      </c>
      <c r="O2748" t="s">
        <v>28</v>
      </c>
      <c r="P2748">
        <v>10000000</v>
      </c>
      <c r="Q2748">
        <v>2005</v>
      </c>
      <c r="R2748">
        <v>5.5</v>
      </c>
      <c r="S2748">
        <v>0</v>
      </c>
      <c r="T2748">
        <f>Table_IMDB_Movies[[#This Row],[gross]]-Table_IMDB_Movies[[#This Row],[budget]]</f>
        <v>45865715</v>
      </c>
      <c r="V2748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749" spans="1:22" x14ac:dyDescent="0.3">
      <c r="A2749" t="s">
        <v>7144</v>
      </c>
      <c r="B2749">
        <v>46</v>
      </c>
      <c r="C2749">
        <v>107</v>
      </c>
      <c r="D2749" t="s">
        <v>5759</v>
      </c>
      <c r="E2749">
        <v>63231524</v>
      </c>
      <c r="F2749" t="s">
        <v>1141</v>
      </c>
      <c r="G2749" t="s">
        <v>2226</v>
      </c>
      <c r="H2749" t="s">
        <v>10564</v>
      </c>
      <c r="I2749">
        <v>8962</v>
      </c>
      <c r="J2749" t="s">
        <v>5538</v>
      </c>
      <c r="K2749" t="s">
        <v>10565</v>
      </c>
      <c r="L2749">
        <v>137</v>
      </c>
      <c r="M2749" t="s">
        <v>26</v>
      </c>
      <c r="N2749" t="s">
        <v>27</v>
      </c>
      <c r="O2749" t="s">
        <v>28</v>
      </c>
      <c r="P2749">
        <v>6000000</v>
      </c>
      <c r="Q2749">
        <v>2006</v>
      </c>
      <c r="R2749">
        <v>5</v>
      </c>
      <c r="S2749">
        <v>676</v>
      </c>
      <c r="T2749">
        <f>Table_IMDB_Movies[[#This Row],[gross]]-Table_IMDB_Movies[[#This Row],[budget]]</f>
        <v>57231524</v>
      </c>
      <c r="V2749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750" spans="1:22" x14ac:dyDescent="0.3">
      <c r="A2750" t="s">
        <v>398</v>
      </c>
      <c r="B2750">
        <v>59</v>
      </c>
      <c r="C2750">
        <v>119</v>
      </c>
      <c r="D2750" t="s">
        <v>3007</v>
      </c>
      <c r="E2750">
        <v>52293982</v>
      </c>
      <c r="F2750" t="s">
        <v>2978</v>
      </c>
      <c r="G2750" t="s">
        <v>429</v>
      </c>
      <c r="H2750" t="s">
        <v>10566</v>
      </c>
      <c r="I2750">
        <v>57831</v>
      </c>
      <c r="J2750" t="s">
        <v>1083</v>
      </c>
      <c r="K2750" t="s">
        <v>10567</v>
      </c>
      <c r="L2750">
        <v>115</v>
      </c>
      <c r="M2750" t="s">
        <v>26</v>
      </c>
      <c r="N2750" t="s">
        <v>27</v>
      </c>
      <c r="O2750" t="s">
        <v>476</v>
      </c>
      <c r="P2750">
        <v>13800000</v>
      </c>
      <c r="Q2750">
        <v>1986</v>
      </c>
      <c r="R2750">
        <v>7</v>
      </c>
      <c r="S2750">
        <v>0</v>
      </c>
      <c r="T2750">
        <f>Table_IMDB_Movies[[#This Row],[gross]]-Table_IMDB_Movies[[#This Row],[budget]]</f>
        <v>38493982</v>
      </c>
      <c r="V2750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751" spans="1:22" x14ac:dyDescent="0.3">
      <c r="A2751" t="s">
        <v>3474</v>
      </c>
      <c r="B2751">
        <v>22</v>
      </c>
      <c r="C2751">
        <v>100</v>
      </c>
      <c r="D2751" t="s">
        <v>5088</v>
      </c>
      <c r="E2751">
        <v>50752337</v>
      </c>
      <c r="F2751" t="s">
        <v>5714</v>
      </c>
      <c r="G2751" t="s">
        <v>10394</v>
      </c>
      <c r="H2751" t="s">
        <v>10569</v>
      </c>
      <c r="I2751">
        <v>44502</v>
      </c>
      <c r="J2751" t="s">
        <v>2097</v>
      </c>
      <c r="K2751" t="s">
        <v>10570</v>
      </c>
      <c r="L2751">
        <v>46</v>
      </c>
      <c r="M2751" t="s">
        <v>26</v>
      </c>
      <c r="N2751" t="s">
        <v>27</v>
      </c>
      <c r="O2751" t="s">
        <v>72</v>
      </c>
      <c r="P2751">
        <v>10000000</v>
      </c>
      <c r="Q2751">
        <v>1992</v>
      </c>
      <c r="R2751">
        <v>6.4</v>
      </c>
      <c r="S2751">
        <v>0</v>
      </c>
      <c r="T2751">
        <f>Table_IMDB_Movies[[#This Row],[gross]]-Table_IMDB_Movies[[#This Row],[budget]]</f>
        <v>40752337</v>
      </c>
      <c r="V2751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752" spans="1:22" x14ac:dyDescent="0.3">
      <c r="A2752" t="s">
        <v>8036</v>
      </c>
      <c r="B2752">
        <v>203</v>
      </c>
      <c r="C2752">
        <v>98</v>
      </c>
      <c r="D2752" t="s">
        <v>4631</v>
      </c>
      <c r="E2752">
        <v>110175871</v>
      </c>
      <c r="F2752" t="s">
        <v>2394</v>
      </c>
      <c r="G2752" t="s">
        <v>1982</v>
      </c>
      <c r="H2752" t="s">
        <v>10571</v>
      </c>
      <c r="I2752">
        <v>115050</v>
      </c>
      <c r="J2752" t="s">
        <v>10572</v>
      </c>
      <c r="K2752" t="s">
        <v>10573</v>
      </c>
      <c r="L2752">
        <v>911</v>
      </c>
      <c r="M2752" t="s">
        <v>26</v>
      </c>
      <c r="N2752" t="s">
        <v>27</v>
      </c>
      <c r="O2752" t="s">
        <v>28</v>
      </c>
      <c r="P2752">
        <v>10000000</v>
      </c>
      <c r="Q2752">
        <v>2004</v>
      </c>
      <c r="R2752">
        <v>5.9</v>
      </c>
      <c r="S2752">
        <v>4000</v>
      </c>
      <c r="T2752">
        <f>Table_IMDB_Movies[[#This Row],[gross]]-Table_IMDB_Movies[[#This Row],[budget]]</f>
        <v>100175871</v>
      </c>
      <c r="V2752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2753" spans="1:22" x14ac:dyDescent="0.3">
      <c r="A2753" t="s">
        <v>1747</v>
      </c>
      <c r="B2753">
        <v>77</v>
      </c>
      <c r="C2753">
        <v>92</v>
      </c>
      <c r="D2753" t="s">
        <v>1751</v>
      </c>
      <c r="E2753">
        <v>38624000</v>
      </c>
      <c r="F2753" t="s">
        <v>3072</v>
      </c>
      <c r="G2753" t="s">
        <v>1749</v>
      </c>
      <c r="H2753" t="s">
        <v>10574</v>
      </c>
      <c r="I2753">
        <v>156143</v>
      </c>
      <c r="J2753" t="s">
        <v>10575</v>
      </c>
      <c r="K2753" t="s">
        <v>10576</v>
      </c>
      <c r="L2753">
        <v>289</v>
      </c>
      <c r="M2753" t="s">
        <v>26</v>
      </c>
      <c r="N2753" t="s">
        <v>27</v>
      </c>
      <c r="O2753" t="s">
        <v>28</v>
      </c>
      <c r="P2753">
        <v>12000000</v>
      </c>
      <c r="Q2753">
        <v>1996</v>
      </c>
      <c r="R2753">
        <v>7</v>
      </c>
      <c r="S2753">
        <v>0</v>
      </c>
      <c r="T2753">
        <f>Table_IMDB_Movies[[#This Row],[gross]]-Table_IMDB_Movies[[#This Row],[budget]]</f>
        <v>26624000</v>
      </c>
      <c r="V2753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754" spans="1:22" x14ac:dyDescent="0.3">
      <c r="A2754" t="s">
        <v>7213</v>
      </c>
      <c r="B2754">
        <v>190</v>
      </c>
      <c r="C2754">
        <v>90</v>
      </c>
      <c r="D2754" t="s">
        <v>10577</v>
      </c>
      <c r="E2754">
        <v>37470017</v>
      </c>
      <c r="F2754" t="s">
        <v>3973</v>
      </c>
      <c r="G2754" t="s">
        <v>3297</v>
      </c>
      <c r="H2754" t="s">
        <v>10578</v>
      </c>
      <c r="I2754">
        <v>86890</v>
      </c>
      <c r="J2754" t="s">
        <v>7214</v>
      </c>
      <c r="K2754" t="s">
        <v>10579</v>
      </c>
      <c r="L2754">
        <v>985</v>
      </c>
      <c r="M2754" t="s">
        <v>26</v>
      </c>
      <c r="N2754" t="s">
        <v>619</v>
      </c>
      <c r="O2754" t="s">
        <v>476</v>
      </c>
      <c r="P2754">
        <v>10000000</v>
      </c>
      <c r="Q2754">
        <v>2001</v>
      </c>
      <c r="R2754">
        <v>6.1</v>
      </c>
      <c r="S2754">
        <v>0</v>
      </c>
      <c r="T2754">
        <f>Table_IMDB_Movies[[#This Row],[gross]]-Table_IMDB_Movies[[#This Row],[budget]]</f>
        <v>27470017</v>
      </c>
      <c r="V2754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2755" spans="1:22" x14ac:dyDescent="0.3">
      <c r="A2755" t="s">
        <v>3474</v>
      </c>
      <c r="B2755">
        <v>81</v>
      </c>
      <c r="C2755">
        <v>90</v>
      </c>
      <c r="D2755" t="s">
        <v>2601</v>
      </c>
      <c r="E2755">
        <v>40485039</v>
      </c>
      <c r="F2755" t="s">
        <v>10580</v>
      </c>
      <c r="G2755" t="s">
        <v>479</v>
      </c>
      <c r="H2755" t="s">
        <v>10581</v>
      </c>
      <c r="I2755">
        <v>85362</v>
      </c>
      <c r="J2755" t="s">
        <v>10582</v>
      </c>
      <c r="K2755" t="s">
        <v>10583</v>
      </c>
      <c r="L2755">
        <v>181</v>
      </c>
      <c r="M2755" t="s">
        <v>26</v>
      </c>
      <c r="N2755" t="s">
        <v>27</v>
      </c>
      <c r="O2755" t="s">
        <v>72</v>
      </c>
      <c r="P2755">
        <v>10000000</v>
      </c>
      <c r="Q2755">
        <v>1989</v>
      </c>
      <c r="R2755">
        <v>6.9</v>
      </c>
      <c r="S2755">
        <v>0</v>
      </c>
      <c r="T2755">
        <f>Table_IMDB_Movies[[#This Row],[gross]]-Table_IMDB_Movies[[#This Row],[budget]]</f>
        <v>30485039</v>
      </c>
      <c r="V2755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2756" spans="1:22" x14ac:dyDescent="0.3">
      <c r="A2756" t="s">
        <v>10584</v>
      </c>
      <c r="B2756">
        <v>56</v>
      </c>
      <c r="C2756">
        <v>153</v>
      </c>
      <c r="D2756" t="s">
        <v>10585</v>
      </c>
      <c r="E2756">
        <v>16800000</v>
      </c>
      <c r="F2756" t="s">
        <v>10586</v>
      </c>
      <c r="G2756" t="s">
        <v>1352</v>
      </c>
      <c r="H2756" t="s">
        <v>10587</v>
      </c>
      <c r="I2756">
        <v>25303</v>
      </c>
      <c r="J2756" t="s">
        <v>10588</v>
      </c>
      <c r="K2756" t="s">
        <v>10589</v>
      </c>
      <c r="L2756">
        <v>138</v>
      </c>
      <c r="M2756" t="s">
        <v>26</v>
      </c>
      <c r="N2756" t="s">
        <v>41</v>
      </c>
      <c r="O2756" t="s">
        <v>226</v>
      </c>
      <c r="P2756">
        <v>10000000</v>
      </c>
      <c r="Q2756">
        <v>1968</v>
      </c>
      <c r="R2756">
        <v>7.5</v>
      </c>
      <c r="S2756">
        <v>0</v>
      </c>
      <c r="T2756">
        <f>Table_IMDB_Movies[[#This Row],[gross]]-Table_IMDB_Movies[[#This Row],[budget]]</f>
        <v>6800000</v>
      </c>
      <c r="V2756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757" spans="1:22" x14ac:dyDescent="0.3">
      <c r="A2757" t="s">
        <v>3546</v>
      </c>
      <c r="B2757">
        <v>264</v>
      </c>
      <c r="C2757">
        <v>124</v>
      </c>
      <c r="D2757" t="s">
        <v>911</v>
      </c>
      <c r="E2757">
        <v>46377022</v>
      </c>
      <c r="F2757" t="s">
        <v>2021</v>
      </c>
      <c r="G2757" t="s">
        <v>109</v>
      </c>
      <c r="H2757" t="s">
        <v>10590</v>
      </c>
      <c r="I2757">
        <v>75306</v>
      </c>
      <c r="J2757" t="s">
        <v>4101</v>
      </c>
      <c r="K2757" t="s">
        <v>10591</v>
      </c>
      <c r="L2757">
        <v>266</v>
      </c>
      <c r="M2757" t="s">
        <v>26</v>
      </c>
      <c r="N2757" t="s">
        <v>41</v>
      </c>
      <c r="O2757" t="s">
        <v>28</v>
      </c>
      <c r="P2757">
        <v>10000000</v>
      </c>
      <c r="Q2757">
        <v>2011</v>
      </c>
      <c r="R2757">
        <v>7.3</v>
      </c>
      <c r="S2757">
        <v>48000</v>
      </c>
      <c r="T2757">
        <f>Table_IMDB_Movies[[#This Row],[gross]]-Table_IMDB_Movies[[#This Row],[budget]]</f>
        <v>36377022</v>
      </c>
      <c r="V2757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758" spans="1:22" x14ac:dyDescent="0.3">
      <c r="A2758" t="s">
        <v>10592</v>
      </c>
      <c r="B2758">
        <v>44</v>
      </c>
      <c r="C2758">
        <v>82</v>
      </c>
      <c r="D2758" t="s">
        <v>10593</v>
      </c>
      <c r="E2758">
        <v>36696761</v>
      </c>
      <c r="F2758" t="s">
        <v>6325</v>
      </c>
      <c r="G2758" t="s">
        <v>697</v>
      </c>
      <c r="H2758" t="s">
        <v>10594</v>
      </c>
      <c r="I2758">
        <v>6808</v>
      </c>
      <c r="J2758" t="s">
        <v>10595</v>
      </c>
      <c r="K2758" t="s">
        <v>10596</v>
      </c>
      <c r="L2758">
        <v>38</v>
      </c>
      <c r="M2758" t="s">
        <v>26</v>
      </c>
      <c r="N2758" t="s">
        <v>27</v>
      </c>
      <c r="O2758" t="s">
        <v>226</v>
      </c>
      <c r="P2758">
        <v>23000000</v>
      </c>
      <c r="Q2758">
        <v>2001</v>
      </c>
      <c r="R2758">
        <v>6.5</v>
      </c>
      <c r="S2758">
        <v>227</v>
      </c>
      <c r="T2758">
        <f>Table_IMDB_Movies[[#This Row],[gross]]-Table_IMDB_Movies[[#This Row],[budget]]</f>
        <v>13696761</v>
      </c>
      <c r="V2758" t="str">
        <f>IF(ISNUMBER(SEARCH("|",Table_IMDB_Movies[[#This Row],[genres]])),LEFT(Table_IMDB_Movies[[#This Row],[genres]],SEARCH("|",Table_IMDB_Movies[[#This Row],[genres]])-1),Table_IMDB_Movies[[#This Row],[genres]])</f>
        <v>Animation</v>
      </c>
    </row>
    <row r="2759" spans="1:22" x14ac:dyDescent="0.3">
      <c r="A2759" t="s">
        <v>683</v>
      </c>
      <c r="B2759">
        <v>117</v>
      </c>
      <c r="C2759">
        <v>107</v>
      </c>
      <c r="D2759" t="s">
        <v>599</v>
      </c>
      <c r="E2759">
        <v>36200000</v>
      </c>
      <c r="F2759" t="s">
        <v>184</v>
      </c>
      <c r="G2759" t="s">
        <v>10597</v>
      </c>
      <c r="H2759" t="s">
        <v>10598</v>
      </c>
      <c r="I2759">
        <v>101840</v>
      </c>
      <c r="J2759" t="s">
        <v>10599</v>
      </c>
      <c r="K2759" t="s">
        <v>10600</v>
      </c>
      <c r="L2759">
        <v>193</v>
      </c>
      <c r="M2759" t="s">
        <v>26</v>
      </c>
      <c r="N2759" t="s">
        <v>304</v>
      </c>
      <c r="O2759" t="s">
        <v>28</v>
      </c>
      <c r="P2759">
        <v>12305523</v>
      </c>
      <c r="Q2759">
        <v>1985</v>
      </c>
      <c r="R2759">
        <v>6.2</v>
      </c>
      <c r="S2759">
        <v>0</v>
      </c>
      <c r="T2759">
        <f>Table_IMDB_Movies[[#This Row],[gross]]-Table_IMDB_Movies[[#This Row],[budget]]</f>
        <v>23894477</v>
      </c>
      <c r="V2759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760" spans="1:22" x14ac:dyDescent="0.3">
      <c r="A2760" t="s">
        <v>8154</v>
      </c>
      <c r="B2760">
        <v>159</v>
      </c>
      <c r="C2760">
        <v>97</v>
      </c>
      <c r="D2760" t="s">
        <v>2809</v>
      </c>
      <c r="E2760">
        <v>35794166</v>
      </c>
      <c r="F2760" t="s">
        <v>2394</v>
      </c>
      <c r="G2760" t="s">
        <v>87</v>
      </c>
      <c r="H2760" t="s">
        <v>10602</v>
      </c>
      <c r="I2760">
        <v>35654</v>
      </c>
      <c r="J2760" t="s">
        <v>10603</v>
      </c>
      <c r="K2760" t="s">
        <v>10604</v>
      </c>
      <c r="L2760">
        <v>155</v>
      </c>
      <c r="M2760" t="s">
        <v>26</v>
      </c>
      <c r="N2760" t="s">
        <v>27</v>
      </c>
      <c r="O2760" t="s">
        <v>28</v>
      </c>
      <c r="P2760">
        <v>10000000</v>
      </c>
      <c r="Q2760">
        <v>2016</v>
      </c>
      <c r="R2760">
        <v>6</v>
      </c>
      <c r="S2760">
        <v>20000</v>
      </c>
      <c r="T2760">
        <f>Table_IMDB_Movies[[#This Row],[gross]]-Table_IMDB_Movies[[#This Row],[budget]]</f>
        <v>25794166</v>
      </c>
      <c r="V2760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2761" spans="1:22" x14ac:dyDescent="0.3">
      <c r="A2761" t="s">
        <v>10154</v>
      </c>
      <c r="B2761">
        <v>273</v>
      </c>
      <c r="C2761">
        <v>80</v>
      </c>
      <c r="D2761" t="s">
        <v>2377</v>
      </c>
      <c r="E2761">
        <v>33583175</v>
      </c>
      <c r="F2761" t="s">
        <v>2394</v>
      </c>
      <c r="G2761" t="s">
        <v>3347</v>
      </c>
      <c r="H2761" t="s">
        <v>10605</v>
      </c>
      <c r="I2761">
        <v>104089</v>
      </c>
      <c r="J2761" t="s">
        <v>8376</v>
      </c>
      <c r="K2761" t="s">
        <v>10606</v>
      </c>
      <c r="L2761">
        <v>319</v>
      </c>
      <c r="M2761" t="s">
        <v>26</v>
      </c>
      <c r="N2761" t="s">
        <v>27</v>
      </c>
      <c r="O2761" t="s">
        <v>28</v>
      </c>
      <c r="P2761">
        <v>10000000</v>
      </c>
      <c r="Q2761">
        <v>2010</v>
      </c>
      <c r="R2761">
        <v>6.3</v>
      </c>
      <c r="S2761">
        <v>16000</v>
      </c>
      <c r="T2761">
        <f>Table_IMDB_Movies[[#This Row],[gross]]-Table_IMDB_Movies[[#This Row],[budget]]</f>
        <v>23583175</v>
      </c>
      <c r="V2761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2762" spans="1:22" x14ac:dyDescent="0.3">
      <c r="A2762" t="s">
        <v>10607</v>
      </c>
      <c r="B2762">
        <v>26</v>
      </c>
      <c r="C2762">
        <v>85</v>
      </c>
      <c r="D2762" t="s">
        <v>4097</v>
      </c>
      <c r="E2762">
        <v>32983713</v>
      </c>
      <c r="F2762" t="s">
        <v>2021</v>
      </c>
      <c r="G2762" t="s">
        <v>3048</v>
      </c>
      <c r="H2762" t="s">
        <v>10608</v>
      </c>
      <c r="I2762">
        <v>19284</v>
      </c>
      <c r="J2762" t="s">
        <v>2003</v>
      </c>
      <c r="K2762" t="s">
        <v>10609</v>
      </c>
      <c r="L2762">
        <v>66</v>
      </c>
      <c r="M2762" t="s">
        <v>26</v>
      </c>
      <c r="N2762" t="s">
        <v>27</v>
      </c>
      <c r="O2762" t="s">
        <v>476</v>
      </c>
      <c r="P2762">
        <v>20000000</v>
      </c>
      <c r="Q2762">
        <v>2002</v>
      </c>
      <c r="R2762">
        <v>5.8</v>
      </c>
      <c r="S2762">
        <v>981</v>
      </c>
      <c r="T2762">
        <f>Table_IMDB_Movies[[#This Row],[gross]]-Table_IMDB_Movies[[#This Row],[budget]]</f>
        <v>12983713</v>
      </c>
      <c r="V2762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763" spans="1:22" x14ac:dyDescent="0.3">
      <c r="A2763" t="s">
        <v>10548</v>
      </c>
      <c r="B2763">
        <v>242</v>
      </c>
      <c r="C2763">
        <v>97</v>
      </c>
      <c r="D2763" t="s">
        <v>10610</v>
      </c>
      <c r="E2763">
        <v>52200504</v>
      </c>
      <c r="F2763" t="s">
        <v>7313</v>
      </c>
      <c r="G2763" t="s">
        <v>5626</v>
      </c>
      <c r="H2763" t="s">
        <v>10611</v>
      </c>
      <c r="I2763">
        <v>54190</v>
      </c>
      <c r="J2763" t="s">
        <v>10548</v>
      </c>
      <c r="K2763" t="s">
        <v>10612</v>
      </c>
      <c r="L2763">
        <v>183</v>
      </c>
      <c r="M2763" t="s">
        <v>26</v>
      </c>
      <c r="N2763" t="s">
        <v>218</v>
      </c>
      <c r="O2763" t="s">
        <v>28</v>
      </c>
      <c r="P2763">
        <v>10000000</v>
      </c>
      <c r="Q2763">
        <v>2015</v>
      </c>
      <c r="R2763">
        <v>6.1</v>
      </c>
      <c r="S2763">
        <v>29000</v>
      </c>
      <c r="T2763">
        <f>Table_IMDB_Movies[[#This Row],[gross]]-Table_IMDB_Movies[[#This Row],[budget]]</f>
        <v>42200504</v>
      </c>
      <c r="V2763" t="str">
        <f>IF(ISNUMBER(SEARCH("|",Table_IMDB_Movies[[#This Row],[genres]])),LEFT(Table_IMDB_Movies[[#This Row],[genres]],SEARCH("|",Table_IMDB_Movies[[#This Row],[genres]])-1),Table_IMDB_Movies[[#This Row],[genres]])</f>
        <v>Fantasy</v>
      </c>
    </row>
    <row r="2764" spans="1:22" x14ac:dyDescent="0.3">
      <c r="A2764" t="s">
        <v>10613</v>
      </c>
      <c r="B2764">
        <v>55</v>
      </c>
      <c r="C2764">
        <v>109</v>
      </c>
      <c r="D2764" t="s">
        <v>10614</v>
      </c>
      <c r="E2764">
        <v>33000000</v>
      </c>
      <c r="F2764" t="s">
        <v>10615</v>
      </c>
      <c r="G2764" t="s">
        <v>2515</v>
      </c>
      <c r="H2764" t="s">
        <v>10616</v>
      </c>
      <c r="I2764">
        <v>9424</v>
      </c>
      <c r="J2764" t="s">
        <v>7203</v>
      </c>
      <c r="K2764" t="s">
        <v>10617</v>
      </c>
      <c r="L2764">
        <v>109</v>
      </c>
      <c r="M2764" t="s">
        <v>26</v>
      </c>
      <c r="N2764" t="s">
        <v>27</v>
      </c>
      <c r="O2764" t="s">
        <v>28</v>
      </c>
      <c r="P2764">
        <v>10000000</v>
      </c>
      <c r="Q2764">
        <v>1985</v>
      </c>
      <c r="R2764">
        <v>6.9</v>
      </c>
      <c r="S2764">
        <v>0</v>
      </c>
      <c r="T2764">
        <f>Table_IMDB_Movies[[#This Row],[gross]]-Table_IMDB_Movies[[#This Row],[budget]]</f>
        <v>23000000</v>
      </c>
      <c r="V2764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765" spans="1:22" x14ac:dyDescent="0.3">
      <c r="A2765" t="s">
        <v>6453</v>
      </c>
      <c r="B2765">
        <v>48</v>
      </c>
      <c r="C2765">
        <v>140</v>
      </c>
      <c r="D2765" t="s">
        <v>10618</v>
      </c>
      <c r="E2765">
        <v>32101000</v>
      </c>
      <c r="F2765" t="s">
        <v>7621</v>
      </c>
      <c r="G2765" t="s">
        <v>10619</v>
      </c>
      <c r="H2765" t="s">
        <v>10620</v>
      </c>
      <c r="I2765">
        <v>27800</v>
      </c>
      <c r="J2765" t="s">
        <v>1447</v>
      </c>
      <c r="K2765" t="s">
        <v>10621</v>
      </c>
      <c r="L2765">
        <v>96</v>
      </c>
      <c r="M2765" t="s">
        <v>26</v>
      </c>
      <c r="N2765" t="s">
        <v>41</v>
      </c>
      <c r="O2765" t="s">
        <v>476</v>
      </c>
      <c r="P2765">
        <v>10000000</v>
      </c>
      <c r="Q2765">
        <v>1992</v>
      </c>
      <c r="R2765">
        <v>5.4</v>
      </c>
      <c r="S2765">
        <v>0</v>
      </c>
      <c r="T2765">
        <f>Table_IMDB_Movies[[#This Row],[gross]]-Table_IMDB_Movies[[#This Row],[budget]]</f>
        <v>22101000</v>
      </c>
      <c r="V2765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2766" spans="1:22" x14ac:dyDescent="0.3">
      <c r="A2766" t="s">
        <v>10622</v>
      </c>
      <c r="B2766">
        <v>166</v>
      </c>
      <c r="C2766">
        <v>90</v>
      </c>
      <c r="D2766" t="s">
        <v>2531</v>
      </c>
      <c r="E2766">
        <v>31487293</v>
      </c>
      <c r="F2766" t="s">
        <v>4470</v>
      </c>
      <c r="G2766" t="s">
        <v>7272</v>
      </c>
      <c r="H2766" t="s">
        <v>10623</v>
      </c>
      <c r="I2766">
        <v>74887</v>
      </c>
      <c r="J2766" t="s">
        <v>5285</v>
      </c>
      <c r="K2766" t="s">
        <v>10624</v>
      </c>
      <c r="L2766">
        <v>129</v>
      </c>
      <c r="M2766" t="s">
        <v>26</v>
      </c>
      <c r="N2766" t="s">
        <v>27</v>
      </c>
      <c r="O2766" t="s">
        <v>28</v>
      </c>
      <c r="P2766">
        <v>9000000</v>
      </c>
      <c r="Q2766">
        <v>2008</v>
      </c>
      <c r="R2766">
        <v>6.7</v>
      </c>
      <c r="S2766">
        <v>0</v>
      </c>
      <c r="T2766">
        <f>Table_IMDB_Movies[[#This Row],[gross]]-Table_IMDB_Movies[[#This Row],[budget]]</f>
        <v>22487293</v>
      </c>
      <c r="V276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767" spans="1:22" x14ac:dyDescent="0.3">
      <c r="A2767" t="s">
        <v>5482</v>
      </c>
      <c r="B2767">
        <v>206</v>
      </c>
      <c r="C2767">
        <v>130</v>
      </c>
      <c r="D2767" t="s">
        <v>640</v>
      </c>
      <c r="E2767">
        <v>30651422</v>
      </c>
      <c r="F2767" t="s">
        <v>8197</v>
      </c>
      <c r="G2767" t="s">
        <v>936</v>
      </c>
      <c r="H2767" t="s">
        <v>10625</v>
      </c>
      <c r="I2767">
        <v>181737</v>
      </c>
      <c r="J2767" t="s">
        <v>2601</v>
      </c>
      <c r="K2767" t="s">
        <v>10626</v>
      </c>
      <c r="L2767">
        <v>1015</v>
      </c>
      <c r="M2767" t="s">
        <v>26</v>
      </c>
      <c r="N2767" t="s">
        <v>27</v>
      </c>
      <c r="O2767" t="s">
        <v>476</v>
      </c>
      <c r="P2767">
        <v>10000000</v>
      </c>
      <c r="Q2767">
        <v>1999</v>
      </c>
      <c r="R2767">
        <v>7.4</v>
      </c>
      <c r="S2767">
        <v>10000</v>
      </c>
      <c r="T2767">
        <f>Table_IMDB_Movies[[#This Row],[gross]]-Table_IMDB_Movies[[#This Row],[budget]]</f>
        <v>20651422</v>
      </c>
      <c r="V2767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2768" spans="1:22" x14ac:dyDescent="0.3">
      <c r="A2768" t="s">
        <v>10627</v>
      </c>
      <c r="B2768">
        <v>92</v>
      </c>
      <c r="C2768">
        <v>98</v>
      </c>
      <c r="D2768" t="s">
        <v>7640</v>
      </c>
      <c r="E2768">
        <v>30306281</v>
      </c>
      <c r="F2768" t="s">
        <v>2021</v>
      </c>
      <c r="G2768" t="s">
        <v>3620</v>
      </c>
      <c r="H2768" t="s">
        <v>10628</v>
      </c>
      <c r="I2768">
        <v>12388</v>
      </c>
      <c r="J2768" t="s">
        <v>10629</v>
      </c>
      <c r="K2768" t="s">
        <v>10630</v>
      </c>
      <c r="L2768">
        <v>147</v>
      </c>
      <c r="M2768" t="s">
        <v>26</v>
      </c>
      <c r="N2768" t="s">
        <v>27</v>
      </c>
      <c r="O2768" t="s">
        <v>476</v>
      </c>
      <c r="P2768">
        <v>10000000</v>
      </c>
      <c r="Q2768">
        <v>2002</v>
      </c>
      <c r="R2768">
        <v>5.6</v>
      </c>
      <c r="S2768">
        <v>744</v>
      </c>
      <c r="T2768">
        <f>Table_IMDB_Movies[[#This Row],[gross]]-Table_IMDB_Movies[[#This Row],[budget]]</f>
        <v>20306281</v>
      </c>
      <c r="V2768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769" spans="1:22" x14ac:dyDescent="0.3">
      <c r="A2769" t="s">
        <v>2249</v>
      </c>
      <c r="B2769">
        <v>78</v>
      </c>
      <c r="C2769">
        <v>101</v>
      </c>
      <c r="D2769" t="s">
        <v>10582</v>
      </c>
      <c r="E2769">
        <v>29500000</v>
      </c>
      <c r="F2769" t="s">
        <v>10631</v>
      </c>
      <c r="G2769" t="s">
        <v>2345</v>
      </c>
      <c r="H2769" t="s">
        <v>10632</v>
      </c>
      <c r="I2769">
        <v>25613</v>
      </c>
      <c r="J2769" t="s">
        <v>5713</v>
      </c>
      <c r="K2769" t="s">
        <v>10633</v>
      </c>
      <c r="L2769">
        <v>121</v>
      </c>
      <c r="M2769" t="s">
        <v>26</v>
      </c>
      <c r="N2769" t="s">
        <v>27</v>
      </c>
      <c r="O2769" t="s">
        <v>72</v>
      </c>
      <c r="P2769">
        <v>10000000</v>
      </c>
      <c r="Q2769">
        <v>1983</v>
      </c>
      <c r="R2769">
        <v>6.5</v>
      </c>
      <c r="S2769">
        <v>0</v>
      </c>
      <c r="T2769">
        <f>Table_IMDB_Movies[[#This Row],[gross]]-Table_IMDB_Movies[[#This Row],[budget]]</f>
        <v>19500000</v>
      </c>
      <c r="V2769" t="str">
        <f>IF(ISNUMBER(SEARCH("|",Table_IMDB_Movies[[#This Row],[genres]])),LEFT(Table_IMDB_Movies[[#This Row],[genres]],SEARCH("|",Table_IMDB_Movies[[#This Row],[genres]])-1),Table_IMDB_Movies[[#This Row],[genres]])</f>
        <v>Fantasy</v>
      </c>
    </row>
    <row r="2770" spans="1:22" x14ac:dyDescent="0.3">
      <c r="A2770" t="s">
        <v>8976</v>
      </c>
      <c r="B2770">
        <v>83</v>
      </c>
      <c r="C2770">
        <v>114</v>
      </c>
      <c r="D2770" t="s">
        <v>10467</v>
      </c>
      <c r="E2770">
        <v>30050028</v>
      </c>
      <c r="F2770" t="s">
        <v>44</v>
      </c>
      <c r="G2770" t="s">
        <v>1542</v>
      </c>
      <c r="H2770" t="s">
        <v>10634</v>
      </c>
      <c r="I2770">
        <v>42987</v>
      </c>
      <c r="J2770" t="s">
        <v>1703</v>
      </c>
      <c r="K2770" t="s">
        <v>10635</v>
      </c>
      <c r="L2770">
        <v>201</v>
      </c>
      <c r="M2770" t="s">
        <v>26</v>
      </c>
      <c r="N2770" t="s">
        <v>27</v>
      </c>
      <c r="O2770" t="s">
        <v>476</v>
      </c>
      <c r="P2770">
        <v>17000000</v>
      </c>
      <c r="Q2770">
        <v>1989</v>
      </c>
      <c r="R2770">
        <v>6.5</v>
      </c>
      <c r="S2770">
        <v>0</v>
      </c>
      <c r="T2770">
        <f>Table_IMDB_Movies[[#This Row],[gross]]-Table_IMDB_Movies[[#This Row],[budget]]</f>
        <v>13050028</v>
      </c>
      <c r="V277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771" spans="1:22" x14ac:dyDescent="0.3">
      <c r="A2771" t="s">
        <v>3045</v>
      </c>
      <c r="B2771">
        <v>8</v>
      </c>
      <c r="C2771">
        <v>100</v>
      </c>
      <c r="D2771" t="s">
        <v>7237</v>
      </c>
      <c r="E2771">
        <v>29392418</v>
      </c>
      <c r="F2771" t="s">
        <v>1398</v>
      </c>
      <c r="G2771" t="s">
        <v>647</v>
      </c>
      <c r="H2771" t="s">
        <v>10636</v>
      </c>
      <c r="I2771">
        <v>3924</v>
      </c>
      <c r="J2771" t="s">
        <v>3666</v>
      </c>
      <c r="K2771" t="s">
        <v>10637</v>
      </c>
      <c r="L2771">
        <v>26</v>
      </c>
      <c r="M2771" t="s">
        <v>26</v>
      </c>
      <c r="N2771" t="s">
        <v>27</v>
      </c>
      <c r="O2771" t="s">
        <v>476</v>
      </c>
      <c r="P2771">
        <v>10000000</v>
      </c>
      <c r="Q2771">
        <v>1994</v>
      </c>
      <c r="R2771">
        <v>5.8</v>
      </c>
      <c r="S2771">
        <v>368</v>
      </c>
      <c r="T2771">
        <f>Table_IMDB_Movies[[#This Row],[gross]]-Table_IMDB_Movies[[#This Row],[budget]]</f>
        <v>19392418</v>
      </c>
      <c r="V2771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772" spans="1:22" x14ac:dyDescent="0.3">
      <c r="A2772" t="s">
        <v>7151</v>
      </c>
      <c r="B2772">
        <v>86</v>
      </c>
      <c r="C2772">
        <v>85</v>
      </c>
      <c r="D2772" t="s">
        <v>10638</v>
      </c>
      <c r="E2772">
        <v>28563926</v>
      </c>
      <c r="F2772" t="s">
        <v>3196</v>
      </c>
      <c r="G2772" t="s">
        <v>3620</v>
      </c>
      <c r="H2772" t="s">
        <v>10639</v>
      </c>
      <c r="I2772">
        <v>16300</v>
      </c>
      <c r="J2772" t="s">
        <v>7080</v>
      </c>
      <c r="K2772" t="s">
        <v>10640</v>
      </c>
      <c r="L2772">
        <v>217</v>
      </c>
      <c r="M2772" t="s">
        <v>26</v>
      </c>
      <c r="N2772" t="s">
        <v>27</v>
      </c>
      <c r="O2772" t="s">
        <v>28</v>
      </c>
      <c r="P2772">
        <v>8500000</v>
      </c>
      <c r="Q2772">
        <v>2002</v>
      </c>
      <c r="R2772">
        <v>5</v>
      </c>
      <c r="S2772">
        <v>720</v>
      </c>
      <c r="T2772">
        <f>Table_IMDB_Movies[[#This Row],[gross]]-Table_IMDB_Movies[[#This Row],[budget]]</f>
        <v>20063926</v>
      </c>
      <c r="V2772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773" spans="1:22" x14ac:dyDescent="0.3">
      <c r="A2773" t="s">
        <v>10641</v>
      </c>
      <c r="B2773">
        <v>85</v>
      </c>
      <c r="C2773">
        <v>103</v>
      </c>
      <c r="D2773" t="s">
        <v>1184</v>
      </c>
      <c r="E2773">
        <v>28435406</v>
      </c>
      <c r="F2773" t="s">
        <v>1340</v>
      </c>
      <c r="G2773" t="s">
        <v>5169</v>
      </c>
      <c r="H2773" t="s">
        <v>10642</v>
      </c>
      <c r="I2773">
        <v>37681</v>
      </c>
      <c r="J2773" t="s">
        <v>3852</v>
      </c>
      <c r="K2773" t="s">
        <v>10643</v>
      </c>
      <c r="L2773">
        <v>151</v>
      </c>
      <c r="M2773" t="s">
        <v>26</v>
      </c>
      <c r="N2773" t="s">
        <v>27</v>
      </c>
      <c r="O2773" t="s">
        <v>28</v>
      </c>
      <c r="P2773">
        <v>12000000</v>
      </c>
      <c r="Q2773">
        <v>2006</v>
      </c>
      <c r="R2773">
        <v>5.5</v>
      </c>
      <c r="S2773">
        <v>0</v>
      </c>
      <c r="T2773">
        <f>Table_IMDB_Movies[[#This Row],[gross]]-Table_IMDB_Movies[[#This Row],[budget]]</f>
        <v>16435406</v>
      </c>
      <c r="V2773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774" spans="1:22" x14ac:dyDescent="0.3">
      <c r="A2774" t="s">
        <v>7778</v>
      </c>
      <c r="B2774">
        <v>76</v>
      </c>
      <c r="C2774">
        <v>100</v>
      </c>
      <c r="D2774" t="s">
        <v>5619</v>
      </c>
      <c r="E2774">
        <v>25339117</v>
      </c>
      <c r="F2774" t="s">
        <v>1340</v>
      </c>
      <c r="G2774" t="s">
        <v>2103</v>
      </c>
      <c r="H2774" t="s">
        <v>10644</v>
      </c>
      <c r="I2774">
        <v>37885</v>
      </c>
      <c r="J2774" t="s">
        <v>4344</v>
      </c>
      <c r="K2774" t="s">
        <v>10645</v>
      </c>
      <c r="L2774">
        <v>247</v>
      </c>
      <c r="M2774" t="s">
        <v>26</v>
      </c>
      <c r="N2774" t="s">
        <v>27</v>
      </c>
      <c r="O2774" t="s">
        <v>28</v>
      </c>
      <c r="P2774">
        <v>10000000</v>
      </c>
      <c r="Q2774">
        <v>1998</v>
      </c>
      <c r="R2774">
        <v>6.5</v>
      </c>
      <c r="S2774">
        <v>0</v>
      </c>
      <c r="T2774">
        <f>Table_IMDB_Movies[[#This Row],[gross]]-Table_IMDB_Movies[[#This Row],[budget]]</f>
        <v>15339117</v>
      </c>
      <c r="V2774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775" spans="1:22" x14ac:dyDescent="0.3">
      <c r="A2775" t="s">
        <v>3783</v>
      </c>
      <c r="B2775">
        <v>60</v>
      </c>
      <c r="C2775">
        <v>114</v>
      </c>
      <c r="D2775" t="s">
        <v>1829</v>
      </c>
      <c r="E2775">
        <v>25600000</v>
      </c>
      <c r="F2775" t="s">
        <v>1550</v>
      </c>
      <c r="G2775" t="s">
        <v>429</v>
      </c>
      <c r="H2775" t="s">
        <v>10646</v>
      </c>
      <c r="I2775">
        <v>57363</v>
      </c>
      <c r="J2775" t="s">
        <v>10647</v>
      </c>
      <c r="K2775" t="s">
        <v>10648</v>
      </c>
      <c r="L2775">
        <v>308</v>
      </c>
      <c r="M2775" t="s">
        <v>26</v>
      </c>
      <c r="N2775" t="s">
        <v>27</v>
      </c>
      <c r="O2775" t="s">
        <v>28</v>
      </c>
      <c r="P2775">
        <v>10000000</v>
      </c>
      <c r="Q2775">
        <v>1983</v>
      </c>
      <c r="R2775">
        <v>7.2</v>
      </c>
      <c r="S2775">
        <v>10000</v>
      </c>
      <c r="T2775">
        <f>Table_IMDB_Movies[[#This Row],[gross]]-Table_IMDB_Movies[[#This Row],[budget]]</f>
        <v>15600000</v>
      </c>
      <c r="V2775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2776" spans="1:22" x14ac:dyDescent="0.3">
      <c r="A2776" t="s">
        <v>10649</v>
      </c>
      <c r="B2776">
        <v>189</v>
      </c>
      <c r="C2776">
        <v>97</v>
      </c>
      <c r="D2776" t="s">
        <v>3956</v>
      </c>
      <c r="E2776">
        <v>27736779</v>
      </c>
      <c r="F2776" t="s">
        <v>2394</v>
      </c>
      <c r="G2776" t="s">
        <v>10650</v>
      </c>
      <c r="H2776" t="s">
        <v>10651</v>
      </c>
      <c r="I2776">
        <v>25210</v>
      </c>
      <c r="J2776" t="s">
        <v>10652</v>
      </c>
      <c r="K2776" t="s">
        <v>10653</v>
      </c>
      <c r="L2776">
        <v>126</v>
      </c>
      <c r="M2776" t="s">
        <v>26</v>
      </c>
      <c r="N2776" t="s">
        <v>27</v>
      </c>
      <c r="O2776" t="s">
        <v>476</v>
      </c>
      <c r="P2776">
        <v>10000000</v>
      </c>
      <c r="Q2776">
        <v>2015</v>
      </c>
      <c r="R2776">
        <v>5.2</v>
      </c>
      <c r="S2776">
        <v>13000</v>
      </c>
      <c r="T2776">
        <f>Table_IMDB_Movies[[#This Row],[gross]]-Table_IMDB_Movies[[#This Row],[budget]]</f>
        <v>17736779</v>
      </c>
      <c r="V2776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2777" spans="1:22" x14ac:dyDescent="0.3">
      <c r="A2777" t="s">
        <v>10654</v>
      </c>
      <c r="B2777">
        <v>82</v>
      </c>
      <c r="C2777">
        <v>116</v>
      </c>
      <c r="D2777" t="s">
        <v>4901</v>
      </c>
      <c r="E2777">
        <v>24397469</v>
      </c>
      <c r="F2777" t="s">
        <v>4783</v>
      </c>
      <c r="G2777" t="s">
        <v>4594</v>
      </c>
      <c r="H2777" t="s">
        <v>10655</v>
      </c>
      <c r="I2777">
        <v>5161</v>
      </c>
      <c r="J2777" t="s">
        <v>4097</v>
      </c>
      <c r="K2777" t="s">
        <v>10656</v>
      </c>
      <c r="L2777">
        <v>48</v>
      </c>
      <c r="M2777" t="s">
        <v>26</v>
      </c>
      <c r="N2777" t="s">
        <v>27</v>
      </c>
      <c r="O2777" t="s">
        <v>28</v>
      </c>
      <c r="P2777">
        <v>17000000</v>
      </c>
      <c r="Q2777">
        <v>2012</v>
      </c>
      <c r="R2777">
        <v>5.7</v>
      </c>
      <c r="S2777">
        <v>0</v>
      </c>
      <c r="T2777">
        <f>Table_IMDB_Movies[[#This Row],[gross]]-Table_IMDB_Movies[[#This Row],[budget]]</f>
        <v>7397469</v>
      </c>
      <c r="V2777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778" spans="1:22" x14ac:dyDescent="0.3">
      <c r="A2778" t="s">
        <v>9678</v>
      </c>
      <c r="B2778">
        <v>120</v>
      </c>
      <c r="C2778">
        <v>96</v>
      </c>
      <c r="D2778" t="s">
        <v>1356</v>
      </c>
      <c r="E2778">
        <v>20384136</v>
      </c>
      <c r="F2778" t="s">
        <v>2394</v>
      </c>
      <c r="G2778" t="s">
        <v>5888</v>
      </c>
      <c r="H2778" t="s">
        <v>10657</v>
      </c>
      <c r="I2778">
        <v>20467</v>
      </c>
      <c r="J2778" t="s">
        <v>10658</v>
      </c>
      <c r="K2778" t="s">
        <v>10659</v>
      </c>
      <c r="L2778">
        <v>371</v>
      </c>
      <c r="M2778" t="s">
        <v>26</v>
      </c>
      <c r="N2778" t="s">
        <v>27</v>
      </c>
      <c r="O2778" t="s">
        <v>476</v>
      </c>
      <c r="P2778">
        <v>10000000</v>
      </c>
      <c r="Q2778">
        <v>2001</v>
      </c>
      <c r="R2778">
        <v>4.7</v>
      </c>
      <c r="S2778">
        <v>0</v>
      </c>
      <c r="T2778">
        <f>Table_IMDB_Movies[[#This Row],[gross]]-Table_IMDB_Movies[[#This Row],[budget]]</f>
        <v>10384136</v>
      </c>
      <c r="V2778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2779" spans="1:22" x14ac:dyDescent="0.3">
      <c r="A2779" t="s">
        <v>10660</v>
      </c>
      <c r="B2779">
        <v>183</v>
      </c>
      <c r="C2779">
        <v>98</v>
      </c>
      <c r="D2779" t="s">
        <v>795</v>
      </c>
      <c r="E2779">
        <v>25464480</v>
      </c>
      <c r="F2779" t="s">
        <v>3921</v>
      </c>
      <c r="G2779" t="s">
        <v>1581</v>
      </c>
      <c r="H2779" t="s">
        <v>10661</v>
      </c>
      <c r="I2779">
        <v>63108</v>
      </c>
      <c r="J2779" t="s">
        <v>8860</v>
      </c>
      <c r="K2779" t="s">
        <v>10662</v>
      </c>
      <c r="L2779">
        <v>330</v>
      </c>
      <c r="M2779" t="s">
        <v>26</v>
      </c>
      <c r="N2779" t="s">
        <v>27</v>
      </c>
      <c r="O2779" t="s">
        <v>28</v>
      </c>
      <c r="P2779">
        <v>10000000</v>
      </c>
      <c r="Q2779">
        <v>2009</v>
      </c>
      <c r="R2779">
        <v>5.9</v>
      </c>
      <c r="S2779">
        <v>15000</v>
      </c>
      <c r="T2779">
        <f>Table_IMDB_Movies[[#This Row],[gross]]-Table_IMDB_Movies[[#This Row],[budget]]</f>
        <v>15464480</v>
      </c>
      <c r="V2779" t="str">
        <f>IF(ISNUMBER(SEARCH("|",Table_IMDB_Movies[[#This Row],[genres]])),LEFT(Table_IMDB_Movies[[#This Row],[genres]],SEARCH("|",Table_IMDB_Movies[[#This Row],[genres]])-1),Table_IMDB_Movies[[#This Row],[genres]])</f>
        <v>Mystery</v>
      </c>
    </row>
    <row r="2780" spans="1:22" x14ac:dyDescent="0.3">
      <c r="A2780" t="s">
        <v>8584</v>
      </c>
      <c r="B2780">
        <v>211</v>
      </c>
      <c r="C2780">
        <v>105</v>
      </c>
      <c r="D2780" t="s">
        <v>2123</v>
      </c>
      <c r="E2780">
        <v>20338609</v>
      </c>
      <c r="F2780" t="s">
        <v>4276</v>
      </c>
      <c r="G2780" t="s">
        <v>1904</v>
      </c>
      <c r="H2780" t="s">
        <v>10663</v>
      </c>
      <c r="I2780">
        <v>19655</v>
      </c>
      <c r="J2780" t="s">
        <v>2913</v>
      </c>
      <c r="K2780" t="s">
        <v>10664</v>
      </c>
      <c r="L2780">
        <v>280</v>
      </c>
      <c r="M2780" t="s">
        <v>26</v>
      </c>
      <c r="N2780" t="s">
        <v>27</v>
      </c>
      <c r="O2780" t="s">
        <v>28</v>
      </c>
      <c r="P2780">
        <v>10000000</v>
      </c>
      <c r="Q2780">
        <v>2006</v>
      </c>
      <c r="R2780">
        <v>6.8</v>
      </c>
      <c r="S2780">
        <v>683</v>
      </c>
      <c r="T2780">
        <f>Table_IMDB_Movies[[#This Row],[gross]]-Table_IMDB_Movies[[#This Row],[budget]]</f>
        <v>10338609</v>
      </c>
      <c r="V2780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781" spans="1:22" x14ac:dyDescent="0.3">
      <c r="A2781" t="s">
        <v>10665</v>
      </c>
      <c r="B2781">
        <v>14</v>
      </c>
      <c r="C2781">
        <v>123</v>
      </c>
      <c r="D2781" t="s">
        <v>3111</v>
      </c>
      <c r="E2781">
        <v>18272447</v>
      </c>
      <c r="F2781" t="s">
        <v>3196</v>
      </c>
      <c r="G2781" t="s">
        <v>9511</v>
      </c>
      <c r="H2781" t="s">
        <v>10666</v>
      </c>
      <c r="I2781">
        <v>3119</v>
      </c>
      <c r="J2781" t="s">
        <v>7921</v>
      </c>
      <c r="K2781" t="s">
        <v>10667</v>
      </c>
      <c r="L2781">
        <v>35</v>
      </c>
      <c r="M2781" t="s">
        <v>26</v>
      </c>
      <c r="N2781" t="s">
        <v>27</v>
      </c>
      <c r="O2781" t="s">
        <v>476</v>
      </c>
      <c r="P2781">
        <v>10000000</v>
      </c>
      <c r="Q2781">
        <v>1993</v>
      </c>
      <c r="R2781">
        <v>5.9</v>
      </c>
      <c r="S2781">
        <v>331</v>
      </c>
      <c r="T2781">
        <f>Table_IMDB_Movies[[#This Row],[gross]]-Table_IMDB_Movies[[#This Row],[budget]]</f>
        <v>8272447</v>
      </c>
      <c r="V2781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782" spans="1:22" x14ac:dyDescent="0.3">
      <c r="A2782" t="s">
        <v>4181</v>
      </c>
      <c r="B2782">
        <v>179</v>
      </c>
      <c r="C2782">
        <v>93</v>
      </c>
      <c r="D2782" t="s">
        <v>1349</v>
      </c>
      <c r="E2782">
        <v>17096053</v>
      </c>
      <c r="F2782" t="s">
        <v>2021</v>
      </c>
      <c r="G2782" t="s">
        <v>449</v>
      </c>
      <c r="H2782" t="s">
        <v>10671</v>
      </c>
      <c r="I2782">
        <v>134458</v>
      </c>
      <c r="J2782" t="s">
        <v>1619</v>
      </c>
      <c r="K2782" t="s">
        <v>10672</v>
      </c>
      <c r="L2782">
        <v>640</v>
      </c>
      <c r="M2782" t="s">
        <v>26</v>
      </c>
      <c r="N2782" t="s">
        <v>27</v>
      </c>
      <c r="O2782" t="s">
        <v>476</v>
      </c>
      <c r="P2782">
        <v>9000000</v>
      </c>
      <c r="Q2782">
        <v>1998</v>
      </c>
      <c r="R2782">
        <v>7.7</v>
      </c>
      <c r="S2782">
        <v>5000</v>
      </c>
      <c r="T2782">
        <f>Table_IMDB_Movies[[#This Row],[gross]]-Table_IMDB_Movies[[#This Row],[budget]]</f>
        <v>8096053</v>
      </c>
      <c r="V2782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783" spans="1:22" x14ac:dyDescent="0.3">
      <c r="A2783" t="s">
        <v>5032</v>
      </c>
      <c r="B2783">
        <v>221</v>
      </c>
      <c r="C2783">
        <v>97</v>
      </c>
      <c r="D2783" t="s">
        <v>6820</v>
      </c>
      <c r="E2783">
        <v>21371425</v>
      </c>
      <c r="F2783" t="s">
        <v>2224</v>
      </c>
      <c r="G2783" t="s">
        <v>2935</v>
      </c>
      <c r="H2783" t="s">
        <v>10673</v>
      </c>
      <c r="I2783">
        <v>76199</v>
      </c>
      <c r="J2783" t="s">
        <v>3046</v>
      </c>
      <c r="K2783" t="s">
        <v>10674</v>
      </c>
      <c r="L2783">
        <v>944</v>
      </c>
      <c r="M2783" t="s">
        <v>26</v>
      </c>
      <c r="N2783" t="s">
        <v>27</v>
      </c>
      <c r="O2783" t="s">
        <v>28</v>
      </c>
      <c r="P2783">
        <v>10000000</v>
      </c>
      <c r="Q2783">
        <v>2010</v>
      </c>
      <c r="R2783">
        <v>4.4000000000000004</v>
      </c>
      <c r="S2783">
        <v>13000</v>
      </c>
      <c r="T2783">
        <f>Table_IMDB_Movies[[#This Row],[gross]]-Table_IMDB_Movies[[#This Row],[budget]]</f>
        <v>11371425</v>
      </c>
      <c r="V2783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784" spans="1:22" x14ac:dyDescent="0.3">
      <c r="A2784" t="s">
        <v>3546</v>
      </c>
      <c r="B2784">
        <v>158</v>
      </c>
      <c r="C2784">
        <v>122</v>
      </c>
      <c r="D2784" t="s">
        <v>4101</v>
      </c>
      <c r="E2784">
        <v>33071558</v>
      </c>
      <c r="F2784" t="s">
        <v>2021</v>
      </c>
      <c r="G2784" t="s">
        <v>10675</v>
      </c>
      <c r="H2784" t="s">
        <v>10676</v>
      </c>
      <c r="I2784">
        <v>22369</v>
      </c>
      <c r="J2784" t="s">
        <v>10677</v>
      </c>
      <c r="K2784" t="s">
        <v>10678</v>
      </c>
      <c r="L2784">
        <v>100</v>
      </c>
      <c r="M2784" t="s">
        <v>26</v>
      </c>
      <c r="N2784" t="s">
        <v>41</v>
      </c>
      <c r="O2784" t="s">
        <v>72</v>
      </c>
      <c r="P2784">
        <v>10000000</v>
      </c>
      <c r="Q2784">
        <v>2015</v>
      </c>
      <c r="R2784">
        <v>6.6</v>
      </c>
      <c r="S2784">
        <v>21000</v>
      </c>
      <c r="T2784">
        <f>Table_IMDB_Movies[[#This Row],[gross]]-Table_IMDB_Movies[[#This Row],[budget]]</f>
        <v>23071558</v>
      </c>
      <c r="V2784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785" spans="1:22" x14ac:dyDescent="0.3">
      <c r="A2785" t="s">
        <v>10679</v>
      </c>
      <c r="B2785">
        <v>73</v>
      </c>
      <c r="C2785">
        <v>101</v>
      </c>
      <c r="D2785" t="s">
        <v>1914</v>
      </c>
      <c r="E2785">
        <v>17655201</v>
      </c>
      <c r="F2785" t="s">
        <v>5490</v>
      </c>
      <c r="G2785" t="s">
        <v>555</v>
      </c>
      <c r="H2785" t="s">
        <v>10680</v>
      </c>
      <c r="I2785">
        <v>4719</v>
      </c>
      <c r="J2785" t="s">
        <v>633</v>
      </c>
      <c r="K2785" t="s">
        <v>10681</v>
      </c>
      <c r="L2785">
        <v>24</v>
      </c>
      <c r="M2785" t="s">
        <v>26</v>
      </c>
      <c r="N2785" t="s">
        <v>27</v>
      </c>
      <c r="O2785" t="s">
        <v>226</v>
      </c>
      <c r="P2785">
        <v>10000000</v>
      </c>
      <c r="Q2785">
        <v>2008</v>
      </c>
      <c r="R2785">
        <v>6.7</v>
      </c>
      <c r="S2785">
        <v>851</v>
      </c>
      <c r="T2785">
        <f>Table_IMDB_Movies[[#This Row],[gross]]-Table_IMDB_Movies[[#This Row],[budget]]</f>
        <v>7655201</v>
      </c>
      <c r="V2785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786" spans="1:22" x14ac:dyDescent="0.3">
      <c r="A2786" t="s">
        <v>8516</v>
      </c>
      <c r="B2786">
        <v>65</v>
      </c>
      <c r="C2786">
        <v>100</v>
      </c>
      <c r="D2786" t="s">
        <v>1586</v>
      </c>
      <c r="E2786">
        <v>16247775</v>
      </c>
      <c r="F2786" t="s">
        <v>2165</v>
      </c>
      <c r="G2786" t="s">
        <v>7087</v>
      </c>
      <c r="H2786" t="s">
        <v>10682</v>
      </c>
      <c r="I2786">
        <v>23527</v>
      </c>
      <c r="J2786" t="s">
        <v>8166</v>
      </c>
      <c r="K2786" t="s">
        <v>10683</v>
      </c>
      <c r="L2786">
        <v>104</v>
      </c>
      <c r="M2786" t="s">
        <v>26</v>
      </c>
      <c r="N2786" t="s">
        <v>27</v>
      </c>
      <c r="O2786" t="s">
        <v>72</v>
      </c>
      <c r="P2786">
        <v>25000000</v>
      </c>
      <c r="Q2786">
        <v>2005</v>
      </c>
      <c r="R2786">
        <v>5.5</v>
      </c>
      <c r="S2786">
        <v>767</v>
      </c>
      <c r="T2786">
        <f>Table_IMDB_Movies[[#This Row],[gross]]-Table_IMDB_Movies[[#This Row],[budget]]</f>
        <v>-8752225</v>
      </c>
      <c r="V278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787" spans="1:22" x14ac:dyDescent="0.3">
      <c r="A2787" t="s">
        <v>3955</v>
      </c>
      <c r="B2787">
        <v>23</v>
      </c>
      <c r="C2787">
        <v>129</v>
      </c>
      <c r="D2787" t="s">
        <v>2167</v>
      </c>
      <c r="E2787">
        <v>16153600</v>
      </c>
      <c r="F2787" t="s">
        <v>5983</v>
      </c>
      <c r="G2787" t="s">
        <v>1377</v>
      </c>
      <c r="H2787" t="s">
        <v>10684</v>
      </c>
      <c r="I2787">
        <v>8295</v>
      </c>
      <c r="J2787" t="s">
        <v>10685</v>
      </c>
      <c r="K2787" t="s">
        <v>10686</v>
      </c>
      <c r="L2787">
        <v>30</v>
      </c>
      <c r="M2787" t="s">
        <v>26</v>
      </c>
      <c r="N2787" t="s">
        <v>27</v>
      </c>
      <c r="O2787" t="s">
        <v>476</v>
      </c>
      <c r="P2787">
        <v>10000000</v>
      </c>
      <c r="Q2787">
        <v>1990</v>
      </c>
      <c r="R2787">
        <v>6.5</v>
      </c>
      <c r="S2787">
        <v>720</v>
      </c>
      <c r="T2787">
        <f>Table_IMDB_Movies[[#This Row],[gross]]-Table_IMDB_Movies[[#This Row],[budget]]</f>
        <v>6153600</v>
      </c>
      <c r="V2787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788" spans="1:22" x14ac:dyDescent="0.3">
      <c r="A2788" t="s">
        <v>3886</v>
      </c>
      <c r="B2788">
        <v>63</v>
      </c>
      <c r="C2788">
        <v>81</v>
      </c>
      <c r="D2788" t="s">
        <v>10687</v>
      </c>
      <c r="E2788">
        <v>16033556</v>
      </c>
      <c r="F2788" t="s">
        <v>1714</v>
      </c>
      <c r="G2788" t="s">
        <v>3886</v>
      </c>
      <c r="H2788" t="s">
        <v>10688</v>
      </c>
      <c r="I2788">
        <v>37901</v>
      </c>
      <c r="J2788" t="s">
        <v>10689</v>
      </c>
      <c r="K2788" t="s">
        <v>10690</v>
      </c>
      <c r="L2788">
        <v>518</v>
      </c>
      <c r="M2788" t="s">
        <v>26</v>
      </c>
      <c r="N2788" t="s">
        <v>27</v>
      </c>
      <c r="O2788" t="s">
        <v>28</v>
      </c>
      <c r="P2788">
        <v>10000000</v>
      </c>
      <c r="Q2788">
        <v>2002</v>
      </c>
      <c r="R2788">
        <v>6.2</v>
      </c>
      <c r="S2788">
        <v>0</v>
      </c>
      <c r="T2788">
        <f>Table_IMDB_Movies[[#This Row],[gross]]-Table_IMDB_Movies[[#This Row],[budget]]</f>
        <v>6033556</v>
      </c>
      <c r="V2788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789" spans="1:22" x14ac:dyDescent="0.3">
      <c r="A2789" t="s">
        <v>1522</v>
      </c>
      <c r="B2789">
        <v>132</v>
      </c>
      <c r="C2789">
        <v>96</v>
      </c>
      <c r="D2789" t="s">
        <v>2359</v>
      </c>
      <c r="E2789">
        <v>16667084</v>
      </c>
      <c r="F2789" t="s">
        <v>9203</v>
      </c>
      <c r="G2789" t="s">
        <v>10691</v>
      </c>
      <c r="H2789" t="s">
        <v>10692</v>
      </c>
      <c r="I2789">
        <v>90070</v>
      </c>
      <c r="J2789" t="s">
        <v>10693</v>
      </c>
      <c r="K2789" t="s">
        <v>10694</v>
      </c>
      <c r="L2789">
        <v>248</v>
      </c>
      <c r="M2789" t="s">
        <v>26</v>
      </c>
      <c r="N2789" t="s">
        <v>27</v>
      </c>
      <c r="O2789" t="s">
        <v>28</v>
      </c>
      <c r="P2789">
        <v>11000000</v>
      </c>
      <c r="Q2789">
        <v>1990</v>
      </c>
      <c r="R2789">
        <v>7.1</v>
      </c>
      <c r="S2789">
        <v>11000</v>
      </c>
      <c r="T2789">
        <f>Table_IMDB_Movies[[#This Row],[gross]]-Table_IMDB_Movies[[#This Row],[budget]]</f>
        <v>5667084</v>
      </c>
      <c r="V2789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790" spans="1:22" x14ac:dyDescent="0.3">
      <c r="A2790" t="s">
        <v>10695</v>
      </c>
      <c r="B2790">
        <v>191</v>
      </c>
      <c r="C2790">
        <v>84</v>
      </c>
      <c r="D2790" t="s">
        <v>10696</v>
      </c>
      <c r="E2790">
        <v>15417771</v>
      </c>
      <c r="F2790" t="s">
        <v>4295</v>
      </c>
      <c r="G2790" t="s">
        <v>3425</v>
      </c>
      <c r="H2790" t="s">
        <v>10697</v>
      </c>
      <c r="I2790">
        <v>87494</v>
      </c>
      <c r="J2790" t="s">
        <v>6070</v>
      </c>
      <c r="K2790" t="s">
        <v>10698</v>
      </c>
      <c r="L2790">
        <v>540</v>
      </c>
      <c r="M2790" t="s">
        <v>26</v>
      </c>
      <c r="N2790" t="s">
        <v>27</v>
      </c>
      <c r="O2790" t="s">
        <v>476</v>
      </c>
      <c r="P2790">
        <v>12600000</v>
      </c>
      <c r="Q2790">
        <v>2003</v>
      </c>
      <c r="R2790">
        <v>6.1</v>
      </c>
      <c r="S2790">
        <v>0</v>
      </c>
      <c r="T2790">
        <f>Table_IMDB_Movies[[#This Row],[gross]]-Table_IMDB_Movies[[#This Row],[budget]]</f>
        <v>2817771</v>
      </c>
      <c r="V2790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2791" spans="1:22" x14ac:dyDescent="0.3">
      <c r="A2791" t="s">
        <v>9476</v>
      </c>
      <c r="B2791">
        <v>91</v>
      </c>
      <c r="C2791">
        <v>110</v>
      </c>
      <c r="D2791" t="s">
        <v>7373</v>
      </c>
      <c r="E2791">
        <v>15156200</v>
      </c>
      <c r="F2791" t="s">
        <v>909</v>
      </c>
      <c r="G2791" t="s">
        <v>10700</v>
      </c>
      <c r="H2791" t="s">
        <v>10701</v>
      </c>
      <c r="I2791">
        <v>15358</v>
      </c>
      <c r="J2791" t="s">
        <v>8778</v>
      </c>
      <c r="K2791" t="s">
        <v>10702</v>
      </c>
      <c r="L2791">
        <v>131</v>
      </c>
      <c r="M2791" t="s">
        <v>26</v>
      </c>
      <c r="N2791" t="s">
        <v>27</v>
      </c>
      <c r="O2791" t="s">
        <v>476</v>
      </c>
      <c r="P2791">
        <v>30000000</v>
      </c>
      <c r="Q2791">
        <v>1999</v>
      </c>
      <c r="R2791">
        <v>6</v>
      </c>
      <c r="S2791">
        <v>328</v>
      </c>
      <c r="T2791">
        <f>Table_IMDB_Movies[[#This Row],[gross]]-Table_IMDB_Movies[[#This Row],[budget]]</f>
        <v>-14843800</v>
      </c>
      <c r="V2791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792" spans="1:22" x14ac:dyDescent="0.3">
      <c r="A2792" t="s">
        <v>8809</v>
      </c>
      <c r="B2792">
        <v>368</v>
      </c>
      <c r="C2792">
        <v>130</v>
      </c>
      <c r="D2792" t="s">
        <v>376</v>
      </c>
      <c r="E2792">
        <v>21589307</v>
      </c>
      <c r="F2792" t="s">
        <v>2682</v>
      </c>
      <c r="G2792" t="s">
        <v>540</v>
      </c>
      <c r="H2792" t="s">
        <v>10703</v>
      </c>
      <c r="I2792">
        <v>135286</v>
      </c>
      <c r="J2792" t="s">
        <v>849</v>
      </c>
      <c r="K2792" t="s">
        <v>10704</v>
      </c>
      <c r="L2792">
        <v>261</v>
      </c>
      <c r="M2792" t="s">
        <v>26</v>
      </c>
      <c r="N2792" t="s">
        <v>27</v>
      </c>
      <c r="O2792" t="s">
        <v>28</v>
      </c>
      <c r="P2792">
        <v>10000000</v>
      </c>
      <c r="Q2792">
        <v>2012</v>
      </c>
      <c r="R2792">
        <v>7.4</v>
      </c>
      <c r="S2792">
        <v>27000</v>
      </c>
      <c r="T2792">
        <f>Table_IMDB_Movies[[#This Row],[gross]]-Table_IMDB_Movies[[#This Row],[budget]]</f>
        <v>11589307</v>
      </c>
      <c r="V2792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793" spans="1:22" x14ac:dyDescent="0.3">
      <c r="A2793" t="s">
        <v>10705</v>
      </c>
      <c r="B2793">
        <v>89</v>
      </c>
      <c r="C2793">
        <v>84</v>
      </c>
      <c r="D2793" t="s">
        <v>3930</v>
      </c>
      <c r="E2793">
        <v>20339754</v>
      </c>
      <c r="F2793" t="s">
        <v>819</v>
      </c>
      <c r="G2793" t="s">
        <v>6039</v>
      </c>
      <c r="H2793" t="s">
        <v>10706</v>
      </c>
      <c r="I2793">
        <v>23928</v>
      </c>
      <c r="J2793" t="s">
        <v>10707</v>
      </c>
      <c r="K2793" t="s">
        <v>10708</v>
      </c>
      <c r="L2793">
        <v>73</v>
      </c>
      <c r="M2793" t="s">
        <v>26</v>
      </c>
      <c r="N2793" t="s">
        <v>27</v>
      </c>
      <c r="O2793" t="s">
        <v>476</v>
      </c>
      <c r="P2793">
        <v>10000000</v>
      </c>
      <c r="Q2793">
        <v>2007</v>
      </c>
      <c r="R2793">
        <v>5.9</v>
      </c>
      <c r="S2793">
        <v>441</v>
      </c>
      <c r="T2793">
        <f>Table_IMDB_Movies[[#This Row],[gross]]-Table_IMDB_Movies[[#This Row],[budget]]</f>
        <v>10339754</v>
      </c>
      <c r="V2793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794" spans="1:22" x14ac:dyDescent="0.3">
      <c r="A2794" t="s">
        <v>10709</v>
      </c>
      <c r="B2794">
        <v>83</v>
      </c>
      <c r="C2794">
        <v>106</v>
      </c>
      <c r="D2794" t="s">
        <v>10710</v>
      </c>
      <c r="E2794">
        <v>28873374</v>
      </c>
      <c r="F2794" t="s">
        <v>3190</v>
      </c>
      <c r="G2794" t="s">
        <v>10711</v>
      </c>
      <c r="H2794" t="s">
        <v>10712</v>
      </c>
      <c r="I2794">
        <v>22161</v>
      </c>
      <c r="J2794" t="s">
        <v>10713</v>
      </c>
      <c r="K2794" t="s">
        <v>10714</v>
      </c>
      <c r="L2794">
        <v>68</v>
      </c>
      <c r="M2794" t="s">
        <v>26</v>
      </c>
      <c r="N2794" t="s">
        <v>27</v>
      </c>
      <c r="O2794" t="s">
        <v>72</v>
      </c>
      <c r="P2794">
        <v>10000000</v>
      </c>
      <c r="Q2794">
        <v>2013</v>
      </c>
      <c r="R2794">
        <v>4.0999999999999996</v>
      </c>
      <c r="S2794">
        <v>0</v>
      </c>
      <c r="T2794">
        <f>Table_IMDB_Movies[[#This Row],[gross]]-Table_IMDB_Movies[[#This Row],[budget]]</f>
        <v>18873374</v>
      </c>
      <c r="V2794" t="str">
        <f>IF(ISNUMBER(SEARCH("|",Table_IMDB_Movies[[#This Row],[genres]])),LEFT(Table_IMDB_Movies[[#This Row],[genres]],SEARCH("|",Table_IMDB_Movies[[#This Row],[genres]])-1),Table_IMDB_Movies[[#This Row],[genres]])</f>
        <v>Documentary</v>
      </c>
    </row>
    <row r="2795" spans="1:22" x14ac:dyDescent="0.3">
      <c r="A2795" t="s">
        <v>10715</v>
      </c>
      <c r="B2795">
        <v>33</v>
      </c>
      <c r="C2795">
        <v>76</v>
      </c>
      <c r="D2795" t="s">
        <v>1215</v>
      </c>
      <c r="E2795">
        <v>13684949</v>
      </c>
      <c r="F2795" t="s">
        <v>385</v>
      </c>
      <c r="G2795" t="s">
        <v>2090</v>
      </c>
      <c r="H2795" t="s">
        <v>10716</v>
      </c>
      <c r="I2795">
        <v>4564</v>
      </c>
      <c r="J2795" t="s">
        <v>5864</v>
      </c>
      <c r="K2795" t="s">
        <v>10717</v>
      </c>
      <c r="L2795">
        <v>43</v>
      </c>
      <c r="M2795" t="s">
        <v>26</v>
      </c>
      <c r="N2795" t="s">
        <v>27</v>
      </c>
      <c r="O2795" t="s">
        <v>72</v>
      </c>
      <c r="P2795">
        <v>3000000</v>
      </c>
      <c r="Q2795">
        <v>2002</v>
      </c>
      <c r="R2795">
        <v>5.9</v>
      </c>
      <c r="S2795">
        <v>227</v>
      </c>
      <c r="T2795">
        <f>Table_IMDB_Movies[[#This Row],[gross]]-Table_IMDB_Movies[[#This Row],[budget]]</f>
        <v>10684949</v>
      </c>
      <c r="V2795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2796" spans="1:22" x14ac:dyDescent="0.3">
      <c r="A2796" t="s">
        <v>10454</v>
      </c>
      <c r="B2796">
        <v>386</v>
      </c>
      <c r="C2796">
        <v>99</v>
      </c>
      <c r="D2796" t="s">
        <v>981</v>
      </c>
      <c r="E2796">
        <v>14597405</v>
      </c>
      <c r="F2796" t="s">
        <v>1237</v>
      </c>
      <c r="G2796" t="s">
        <v>365</v>
      </c>
      <c r="H2796" t="s">
        <v>10718</v>
      </c>
      <c r="I2796">
        <v>71679</v>
      </c>
      <c r="J2796" t="s">
        <v>555</v>
      </c>
      <c r="K2796" t="s">
        <v>10719</v>
      </c>
      <c r="L2796">
        <v>216</v>
      </c>
      <c r="M2796" t="s">
        <v>26</v>
      </c>
      <c r="N2796" t="s">
        <v>41</v>
      </c>
      <c r="O2796" t="s">
        <v>476</v>
      </c>
      <c r="P2796">
        <v>6400000</v>
      </c>
      <c r="Q2796">
        <v>2011</v>
      </c>
      <c r="R2796">
        <v>7</v>
      </c>
      <c r="S2796">
        <v>17000</v>
      </c>
      <c r="T2796">
        <f>Table_IMDB_Movies[[#This Row],[gross]]-Table_IMDB_Movies[[#This Row],[budget]]</f>
        <v>8197405</v>
      </c>
      <c r="V2796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2797" spans="1:22" x14ac:dyDescent="0.3">
      <c r="A2797" t="s">
        <v>5291</v>
      </c>
      <c r="B2797">
        <v>191</v>
      </c>
      <c r="C2797">
        <v>96</v>
      </c>
      <c r="D2797" t="s">
        <v>2785</v>
      </c>
      <c r="E2797">
        <v>12570442</v>
      </c>
      <c r="F2797" t="s">
        <v>4133</v>
      </c>
      <c r="G2797" t="s">
        <v>1236</v>
      </c>
      <c r="H2797" t="s">
        <v>10720</v>
      </c>
      <c r="I2797">
        <v>40514</v>
      </c>
      <c r="J2797" t="s">
        <v>6149</v>
      </c>
      <c r="K2797" t="s">
        <v>10721</v>
      </c>
      <c r="L2797">
        <v>234</v>
      </c>
      <c r="M2797" t="s">
        <v>26</v>
      </c>
      <c r="N2797" t="s">
        <v>27</v>
      </c>
      <c r="O2797" t="s">
        <v>476</v>
      </c>
      <c r="P2797">
        <v>10000000</v>
      </c>
      <c r="Q2797">
        <v>2005</v>
      </c>
      <c r="R2797">
        <v>6.8</v>
      </c>
      <c r="S2797">
        <v>808</v>
      </c>
      <c r="T2797">
        <f>Table_IMDB_Movies[[#This Row],[gross]]-Table_IMDB_Movies[[#This Row],[budget]]</f>
        <v>2570442</v>
      </c>
      <c r="V2797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798" spans="1:22" x14ac:dyDescent="0.3">
      <c r="A2798" t="s">
        <v>10722</v>
      </c>
      <c r="B2798">
        <v>16</v>
      </c>
      <c r="C2798">
        <v>104</v>
      </c>
      <c r="D2798" t="s">
        <v>4921</v>
      </c>
      <c r="E2798">
        <v>12514138</v>
      </c>
      <c r="F2798" t="s">
        <v>173</v>
      </c>
      <c r="G2798" t="s">
        <v>3479</v>
      </c>
      <c r="H2798" t="s">
        <v>10723</v>
      </c>
      <c r="I2798">
        <v>2801</v>
      </c>
      <c r="J2798" t="s">
        <v>2265</v>
      </c>
      <c r="K2798" t="s">
        <v>10724</v>
      </c>
      <c r="L2798">
        <v>28</v>
      </c>
      <c r="M2798" t="s">
        <v>26</v>
      </c>
      <c r="N2798" t="s">
        <v>27</v>
      </c>
      <c r="O2798" t="s">
        <v>476</v>
      </c>
      <c r="P2798">
        <v>10000000</v>
      </c>
      <c r="Q2798">
        <v>1997</v>
      </c>
      <c r="R2798">
        <v>7.4</v>
      </c>
      <c r="S2798">
        <v>1000</v>
      </c>
      <c r="T2798">
        <f>Table_IMDB_Movies[[#This Row],[gross]]-Table_IMDB_Movies[[#This Row],[budget]]</f>
        <v>2514138</v>
      </c>
      <c r="V2798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799" spans="1:22" x14ac:dyDescent="0.3">
      <c r="A2799" t="s">
        <v>10725</v>
      </c>
      <c r="B2799">
        <v>297</v>
      </c>
      <c r="C2799">
        <v>108</v>
      </c>
      <c r="D2799" t="s">
        <v>9296</v>
      </c>
      <c r="E2799">
        <v>43771291</v>
      </c>
      <c r="F2799" t="s">
        <v>689</v>
      </c>
      <c r="G2799" t="s">
        <v>5011</v>
      </c>
      <c r="H2799" t="s">
        <v>10726</v>
      </c>
      <c r="I2799">
        <v>79909</v>
      </c>
      <c r="J2799" t="s">
        <v>5826</v>
      </c>
      <c r="K2799" t="s">
        <v>10727</v>
      </c>
      <c r="L2799">
        <v>279</v>
      </c>
      <c r="M2799" t="s">
        <v>26</v>
      </c>
      <c r="N2799" t="s">
        <v>27</v>
      </c>
      <c r="O2799" t="s">
        <v>476</v>
      </c>
      <c r="P2799">
        <v>5000000</v>
      </c>
      <c r="Q2799">
        <v>2015</v>
      </c>
      <c r="R2799">
        <v>7.1</v>
      </c>
      <c r="S2799">
        <v>15000</v>
      </c>
      <c r="T2799">
        <f>Table_IMDB_Movies[[#This Row],[gross]]-Table_IMDB_Movies[[#This Row],[budget]]</f>
        <v>38771291</v>
      </c>
      <c r="V2799" t="str">
        <f>IF(ISNUMBER(SEARCH("|",Table_IMDB_Movies[[#This Row],[genres]])),LEFT(Table_IMDB_Movies[[#This Row],[genres]],SEARCH("|",Table_IMDB_Movies[[#This Row],[genres]])-1),Table_IMDB_Movies[[#This Row],[genres]])</f>
        <v>Mystery</v>
      </c>
    </row>
    <row r="2800" spans="1:22" x14ac:dyDescent="0.3">
      <c r="A2800" t="s">
        <v>10728</v>
      </c>
      <c r="B2800">
        <v>47</v>
      </c>
      <c r="C2800">
        <v>108</v>
      </c>
      <c r="D2800" t="s">
        <v>10729</v>
      </c>
      <c r="E2800">
        <v>11703287</v>
      </c>
      <c r="F2800" t="s">
        <v>5414</v>
      </c>
      <c r="G2800" t="s">
        <v>10730</v>
      </c>
      <c r="H2800" t="s">
        <v>10731</v>
      </c>
      <c r="I2800">
        <v>4360</v>
      </c>
      <c r="J2800" t="s">
        <v>10732</v>
      </c>
      <c r="K2800" t="s">
        <v>10733</v>
      </c>
      <c r="L2800">
        <v>148</v>
      </c>
      <c r="M2800" t="s">
        <v>26</v>
      </c>
      <c r="N2800" t="s">
        <v>27</v>
      </c>
      <c r="O2800" t="s">
        <v>28</v>
      </c>
      <c r="P2800">
        <v>10000000</v>
      </c>
      <c r="Q2800">
        <v>2005</v>
      </c>
      <c r="R2800">
        <v>7</v>
      </c>
      <c r="S2800">
        <v>1000</v>
      </c>
      <c r="T2800">
        <f>Table_IMDB_Movies[[#This Row],[gross]]-Table_IMDB_Movies[[#This Row],[budget]]</f>
        <v>1703287</v>
      </c>
      <c r="V2800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2801" spans="1:22" x14ac:dyDescent="0.3">
      <c r="A2801" t="s">
        <v>5778</v>
      </c>
      <c r="B2801">
        <v>63</v>
      </c>
      <c r="C2801">
        <v>87</v>
      </c>
      <c r="D2801" t="s">
        <v>63</v>
      </c>
      <c r="E2801">
        <v>11560259</v>
      </c>
      <c r="F2801" t="s">
        <v>1340</v>
      </c>
      <c r="G2801" t="s">
        <v>237</v>
      </c>
      <c r="H2801" t="s">
        <v>10734</v>
      </c>
      <c r="I2801">
        <v>15617</v>
      </c>
      <c r="J2801" t="s">
        <v>2085</v>
      </c>
      <c r="K2801" t="s">
        <v>10735</v>
      </c>
      <c r="L2801">
        <v>180</v>
      </c>
      <c r="M2801" t="s">
        <v>26</v>
      </c>
      <c r="N2801" t="s">
        <v>27</v>
      </c>
      <c r="O2801" t="s">
        <v>28</v>
      </c>
      <c r="P2801">
        <v>22000000</v>
      </c>
      <c r="Q2801">
        <v>2001</v>
      </c>
      <c r="R2801">
        <v>5.8</v>
      </c>
      <c r="S2801">
        <v>0</v>
      </c>
      <c r="T2801">
        <f>Table_IMDB_Movies[[#This Row],[gross]]-Table_IMDB_Movies[[#This Row],[budget]]</f>
        <v>-10439741</v>
      </c>
      <c r="V2801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802" spans="1:22" x14ac:dyDescent="0.3">
      <c r="A2802" t="s">
        <v>10120</v>
      </c>
      <c r="B2802">
        <v>144</v>
      </c>
      <c r="C2802">
        <v>89</v>
      </c>
      <c r="D2802" t="s">
        <v>928</v>
      </c>
      <c r="E2802">
        <v>10824921</v>
      </c>
      <c r="F2802" t="s">
        <v>1334</v>
      </c>
      <c r="G2802" t="s">
        <v>2543</v>
      </c>
      <c r="H2802" t="s">
        <v>10736</v>
      </c>
      <c r="I2802">
        <v>200293</v>
      </c>
      <c r="J2802" t="s">
        <v>697</v>
      </c>
      <c r="K2802" t="s">
        <v>10737</v>
      </c>
      <c r="L2802">
        <v>621</v>
      </c>
      <c r="M2802" t="s">
        <v>26</v>
      </c>
      <c r="N2802" t="s">
        <v>27</v>
      </c>
      <c r="O2802" t="s">
        <v>476</v>
      </c>
      <c r="P2802">
        <v>10000000</v>
      </c>
      <c r="Q2802">
        <v>1999</v>
      </c>
      <c r="R2802">
        <v>7.8</v>
      </c>
      <c r="S2802">
        <v>16000</v>
      </c>
      <c r="T2802">
        <f>Table_IMDB_Movies[[#This Row],[gross]]-Table_IMDB_Movies[[#This Row],[budget]]</f>
        <v>824921</v>
      </c>
      <c r="V2802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803" spans="1:22" x14ac:dyDescent="0.3">
      <c r="A2803" t="s">
        <v>10738</v>
      </c>
      <c r="B2803">
        <v>77</v>
      </c>
      <c r="C2803">
        <v>97</v>
      </c>
      <c r="D2803" t="s">
        <v>7026</v>
      </c>
      <c r="E2803">
        <v>10561238</v>
      </c>
      <c r="F2803" t="s">
        <v>10739</v>
      </c>
      <c r="G2803" t="s">
        <v>63</v>
      </c>
      <c r="H2803" t="s">
        <v>10740</v>
      </c>
      <c r="I2803">
        <v>27265</v>
      </c>
      <c r="J2803" t="s">
        <v>3719</v>
      </c>
      <c r="K2803" t="s">
        <v>10741</v>
      </c>
      <c r="L2803">
        <v>321</v>
      </c>
      <c r="M2803" t="s">
        <v>26</v>
      </c>
      <c r="N2803" t="s">
        <v>619</v>
      </c>
      <c r="O2803" t="s">
        <v>28</v>
      </c>
      <c r="P2803">
        <v>10000000</v>
      </c>
      <c r="Q2803">
        <v>1999</v>
      </c>
      <c r="R2803">
        <v>6.5</v>
      </c>
      <c r="S2803">
        <v>0</v>
      </c>
      <c r="T2803">
        <f>Table_IMDB_Movies[[#This Row],[gross]]-Table_IMDB_Movies[[#This Row],[budget]]</f>
        <v>561238</v>
      </c>
      <c r="V2803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804" spans="1:22" x14ac:dyDescent="0.3">
      <c r="A2804" t="s">
        <v>207</v>
      </c>
      <c r="B2804">
        <v>325</v>
      </c>
      <c r="C2804">
        <v>106</v>
      </c>
      <c r="D2804" t="s">
        <v>2365</v>
      </c>
      <c r="E2804">
        <v>14479776</v>
      </c>
      <c r="F2804" t="s">
        <v>10742</v>
      </c>
      <c r="G2804" t="s">
        <v>37</v>
      </c>
      <c r="H2804" t="s">
        <v>10743</v>
      </c>
      <c r="I2804">
        <v>55539</v>
      </c>
      <c r="J2804" t="s">
        <v>9149</v>
      </c>
      <c r="K2804" t="s">
        <v>10744</v>
      </c>
      <c r="L2804">
        <v>147</v>
      </c>
      <c r="M2804" t="s">
        <v>26</v>
      </c>
      <c r="N2804" t="s">
        <v>27</v>
      </c>
      <c r="O2804" t="s">
        <v>28</v>
      </c>
      <c r="P2804">
        <v>10000000</v>
      </c>
      <c r="Q2804">
        <v>2014</v>
      </c>
      <c r="R2804">
        <v>7</v>
      </c>
      <c r="S2804">
        <v>20000</v>
      </c>
      <c r="T2804">
        <f>Table_IMDB_Movies[[#This Row],[gross]]-Table_IMDB_Movies[[#This Row],[budget]]</f>
        <v>4479776</v>
      </c>
      <c r="V2804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2805" spans="1:22" x14ac:dyDescent="0.3">
      <c r="A2805" t="s">
        <v>182</v>
      </c>
      <c r="B2805">
        <v>100</v>
      </c>
      <c r="C2805">
        <v>100</v>
      </c>
      <c r="D2805" t="s">
        <v>6475</v>
      </c>
      <c r="E2805">
        <v>9801782</v>
      </c>
      <c r="F2805" t="s">
        <v>4608</v>
      </c>
      <c r="G2805" t="s">
        <v>203</v>
      </c>
      <c r="H2805" t="s">
        <v>10745</v>
      </c>
      <c r="I2805">
        <v>39331</v>
      </c>
      <c r="J2805" t="s">
        <v>435</v>
      </c>
      <c r="K2805" t="s">
        <v>10746</v>
      </c>
      <c r="L2805">
        <v>481</v>
      </c>
      <c r="M2805" t="s">
        <v>26</v>
      </c>
      <c r="N2805" t="s">
        <v>27</v>
      </c>
      <c r="O2805" t="s">
        <v>476</v>
      </c>
      <c r="P2805">
        <v>10000000</v>
      </c>
      <c r="Q2805">
        <v>1998</v>
      </c>
      <c r="R2805">
        <v>6.3</v>
      </c>
      <c r="S2805">
        <v>0</v>
      </c>
      <c r="T2805">
        <f>Table_IMDB_Movies[[#This Row],[gross]]-Table_IMDB_Movies[[#This Row],[budget]]</f>
        <v>-198218</v>
      </c>
      <c r="V2805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806" spans="1:22" x14ac:dyDescent="0.3">
      <c r="A2806" t="s">
        <v>9023</v>
      </c>
      <c r="B2806">
        <v>52</v>
      </c>
      <c r="C2806">
        <v>89</v>
      </c>
      <c r="D2806" t="s">
        <v>4556</v>
      </c>
      <c r="E2806">
        <v>8070311</v>
      </c>
      <c r="F2806" t="s">
        <v>1340</v>
      </c>
      <c r="G2806" t="s">
        <v>425</v>
      </c>
      <c r="H2806" t="s">
        <v>10747</v>
      </c>
      <c r="I2806">
        <v>12706</v>
      </c>
      <c r="J2806" t="s">
        <v>1903</v>
      </c>
      <c r="K2806" t="s">
        <v>10748</v>
      </c>
      <c r="L2806">
        <v>75</v>
      </c>
      <c r="M2806" t="s">
        <v>26</v>
      </c>
      <c r="N2806" t="s">
        <v>27</v>
      </c>
      <c r="O2806" t="s">
        <v>72</v>
      </c>
      <c r="P2806">
        <v>10000000</v>
      </c>
      <c r="Q2806">
        <v>2004</v>
      </c>
      <c r="R2806">
        <v>5.3</v>
      </c>
      <c r="S2806">
        <v>0</v>
      </c>
      <c r="T2806">
        <f>Table_IMDB_Movies[[#This Row],[gross]]-Table_IMDB_Movies[[#This Row],[budget]]</f>
        <v>-1929689</v>
      </c>
      <c r="V280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807" spans="1:22" x14ac:dyDescent="0.3">
      <c r="A2807" t="s">
        <v>7382</v>
      </c>
      <c r="B2807">
        <v>163</v>
      </c>
      <c r="C2807">
        <v>95</v>
      </c>
      <c r="D2807" t="s">
        <v>1685</v>
      </c>
      <c r="E2807">
        <v>8460995</v>
      </c>
      <c r="F2807" t="s">
        <v>1148</v>
      </c>
      <c r="G2807" t="s">
        <v>10749</v>
      </c>
      <c r="H2807" t="s">
        <v>10750</v>
      </c>
      <c r="I2807">
        <v>35888</v>
      </c>
      <c r="J2807" t="s">
        <v>4904</v>
      </c>
      <c r="K2807" t="s">
        <v>10751</v>
      </c>
      <c r="L2807">
        <v>125</v>
      </c>
      <c r="M2807" t="s">
        <v>26</v>
      </c>
      <c r="N2807" t="s">
        <v>27</v>
      </c>
      <c r="O2807" t="s">
        <v>476</v>
      </c>
      <c r="P2807">
        <v>10000000</v>
      </c>
      <c r="Q2807">
        <v>2010</v>
      </c>
      <c r="R2807">
        <v>5.5</v>
      </c>
      <c r="S2807">
        <v>0</v>
      </c>
      <c r="T2807">
        <f>Table_IMDB_Movies[[#This Row],[gross]]-Table_IMDB_Movies[[#This Row],[budget]]</f>
        <v>-1539005</v>
      </c>
      <c r="V2807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808" spans="1:22" x14ac:dyDescent="0.3">
      <c r="A2808" t="s">
        <v>4360</v>
      </c>
      <c r="B2808">
        <v>137</v>
      </c>
      <c r="C2808">
        <v>97</v>
      </c>
      <c r="D2808" t="s">
        <v>1332</v>
      </c>
      <c r="E2808">
        <v>8111360</v>
      </c>
      <c r="F2808" t="s">
        <v>1705</v>
      </c>
      <c r="G2808" t="s">
        <v>3238</v>
      </c>
      <c r="H2808" t="s">
        <v>10752</v>
      </c>
      <c r="I2808">
        <v>34848</v>
      </c>
      <c r="J2808" t="s">
        <v>9072</v>
      </c>
      <c r="K2808" t="s">
        <v>10753</v>
      </c>
      <c r="L2808">
        <v>203</v>
      </c>
      <c r="M2808" t="s">
        <v>26</v>
      </c>
      <c r="N2808" t="s">
        <v>41</v>
      </c>
      <c r="O2808" t="s">
        <v>476</v>
      </c>
      <c r="P2808">
        <v>10000000</v>
      </c>
      <c r="Q2808">
        <v>2002</v>
      </c>
      <c r="R2808">
        <v>7.4</v>
      </c>
      <c r="S2808">
        <v>0</v>
      </c>
      <c r="T2808">
        <f>Table_IMDB_Movies[[#This Row],[gross]]-Table_IMDB_Movies[[#This Row],[budget]]</f>
        <v>-1888640</v>
      </c>
      <c r="V2808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2809" spans="1:22" x14ac:dyDescent="0.3">
      <c r="A2809" t="s">
        <v>6633</v>
      </c>
      <c r="B2809">
        <v>180</v>
      </c>
      <c r="C2809">
        <v>94</v>
      </c>
      <c r="D2809" t="s">
        <v>172</v>
      </c>
      <c r="E2809">
        <v>8828771</v>
      </c>
      <c r="F2809" t="s">
        <v>1334</v>
      </c>
      <c r="G2809" t="s">
        <v>214</v>
      </c>
      <c r="H2809" t="s">
        <v>10754</v>
      </c>
      <c r="I2809">
        <v>79146</v>
      </c>
      <c r="J2809" t="s">
        <v>2010</v>
      </c>
      <c r="K2809" t="s">
        <v>10755</v>
      </c>
      <c r="L2809">
        <v>352</v>
      </c>
      <c r="M2809" t="s">
        <v>26</v>
      </c>
      <c r="N2809" t="s">
        <v>27</v>
      </c>
      <c r="O2809" t="s">
        <v>476</v>
      </c>
      <c r="P2809">
        <v>6000000</v>
      </c>
      <c r="Q2809">
        <v>2013</v>
      </c>
      <c r="R2809">
        <v>4.3</v>
      </c>
      <c r="S2809">
        <v>25000</v>
      </c>
      <c r="T2809">
        <f>Table_IMDB_Movies[[#This Row],[gross]]-Table_IMDB_Movies[[#This Row],[budget]]</f>
        <v>2828771</v>
      </c>
      <c r="V2809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810" spans="1:22" x14ac:dyDescent="0.3">
      <c r="A2810" t="s">
        <v>1449</v>
      </c>
      <c r="B2810">
        <v>321</v>
      </c>
      <c r="C2810">
        <v>103</v>
      </c>
      <c r="D2810" t="s">
        <v>464</v>
      </c>
      <c r="E2810">
        <v>67631157</v>
      </c>
      <c r="F2810" t="s">
        <v>1450</v>
      </c>
      <c r="G2810" t="s">
        <v>32</v>
      </c>
      <c r="H2810" t="s">
        <v>1451</v>
      </c>
      <c r="I2810">
        <v>176606</v>
      </c>
      <c r="J2810" t="s">
        <v>1452</v>
      </c>
      <c r="K2810" t="s">
        <v>1453</v>
      </c>
      <c r="L2810">
        <v>374</v>
      </c>
      <c r="M2810" t="s">
        <v>26</v>
      </c>
      <c r="N2810" t="s">
        <v>27</v>
      </c>
      <c r="O2810" t="s">
        <v>28</v>
      </c>
      <c r="P2810">
        <v>100000000</v>
      </c>
      <c r="Q2810">
        <v>2010</v>
      </c>
      <c r="R2810">
        <v>6</v>
      </c>
      <c r="S2810">
        <v>25000</v>
      </c>
      <c r="T2810">
        <f>Table_IMDB_Movies[[#This Row],[gross]]-Table_IMDB_Movies[[#This Row],[budget]]</f>
        <v>-32368843</v>
      </c>
      <c r="V281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811" spans="1:22" x14ac:dyDescent="0.3">
      <c r="A2811" t="s">
        <v>10756</v>
      </c>
      <c r="B2811">
        <v>100</v>
      </c>
      <c r="C2811">
        <v>95</v>
      </c>
      <c r="D2811" t="s">
        <v>7412</v>
      </c>
      <c r="E2811">
        <v>7563670</v>
      </c>
      <c r="F2811" t="s">
        <v>2852</v>
      </c>
      <c r="G2811" t="s">
        <v>928</v>
      </c>
      <c r="H2811" t="s">
        <v>10757</v>
      </c>
      <c r="I2811">
        <v>21268</v>
      </c>
      <c r="J2811" t="s">
        <v>6039</v>
      </c>
      <c r="K2811" t="s">
        <v>10758</v>
      </c>
      <c r="L2811">
        <v>53</v>
      </c>
      <c r="M2811" t="s">
        <v>26</v>
      </c>
      <c r="N2811" t="s">
        <v>27</v>
      </c>
      <c r="O2811" t="s">
        <v>28</v>
      </c>
      <c r="P2811">
        <v>10000000</v>
      </c>
      <c r="Q2811">
        <v>2008</v>
      </c>
      <c r="R2811">
        <v>5.2</v>
      </c>
      <c r="S2811">
        <v>518</v>
      </c>
      <c r="T2811">
        <f>Table_IMDB_Movies[[#This Row],[gross]]-Table_IMDB_Movies[[#This Row],[budget]]</f>
        <v>-2436330</v>
      </c>
      <c r="V2811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812" spans="1:22" x14ac:dyDescent="0.3">
      <c r="A2812" t="s">
        <v>10759</v>
      </c>
      <c r="B2812">
        <v>265</v>
      </c>
      <c r="C2812">
        <v>101</v>
      </c>
      <c r="D2812" t="s">
        <v>8838</v>
      </c>
      <c r="E2812">
        <v>6619173</v>
      </c>
      <c r="F2812" t="s">
        <v>10760</v>
      </c>
      <c r="G2812" t="s">
        <v>425</v>
      </c>
      <c r="H2812" t="s">
        <v>10761</v>
      </c>
      <c r="I2812">
        <v>87203</v>
      </c>
      <c r="J2812" t="s">
        <v>10762</v>
      </c>
      <c r="K2812" t="s">
        <v>10763</v>
      </c>
      <c r="L2812">
        <v>221</v>
      </c>
      <c r="M2812" t="s">
        <v>26</v>
      </c>
      <c r="N2812" t="s">
        <v>27</v>
      </c>
      <c r="O2812" t="s">
        <v>476</v>
      </c>
      <c r="P2812">
        <v>10000000</v>
      </c>
      <c r="Q2812">
        <v>2012</v>
      </c>
      <c r="R2812">
        <v>6.7</v>
      </c>
      <c r="S2812">
        <v>25000</v>
      </c>
      <c r="T2812">
        <f>Table_IMDB_Movies[[#This Row],[gross]]-Table_IMDB_Movies[[#This Row],[budget]]</f>
        <v>-3380827</v>
      </c>
      <c r="V2812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2813" spans="1:22" x14ac:dyDescent="0.3">
      <c r="A2813" t="s">
        <v>5912</v>
      </c>
      <c r="B2813">
        <v>162</v>
      </c>
      <c r="C2813">
        <v>101</v>
      </c>
      <c r="D2813" t="s">
        <v>5913</v>
      </c>
      <c r="E2813">
        <v>6712241</v>
      </c>
      <c r="F2813" t="s">
        <v>1550</v>
      </c>
      <c r="G2813" t="s">
        <v>1671</v>
      </c>
      <c r="H2813" t="s">
        <v>10765</v>
      </c>
      <c r="I2813">
        <v>782437</v>
      </c>
      <c r="J2813" t="s">
        <v>1064</v>
      </c>
      <c r="K2813" t="s">
        <v>10766</v>
      </c>
      <c r="L2813">
        <v>1420</v>
      </c>
      <c r="M2813" t="s">
        <v>26</v>
      </c>
      <c r="N2813" t="s">
        <v>27</v>
      </c>
      <c r="O2813" t="s">
        <v>476</v>
      </c>
      <c r="P2813">
        <v>7500000</v>
      </c>
      <c r="Q2813">
        <v>1998</v>
      </c>
      <c r="R2813">
        <v>8.6</v>
      </c>
      <c r="S2813">
        <v>35000</v>
      </c>
      <c r="T2813">
        <f>Table_IMDB_Movies[[#This Row],[gross]]-Table_IMDB_Movies[[#This Row],[budget]]</f>
        <v>-787759</v>
      </c>
      <c r="V2813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2814" spans="1:22" x14ac:dyDescent="0.3">
      <c r="A2814" t="s">
        <v>10767</v>
      </c>
      <c r="B2814">
        <v>147</v>
      </c>
      <c r="C2814">
        <v>82</v>
      </c>
      <c r="D2814" t="s">
        <v>10768</v>
      </c>
      <c r="E2814">
        <v>6842058</v>
      </c>
      <c r="F2814" t="s">
        <v>3824</v>
      </c>
      <c r="G2814" t="s">
        <v>2477</v>
      </c>
      <c r="H2814" t="s">
        <v>10769</v>
      </c>
      <c r="I2814">
        <v>36029</v>
      </c>
      <c r="J2814" t="s">
        <v>10770</v>
      </c>
      <c r="K2814" t="s">
        <v>10771</v>
      </c>
      <c r="L2814">
        <v>99</v>
      </c>
      <c r="M2814" t="s">
        <v>26</v>
      </c>
      <c r="N2814" t="s">
        <v>27</v>
      </c>
      <c r="O2814" t="s">
        <v>476</v>
      </c>
      <c r="P2814">
        <v>10000000</v>
      </c>
      <c r="Q2814">
        <v>2012</v>
      </c>
      <c r="R2814">
        <v>6.1</v>
      </c>
      <c r="S2814">
        <v>14000</v>
      </c>
      <c r="T2814">
        <f>Table_IMDB_Movies[[#This Row],[gross]]-Table_IMDB_Movies[[#This Row],[budget]]</f>
        <v>-3157942</v>
      </c>
      <c r="V2814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815" spans="1:22" x14ac:dyDescent="0.3">
      <c r="A2815" t="s">
        <v>10772</v>
      </c>
      <c r="B2815">
        <v>33</v>
      </c>
      <c r="C2815">
        <v>74</v>
      </c>
      <c r="D2815" t="s">
        <v>212</v>
      </c>
      <c r="E2815">
        <v>6491350</v>
      </c>
      <c r="F2815" t="s">
        <v>6114</v>
      </c>
      <c r="G2815" t="s">
        <v>1115</v>
      </c>
      <c r="H2815" t="s">
        <v>10773</v>
      </c>
      <c r="I2815">
        <v>1231</v>
      </c>
      <c r="J2815" t="s">
        <v>2389</v>
      </c>
      <c r="K2815" t="s">
        <v>10774</v>
      </c>
      <c r="L2815">
        <v>26</v>
      </c>
      <c r="M2815" t="s">
        <v>26</v>
      </c>
      <c r="N2815" t="s">
        <v>27</v>
      </c>
      <c r="O2815" t="s">
        <v>72</v>
      </c>
      <c r="P2815">
        <v>10000000</v>
      </c>
      <c r="Q2815">
        <v>2004</v>
      </c>
      <c r="R2815">
        <v>5.8</v>
      </c>
      <c r="S2815">
        <v>49</v>
      </c>
      <c r="T2815">
        <f>Table_IMDB_Movies[[#This Row],[gross]]-Table_IMDB_Movies[[#This Row],[budget]]</f>
        <v>-3508650</v>
      </c>
      <c r="V2815" t="str">
        <f>IF(ISNUMBER(SEARCH("|",Table_IMDB_Movies[[#This Row],[genres]])),LEFT(Table_IMDB_Movies[[#This Row],[genres]],SEARCH("|",Table_IMDB_Movies[[#This Row],[genres]])-1),Table_IMDB_Movies[[#This Row],[genres]])</f>
        <v>Animation</v>
      </c>
    </row>
    <row r="2816" spans="1:22" x14ac:dyDescent="0.3">
      <c r="A2816" t="s">
        <v>10775</v>
      </c>
      <c r="B2816">
        <v>94</v>
      </c>
      <c r="C2816">
        <v>130</v>
      </c>
      <c r="D2816" t="s">
        <v>10776</v>
      </c>
      <c r="E2816">
        <v>9473382</v>
      </c>
      <c r="F2816" t="s">
        <v>10777</v>
      </c>
      <c r="G2816" t="s">
        <v>10778</v>
      </c>
      <c r="H2816" t="s">
        <v>10779</v>
      </c>
      <c r="I2816">
        <v>26832</v>
      </c>
      <c r="J2816" t="s">
        <v>10780</v>
      </c>
      <c r="K2816" t="s">
        <v>10781</v>
      </c>
      <c r="L2816">
        <v>247</v>
      </c>
      <c r="M2816" t="s">
        <v>1174</v>
      </c>
      <c r="N2816" t="s">
        <v>218</v>
      </c>
      <c r="O2816" t="s">
        <v>476</v>
      </c>
      <c r="P2816">
        <v>10000000</v>
      </c>
      <c r="Q2816">
        <v>1998</v>
      </c>
      <c r="R2816">
        <v>7.7</v>
      </c>
      <c r="S2816">
        <v>0</v>
      </c>
      <c r="T2816">
        <f>Table_IMDB_Movies[[#This Row],[gross]]-Table_IMDB_Movies[[#This Row],[budget]]</f>
        <v>-526618</v>
      </c>
      <c r="V2816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817" spans="1:22" x14ac:dyDescent="0.3">
      <c r="A2817" t="s">
        <v>4536</v>
      </c>
      <c r="B2817">
        <v>143</v>
      </c>
      <c r="C2817">
        <v>112</v>
      </c>
      <c r="D2817" t="s">
        <v>8746</v>
      </c>
      <c r="E2817">
        <v>6197866</v>
      </c>
      <c r="F2817" t="s">
        <v>1237</v>
      </c>
      <c r="G2817" t="s">
        <v>3974</v>
      </c>
      <c r="H2817" t="s">
        <v>10782</v>
      </c>
      <c r="I2817">
        <v>63733</v>
      </c>
      <c r="J2817" t="s">
        <v>10018</v>
      </c>
      <c r="K2817" t="s">
        <v>10783</v>
      </c>
      <c r="L2817">
        <v>414</v>
      </c>
      <c r="M2817" t="s">
        <v>26</v>
      </c>
      <c r="N2817" t="s">
        <v>1175</v>
      </c>
      <c r="O2817" t="s">
        <v>226</v>
      </c>
      <c r="P2817">
        <v>10000000</v>
      </c>
      <c r="Q2817">
        <v>1999</v>
      </c>
      <c r="R2817">
        <v>8</v>
      </c>
      <c r="S2817">
        <v>0</v>
      </c>
      <c r="T2817">
        <f>Table_IMDB_Movies[[#This Row],[gross]]-Table_IMDB_Movies[[#This Row],[budget]]</f>
        <v>-3802134</v>
      </c>
      <c r="V2817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2818" spans="1:22" x14ac:dyDescent="0.3">
      <c r="A2818" t="s">
        <v>10784</v>
      </c>
      <c r="B2818">
        <v>38</v>
      </c>
      <c r="C2818">
        <v>96</v>
      </c>
      <c r="D2818" t="s">
        <v>59</v>
      </c>
      <c r="E2818">
        <v>6044618</v>
      </c>
      <c r="F2818" t="s">
        <v>10785</v>
      </c>
      <c r="G2818" t="s">
        <v>3773</v>
      </c>
      <c r="H2818" t="s">
        <v>10786</v>
      </c>
      <c r="I2818">
        <v>6200</v>
      </c>
      <c r="J2818" t="s">
        <v>6333</v>
      </c>
      <c r="K2818" t="s">
        <v>10787</v>
      </c>
      <c r="L2818">
        <v>92</v>
      </c>
      <c r="M2818" t="s">
        <v>26</v>
      </c>
      <c r="N2818" t="s">
        <v>27</v>
      </c>
      <c r="O2818" t="s">
        <v>476</v>
      </c>
      <c r="P2818">
        <v>10000000</v>
      </c>
      <c r="Q2818">
        <v>2002</v>
      </c>
      <c r="R2818">
        <v>5.6</v>
      </c>
      <c r="S2818">
        <v>398</v>
      </c>
      <c r="T2818">
        <f>Table_IMDB_Movies[[#This Row],[gross]]-Table_IMDB_Movies[[#This Row],[budget]]</f>
        <v>-3955382</v>
      </c>
      <c r="V2818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819" spans="1:22" x14ac:dyDescent="0.3">
      <c r="A2819" t="s">
        <v>10788</v>
      </c>
      <c r="B2819">
        <v>126</v>
      </c>
      <c r="C2819">
        <v>89</v>
      </c>
      <c r="D2819" t="s">
        <v>2785</v>
      </c>
      <c r="E2819">
        <v>7764027</v>
      </c>
      <c r="F2819" t="s">
        <v>2021</v>
      </c>
      <c r="G2819" t="s">
        <v>5405</v>
      </c>
      <c r="H2819" t="s">
        <v>10789</v>
      </c>
      <c r="I2819">
        <v>38459</v>
      </c>
      <c r="J2819" t="s">
        <v>10577</v>
      </c>
      <c r="K2819" t="s">
        <v>10790</v>
      </c>
      <c r="L2819">
        <v>119</v>
      </c>
      <c r="M2819" t="s">
        <v>26</v>
      </c>
      <c r="N2819" t="s">
        <v>27</v>
      </c>
      <c r="O2819" t="s">
        <v>476</v>
      </c>
      <c r="P2819">
        <v>10000000</v>
      </c>
      <c r="Q2819">
        <v>2013</v>
      </c>
      <c r="R2819">
        <v>6.7</v>
      </c>
      <c r="S2819">
        <v>0</v>
      </c>
      <c r="T2819">
        <f>Table_IMDB_Movies[[#This Row],[gross]]-Table_IMDB_Movies[[#This Row],[budget]]</f>
        <v>-2235973</v>
      </c>
      <c r="V2819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820" spans="1:22" x14ac:dyDescent="0.3">
      <c r="A2820" t="s">
        <v>8201</v>
      </c>
      <c r="B2820">
        <v>91</v>
      </c>
      <c r="C2820">
        <v>121</v>
      </c>
      <c r="D2820" t="s">
        <v>7350</v>
      </c>
      <c r="E2820">
        <v>21569041</v>
      </c>
      <c r="F2820" t="s">
        <v>2682</v>
      </c>
      <c r="G2820" t="s">
        <v>1131</v>
      </c>
      <c r="H2820" t="s">
        <v>10793</v>
      </c>
      <c r="I2820">
        <v>8058</v>
      </c>
      <c r="J2820" t="s">
        <v>10794</v>
      </c>
      <c r="K2820" t="s">
        <v>10795</v>
      </c>
      <c r="L2820">
        <v>57</v>
      </c>
      <c r="M2820" t="s">
        <v>26</v>
      </c>
      <c r="N2820" t="s">
        <v>27</v>
      </c>
      <c r="O2820" t="s">
        <v>28</v>
      </c>
      <c r="P2820">
        <v>9000000</v>
      </c>
      <c r="Q2820">
        <v>2014</v>
      </c>
      <c r="R2820">
        <v>6.6</v>
      </c>
      <c r="S2820">
        <v>0</v>
      </c>
      <c r="T2820">
        <f>Table_IMDB_Movies[[#This Row],[gross]]-Table_IMDB_Movies[[#This Row],[budget]]</f>
        <v>12569041</v>
      </c>
      <c r="V2820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821" spans="1:22" x14ac:dyDescent="0.3">
      <c r="A2821" t="s">
        <v>10796</v>
      </c>
      <c r="B2821">
        <v>46</v>
      </c>
      <c r="C2821">
        <v>85</v>
      </c>
      <c r="D2821" t="s">
        <v>5499</v>
      </c>
      <c r="E2821">
        <v>4356743</v>
      </c>
      <c r="F2821" t="s">
        <v>2165</v>
      </c>
      <c r="G2821" t="s">
        <v>2389</v>
      </c>
      <c r="H2821" t="s">
        <v>10797</v>
      </c>
      <c r="I2821">
        <v>3662</v>
      </c>
      <c r="J2821" t="s">
        <v>8058</v>
      </c>
      <c r="K2821" t="s">
        <v>10798</v>
      </c>
      <c r="L2821">
        <v>79</v>
      </c>
      <c r="M2821" t="s">
        <v>26</v>
      </c>
      <c r="N2821" t="s">
        <v>27</v>
      </c>
      <c r="O2821" t="s">
        <v>72</v>
      </c>
      <c r="P2821">
        <v>16000000</v>
      </c>
      <c r="Q2821">
        <v>2001</v>
      </c>
      <c r="R2821">
        <v>4.0999999999999996</v>
      </c>
      <c r="S2821">
        <v>0</v>
      </c>
      <c r="T2821">
        <f>Table_IMDB_Movies[[#This Row],[gross]]-Table_IMDB_Movies[[#This Row],[budget]]</f>
        <v>-11643257</v>
      </c>
      <c r="V2821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822" spans="1:22" x14ac:dyDescent="0.3">
      <c r="A2822" t="s">
        <v>7491</v>
      </c>
      <c r="B2822">
        <v>198</v>
      </c>
      <c r="C2822">
        <v>120</v>
      </c>
      <c r="D2822" t="s">
        <v>10799</v>
      </c>
      <c r="E2822">
        <v>5484375</v>
      </c>
      <c r="F2822" t="s">
        <v>10800</v>
      </c>
      <c r="G2822" t="s">
        <v>43</v>
      </c>
      <c r="H2822" t="s">
        <v>10801</v>
      </c>
      <c r="I2822">
        <v>84641</v>
      </c>
      <c r="J2822" t="s">
        <v>10802</v>
      </c>
      <c r="K2822" t="s">
        <v>10803</v>
      </c>
      <c r="L2822">
        <v>205</v>
      </c>
      <c r="M2822" t="s">
        <v>26</v>
      </c>
      <c r="N2822" t="s">
        <v>27</v>
      </c>
      <c r="O2822" t="s">
        <v>28</v>
      </c>
      <c r="P2822">
        <v>10000000</v>
      </c>
      <c r="Q2822">
        <v>2006</v>
      </c>
      <c r="R2822">
        <v>7.3</v>
      </c>
      <c r="S2822">
        <v>0</v>
      </c>
      <c r="T2822">
        <f>Table_IMDB_Movies[[#This Row],[gross]]-Table_IMDB_Movies[[#This Row],[budget]]</f>
        <v>-4515625</v>
      </c>
      <c r="V2822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2823" spans="1:22" x14ac:dyDescent="0.3">
      <c r="A2823" t="s">
        <v>10804</v>
      </c>
      <c r="B2823">
        <v>182</v>
      </c>
      <c r="C2823">
        <v>83</v>
      </c>
      <c r="D2823" t="s">
        <v>10805</v>
      </c>
      <c r="E2823">
        <v>4244155</v>
      </c>
      <c r="F2823" t="s">
        <v>2021</v>
      </c>
      <c r="G2823" t="s">
        <v>190</v>
      </c>
      <c r="H2823" t="s">
        <v>10806</v>
      </c>
      <c r="I2823">
        <v>56005</v>
      </c>
      <c r="J2823" t="s">
        <v>9235</v>
      </c>
      <c r="K2823" t="s">
        <v>10807</v>
      </c>
      <c r="L2823">
        <v>112</v>
      </c>
      <c r="M2823" t="s">
        <v>26</v>
      </c>
      <c r="N2823" t="s">
        <v>27</v>
      </c>
      <c r="O2823" t="s">
        <v>476</v>
      </c>
      <c r="P2823">
        <v>10000000</v>
      </c>
      <c r="Q2823">
        <v>2011</v>
      </c>
      <c r="R2823">
        <v>6.5</v>
      </c>
      <c r="S2823">
        <v>0</v>
      </c>
      <c r="T2823">
        <f>Table_IMDB_Movies[[#This Row],[gross]]-Table_IMDB_Movies[[#This Row],[budget]]</f>
        <v>-5755845</v>
      </c>
      <c r="V2823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824" spans="1:22" x14ac:dyDescent="0.3">
      <c r="A2824" t="s">
        <v>10808</v>
      </c>
      <c r="B2824">
        <v>181</v>
      </c>
      <c r="C2824">
        <v>120</v>
      </c>
      <c r="D2824" t="s">
        <v>10809</v>
      </c>
      <c r="E2824">
        <v>5004648</v>
      </c>
      <c r="F2824" t="s">
        <v>173</v>
      </c>
      <c r="G2824" t="s">
        <v>10810</v>
      </c>
      <c r="H2824" t="s">
        <v>10811</v>
      </c>
      <c r="I2824">
        <v>14031</v>
      </c>
      <c r="J2824" t="s">
        <v>10812</v>
      </c>
      <c r="K2824" t="s">
        <v>10813</v>
      </c>
      <c r="L2824">
        <v>114</v>
      </c>
      <c r="M2824" t="s">
        <v>7346</v>
      </c>
      <c r="N2824" t="s">
        <v>5447</v>
      </c>
      <c r="O2824" t="s">
        <v>476</v>
      </c>
      <c r="P2824">
        <v>10000000</v>
      </c>
      <c r="Q2824">
        <v>2009</v>
      </c>
      <c r="R2824">
        <v>7</v>
      </c>
      <c r="S2824">
        <v>0</v>
      </c>
      <c r="T2824">
        <f>Table_IMDB_Movies[[#This Row],[gross]]-Table_IMDB_Movies[[#This Row],[budget]]</f>
        <v>-4995352</v>
      </c>
      <c r="V2824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825" spans="1:22" x14ac:dyDescent="0.3">
      <c r="A2825" t="s">
        <v>10814</v>
      </c>
      <c r="B2825">
        <v>23</v>
      </c>
      <c r="C2825">
        <v>111</v>
      </c>
      <c r="D2825" t="s">
        <v>697</v>
      </c>
      <c r="E2825">
        <v>3333823</v>
      </c>
      <c r="F2825" t="s">
        <v>4311</v>
      </c>
      <c r="G2825" t="s">
        <v>4086</v>
      </c>
      <c r="H2825" t="s">
        <v>10815</v>
      </c>
      <c r="I2825">
        <v>5612</v>
      </c>
      <c r="J2825" t="s">
        <v>8482</v>
      </c>
      <c r="K2825" t="s">
        <v>10816</v>
      </c>
      <c r="L2825">
        <v>122</v>
      </c>
      <c r="M2825" t="s">
        <v>26</v>
      </c>
      <c r="N2825" t="s">
        <v>27</v>
      </c>
      <c r="O2825" t="s">
        <v>28</v>
      </c>
      <c r="P2825">
        <v>10000000</v>
      </c>
      <c r="Q2825">
        <v>2012</v>
      </c>
      <c r="R2825">
        <v>5.5</v>
      </c>
      <c r="S2825">
        <v>0</v>
      </c>
      <c r="T2825">
        <f>Table_IMDB_Movies[[#This Row],[gross]]-Table_IMDB_Movies[[#This Row],[budget]]</f>
        <v>-6666177</v>
      </c>
      <c r="V2825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826" spans="1:22" x14ac:dyDescent="0.3">
      <c r="A2826" t="s">
        <v>10817</v>
      </c>
      <c r="B2826">
        <v>30</v>
      </c>
      <c r="C2826">
        <v>100</v>
      </c>
      <c r="D2826" t="s">
        <v>1496</v>
      </c>
      <c r="E2826">
        <v>3275585</v>
      </c>
      <c r="F2826" t="s">
        <v>379</v>
      </c>
      <c r="G2826" t="s">
        <v>360</v>
      </c>
      <c r="H2826" t="s">
        <v>10818</v>
      </c>
      <c r="I2826">
        <v>10735</v>
      </c>
      <c r="J2826" t="s">
        <v>2492</v>
      </c>
      <c r="K2826" t="s">
        <v>10819</v>
      </c>
      <c r="L2826">
        <v>88</v>
      </c>
      <c r="M2826" t="s">
        <v>26</v>
      </c>
      <c r="N2826" t="s">
        <v>41</v>
      </c>
      <c r="O2826" t="s">
        <v>476</v>
      </c>
      <c r="P2826">
        <v>11500000</v>
      </c>
      <c r="Q2826">
        <v>1993</v>
      </c>
      <c r="R2826">
        <v>6.6</v>
      </c>
      <c r="S2826">
        <v>561</v>
      </c>
      <c r="T2826">
        <f>Table_IMDB_Movies[[#This Row],[gross]]-Table_IMDB_Movies[[#This Row],[budget]]</f>
        <v>-8224415</v>
      </c>
      <c r="V2826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827" spans="1:22" x14ac:dyDescent="0.3">
      <c r="A2827" t="s">
        <v>1222</v>
      </c>
      <c r="B2827">
        <v>111</v>
      </c>
      <c r="C2827">
        <v>89</v>
      </c>
      <c r="D2827" t="s">
        <v>10820</v>
      </c>
      <c r="E2827">
        <v>3193102</v>
      </c>
      <c r="F2827" t="s">
        <v>1719</v>
      </c>
      <c r="G2827" t="s">
        <v>1101</v>
      </c>
      <c r="H2827" t="s">
        <v>10821</v>
      </c>
      <c r="I2827">
        <v>24412</v>
      </c>
      <c r="J2827" t="s">
        <v>4512</v>
      </c>
      <c r="K2827" t="s">
        <v>10822</v>
      </c>
      <c r="L2827">
        <v>240</v>
      </c>
      <c r="M2827" t="s">
        <v>26</v>
      </c>
      <c r="N2827" t="s">
        <v>27</v>
      </c>
      <c r="O2827" t="s">
        <v>476</v>
      </c>
      <c r="P2827">
        <v>9000000</v>
      </c>
      <c r="Q2827">
        <v>1999</v>
      </c>
      <c r="R2827">
        <v>7.1</v>
      </c>
      <c r="S2827">
        <v>944</v>
      </c>
      <c r="T2827">
        <f>Table_IMDB_Movies[[#This Row],[gross]]-Table_IMDB_Movies[[#This Row],[budget]]</f>
        <v>-5806898</v>
      </c>
      <c r="V2827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2828" spans="1:22" x14ac:dyDescent="0.3">
      <c r="A2828" t="s">
        <v>6474</v>
      </c>
      <c r="B2828">
        <v>287</v>
      </c>
      <c r="C2828">
        <v>115</v>
      </c>
      <c r="D2828" t="s">
        <v>2427</v>
      </c>
      <c r="E2828">
        <v>54557348</v>
      </c>
      <c r="F2828" t="s">
        <v>1705</v>
      </c>
      <c r="G2828" t="s">
        <v>205</v>
      </c>
      <c r="H2828" t="s">
        <v>10823</v>
      </c>
      <c r="I2828">
        <v>361169</v>
      </c>
      <c r="J2828" t="s">
        <v>4017</v>
      </c>
      <c r="K2828" t="s">
        <v>10824</v>
      </c>
      <c r="L2828">
        <v>1624</v>
      </c>
      <c r="M2828" t="s">
        <v>26</v>
      </c>
      <c r="N2828" t="s">
        <v>619</v>
      </c>
      <c r="O2828" t="s">
        <v>476</v>
      </c>
      <c r="P2828">
        <v>6500000</v>
      </c>
      <c r="Q2828">
        <v>2004</v>
      </c>
      <c r="R2828">
        <v>7.9</v>
      </c>
      <c r="S2828">
        <v>18000</v>
      </c>
      <c r="T2828">
        <f>Table_IMDB_Movies[[#This Row],[gross]]-Table_IMDB_Movies[[#This Row],[budget]]</f>
        <v>48057348</v>
      </c>
      <c r="V2828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2829" spans="1:22" x14ac:dyDescent="0.3">
      <c r="A2829" t="s">
        <v>10825</v>
      </c>
      <c r="B2829">
        <v>96</v>
      </c>
      <c r="C2829">
        <v>135</v>
      </c>
      <c r="D2829" t="s">
        <v>1484</v>
      </c>
      <c r="E2829">
        <v>3041803</v>
      </c>
      <c r="F2829" t="s">
        <v>173</v>
      </c>
      <c r="G2829" t="s">
        <v>4464</v>
      </c>
      <c r="H2829" t="s">
        <v>10826</v>
      </c>
      <c r="I2829">
        <v>6377</v>
      </c>
      <c r="J2829" t="s">
        <v>6748</v>
      </c>
      <c r="K2829" t="s">
        <v>10827</v>
      </c>
      <c r="L2829">
        <v>181</v>
      </c>
      <c r="M2829" t="s">
        <v>26</v>
      </c>
      <c r="N2829" t="s">
        <v>41</v>
      </c>
      <c r="O2829" t="s">
        <v>72</v>
      </c>
      <c r="P2829">
        <v>10000000</v>
      </c>
      <c r="Q2829">
        <v>2000</v>
      </c>
      <c r="R2829">
        <v>7.1</v>
      </c>
      <c r="S2829">
        <v>345</v>
      </c>
      <c r="T2829">
        <f>Table_IMDB_Movies[[#This Row],[gross]]-Table_IMDB_Movies[[#This Row],[budget]]</f>
        <v>-6958197</v>
      </c>
      <c r="V2829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830" spans="1:22" x14ac:dyDescent="0.3">
      <c r="A2830" t="s">
        <v>10828</v>
      </c>
      <c r="B2830">
        <v>27</v>
      </c>
      <c r="C2830">
        <v>92</v>
      </c>
      <c r="D2830" t="s">
        <v>9115</v>
      </c>
      <c r="E2830">
        <v>3060858</v>
      </c>
      <c r="F2830" t="s">
        <v>748</v>
      </c>
      <c r="G2830" t="s">
        <v>5147</v>
      </c>
      <c r="H2830" t="s">
        <v>10829</v>
      </c>
      <c r="I2830">
        <v>1768</v>
      </c>
      <c r="J2830" t="s">
        <v>10830</v>
      </c>
      <c r="K2830" t="s">
        <v>10831</v>
      </c>
      <c r="L2830">
        <v>37</v>
      </c>
      <c r="M2830" t="s">
        <v>26</v>
      </c>
      <c r="N2830" t="s">
        <v>27</v>
      </c>
      <c r="O2830" t="s">
        <v>476</v>
      </c>
      <c r="P2830">
        <v>10000000</v>
      </c>
      <c r="Q2830">
        <v>1987</v>
      </c>
      <c r="R2830">
        <v>5.6</v>
      </c>
      <c r="S2830">
        <v>208</v>
      </c>
      <c r="T2830">
        <f>Table_IMDB_Movies[[#This Row],[gross]]-Table_IMDB_Movies[[#This Row],[budget]]</f>
        <v>-6939142</v>
      </c>
      <c r="V283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831" spans="1:22" x14ac:dyDescent="0.3">
      <c r="A2831" t="s">
        <v>7213</v>
      </c>
      <c r="B2831">
        <v>44</v>
      </c>
      <c r="C2831">
        <v>120</v>
      </c>
      <c r="D2831" t="s">
        <v>10832</v>
      </c>
      <c r="E2831">
        <v>1055654</v>
      </c>
      <c r="F2831" t="s">
        <v>3833</v>
      </c>
      <c r="G2831" t="s">
        <v>7324</v>
      </c>
      <c r="H2831" t="s">
        <v>10833</v>
      </c>
      <c r="I2831">
        <v>20426</v>
      </c>
      <c r="J2831" t="s">
        <v>4144</v>
      </c>
      <c r="K2831" t="s">
        <v>10834</v>
      </c>
      <c r="L2831">
        <v>175</v>
      </c>
      <c r="M2831" t="s">
        <v>26</v>
      </c>
      <c r="N2831" t="s">
        <v>619</v>
      </c>
      <c r="O2831" t="s">
        <v>28</v>
      </c>
      <c r="P2831">
        <v>10000000</v>
      </c>
      <c r="Q2831">
        <v>2006</v>
      </c>
      <c r="R2831">
        <v>7.3</v>
      </c>
      <c r="S2831">
        <v>0</v>
      </c>
      <c r="T2831">
        <f>Table_IMDB_Movies[[#This Row],[gross]]-Table_IMDB_Movies[[#This Row],[budget]]</f>
        <v>-8944346</v>
      </c>
      <c r="V2831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832" spans="1:22" x14ac:dyDescent="0.3">
      <c r="A2832" t="s">
        <v>10835</v>
      </c>
      <c r="B2832">
        <v>49</v>
      </c>
      <c r="C2832">
        <v>97</v>
      </c>
      <c r="D2832" t="s">
        <v>1751</v>
      </c>
      <c r="E2832">
        <v>2331318</v>
      </c>
      <c r="F2832" t="s">
        <v>1334</v>
      </c>
      <c r="G2832" t="s">
        <v>910</v>
      </c>
      <c r="H2832" t="s">
        <v>10836</v>
      </c>
      <c r="I2832">
        <v>9541</v>
      </c>
      <c r="J2832" t="s">
        <v>2167</v>
      </c>
      <c r="K2832" t="s">
        <v>10837</v>
      </c>
      <c r="L2832">
        <v>64</v>
      </c>
      <c r="M2832" t="s">
        <v>26</v>
      </c>
      <c r="N2832" t="s">
        <v>27</v>
      </c>
      <c r="O2832" t="s">
        <v>476</v>
      </c>
      <c r="P2832">
        <v>10000000</v>
      </c>
      <c r="Q2832">
        <v>2011</v>
      </c>
      <c r="R2832">
        <v>3.3</v>
      </c>
      <c r="S2832">
        <v>0</v>
      </c>
      <c r="T2832">
        <f>Table_IMDB_Movies[[#This Row],[gross]]-Table_IMDB_Movies[[#This Row],[budget]]</f>
        <v>-7668682</v>
      </c>
      <c r="V2832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833" spans="1:22" x14ac:dyDescent="0.3">
      <c r="A2833" t="s">
        <v>3955</v>
      </c>
      <c r="B2833">
        <v>57</v>
      </c>
      <c r="C2833">
        <v>135</v>
      </c>
      <c r="D2833" t="s">
        <v>2018</v>
      </c>
      <c r="E2833">
        <v>2185266</v>
      </c>
      <c r="F2833" t="s">
        <v>4276</v>
      </c>
      <c r="G2833" t="s">
        <v>10838</v>
      </c>
      <c r="H2833" t="s">
        <v>10839</v>
      </c>
      <c r="I2833">
        <v>8720</v>
      </c>
      <c r="J2833" t="s">
        <v>647</v>
      </c>
      <c r="K2833" t="s">
        <v>10840</v>
      </c>
      <c r="L2833">
        <v>186</v>
      </c>
      <c r="M2833" t="s">
        <v>26</v>
      </c>
      <c r="N2833" t="s">
        <v>27</v>
      </c>
      <c r="O2833" t="s">
        <v>476</v>
      </c>
      <c r="P2833">
        <v>10000000</v>
      </c>
      <c r="Q2833">
        <v>2000</v>
      </c>
      <c r="R2833">
        <v>6.5</v>
      </c>
      <c r="S2833">
        <v>1000</v>
      </c>
      <c r="T2833">
        <f>Table_IMDB_Movies[[#This Row],[gross]]-Table_IMDB_Movies[[#This Row],[budget]]</f>
        <v>-7814734</v>
      </c>
      <c r="V2833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834" spans="1:22" x14ac:dyDescent="0.3">
      <c r="A2834" t="s">
        <v>10841</v>
      </c>
      <c r="B2834">
        <v>185</v>
      </c>
      <c r="C2834">
        <v>93</v>
      </c>
      <c r="D2834" t="s">
        <v>10842</v>
      </c>
      <c r="E2834">
        <v>26583369</v>
      </c>
      <c r="F2834" t="s">
        <v>2394</v>
      </c>
      <c r="G2834" t="s">
        <v>10843</v>
      </c>
      <c r="H2834" t="s">
        <v>10844</v>
      </c>
      <c r="I2834">
        <v>20837</v>
      </c>
      <c r="J2834" t="s">
        <v>10845</v>
      </c>
      <c r="K2834" t="s">
        <v>10846</v>
      </c>
      <c r="L2834">
        <v>127</v>
      </c>
      <c r="M2834" t="s">
        <v>26</v>
      </c>
      <c r="N2834" t="s">
        <v>27</v>
      </c>
      <c r="O2834" t="s">
        <v>28</v>
      </c>
      <c r="P2834">
        <v>10000000</v>
      </c>
      <c r="Q2834">
        <v>2016</v>
      </c>
      <c r="R2834">
        <v>4.8</v>
      </c>
      <c r="S2834">
        <v>10000</v>
      </c>
      <c r="T2834">
        <f>Table_IMDB_Movies[[#This Row],[gross]]-Table_IMDB_Movies[[#This Row],[budget]]</f>
        <v>16583369</v>
      </c>
      <c r="V2834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2835" spans="1:22" x14ac:dyDescent="0.3">
      <c r="A2835" t="s">
        <v>10150</v>
      </c>
      <c r="B2835">
        <v>2</v>
      </c>
      <c r="C2835">
        <v>118</v>
      </c>
      <c r="D2835" t="s">
        <v>5564</v>
      </c>
      <c r="E2835">
        <v>800000</v>
      </c>
      <c r="F2835" t="s">
        <v>9708</v>
      </c>
      <c r="G2835" t="s">
        <v>96</v>
      </c>
      <c r="H2835" t="s">
        <v>10847</v>
      </c>
      <c r="I2835">
        <v>892</v>
      </c>
      <c r="J2835" t="s">
        <v>2469</v>
      </c>
      <c r="K2835" t="s">
        <v>10848</v>
      </c>
      <c r="L2835">
        <v>21</v>
      </c>
      <c r="M2835" t="s">
        <v>26</v>
      </c>
      <c r="N2835" t="s">
        <v>27</v>
      </c>
      <c r="O2835" t="s">
        <v>72</v>
      </c>
      <c r="P2835">
        <v>14000000</v>
      </c>
      <c r="Q2835">
        <v>1981</v>
      </c>
      <c r="R2835">
        <v>5.2</v>
      </c>
      <c r="S2835">
        <v>106</v>
      </c>
      <c r="T2835">
        <f>Table_IMDB_Movies[[#This Row],[gross]]-Table_IMDB_Movies[[#This Row],[budget]]</f>
        <v>-13200000</v>
      </c>
      <c r="V2835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2836" spans="1:22" x14ac:dyDescent="0.3">
      <c r="A2836" t="s">
        <v>10849</v>
      </c>
      <c r="B2836">
        <v>270</v>
      </c>
      <c r="C2836">
        <v>97</v>
      </c>
      <c r="D2836" t="s">
        <v>10850</v>
      </c>
      <c r="E2836">
        <v>7574066</v>
      </c>
      <c r="F2836" t="s">
        <v>2021</v>
      </c>
      <c r="G2836" t="s">
        <v>168</v>
      </c>
      <c r="H2836" t="s">
        <v>10851</v>
      </c>
      <c r="I2836">
        <v>30325</v>
      </c>
      <c r="J2836" t="s">
        <v>10852</v>
      </c>
      <c r="K2836" t="s">
        <v>10853</v>
      </c>
      <c r="L2836">
        <v>96</v>
      </c>
      <c r="M2836" t="s">
        <v>26</v>
      </c>
      <c r="N2836" t="s">
        <v>27</v>
      </c>
      <c r="O2836" t="s">
        <v>476</v>
      </c>
      <c r="P2836">
        <v>10000000</v>
      </c>
      <c r="Q2836">
        <v>2014</v>
      </c>
      <c r="R2836">
        <v>6.3</v>
      </c>
      <c r="S2836">
        <v>0</v>
      </c>
      <c r="T2836">
        <f>Table_IMDB_Movies[[#This Row],[gross]]-Table_IMDB_Movies[[#This Row],[budget]]</f>
        <v>-2425934</v>
      </c>
      <c r="V283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837" spans="1:22" x14ac:dyDescent="0.3">
      <c r="A2837" t="s">
        <v>159</v>
      </c>
      <c r="B2837">
        <v>94</v>
      </c>
      <c r="C2837">
        <v>98</v>
      </c>
      <c r="D2837" t="s">
        <v>10854</v>
      </c>
      <c r="E2837">
        <v>1754319</v>
      </c>
      <c r="F2837" t="s">
        <v>173</v>
      </c>
      <c r="G2837" t="s">
        <v>4519</v>
      </c>
      <c r="H2837" t="s">
        <v>10855</v>
      </c>
      <c r="I2837">
        <v>13174</v>
      </c>
      <c r="J2837" t="s">
        <v>10856</v>
      </c>
      <c r="K2837" t="s">
        <v>10857</v>
      </c>
      <c r="L2837">
        <v>81</v>
      </c>
      <c r="M2837" t="s">
        <v>26</v>
      </c>
      <c r="N2837" t="s">
        <v>27</v>
      </c>
      <c r="O2837" t="s">
        <v>28</v>
      </c>
      <c r="P2837">
        <v>10000000</v>
      </c>
      <c r="Q2837">
        <v>2011</v>
      </c>
      <c r="R2837">
        <v>7.2</v>
      </c>
      <c r="S2837">
        <v>0</v>
      </c>
      <c r="T2837">
        <f>Table_IMDB_Movies[[#This Row],[gross]]-Table_IMDB_Movies[[#This Row],[budget]]</f>
        <v>-8245681</v>
      </c>
      <c r="V2837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838" spans="1:22" x14ac:dyDescent="0.3">
      <c r="A2838" t="s">
        <v>4197</v>
      </c>
      <c r="B2838">
        <v>157</v>
      </c>
      <c r="C2838">
        <v>98</v>
      </c>
      <c r="D2838" t="s">
        <v>6929</v>
      </c>
      <c r="E2838">
        <v>1641788</v>
      </c>
      <c r="F2838" t="s">
        <v>1541</v>
      </c>
      <c r="G2838" t="s">
        <v>3723</v>
      </c>
      <c r="H2838" t="s">
        <v>10858</v>
      </c>
      <c r="I2838">
        <v>30096</v>
      </c>
      <c r="J2838" t="s">
        <v>9165</v>
      </c>
      <c r="K2838" t="s">
        <v>10859</v>
      </c>
      <c r="L2838">
        <v>213</v>
      </c>
      <c r="M2838" t="s">
        <v>26</v>
      </c>
      <c r="N2838" t="s">
        <v>218</v>
      </c>
      <c r="O2838" t="s">
        <v>476</v>
      </c>
      <c r="P2838">
        <v>8000000</v>
      </c>
      <c r="Q2838">
        <v>2002</v>
      </c>
      <c r="R2838">
        <v>6.8</v>
      </c>
      <c r="S2838">
        <v>0</v>
      </c>
      <c r="T2838">
        <f>Table_IMDB_Movies[[#This Row],[gross]]-Table_IMDB_Movies[[#This Row],[budget]]</f>
        <v>-6358212</v>
      </c>
      <c r="V2838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839" spans="1:22" x14ac:dyDescent="0.3">
      <c r="A2839" t="s">
        <v>10860</v>
      </c>
      <c r="B2839">
        <v>49</v>
      </c>
      <c r="C2839">
        <v>101</v>
      </c>
      <c r="D2839" t="s">
        <v>351</v>
      </c>
      <c r="E2839">
        <v>1631839</v>
      </c>
      <c r="F2839" t="s">
        <v>3342</v>
      </c>
      <c r="G2839" t="s">
        <v>185</v>
      </c>
      <c r="H2839" t="s">
        <v>10861</v>
      </c>
      <c r="I2839">
        <v>5936</v>
      </c>
      <c r="J2839" t="s">
        <v>2838</v>
      </c>
      <c r="K2839" t="s">
        <v>10862</v>
      </c>
      <c r="L2839">
        <v>91</v>
      </c>
      <c r="M2839" t="s">
        <v>26</v>
      </c>
      <c r="N2839" t="s">
        <v>27</v>
      </c>
      <c r="O2839" t="s">
        <v>476</v>
      </c>
      <c r="P2839">
        <v>10000000</v>
      </c>
      <c r="Q2839">
        <v>2000</v>
      </c>
      <c r="R2839">
        <v>5.7</v>
      </c>
      <c r="S2839">
        <v>242</v>
      </c>
      <c r="T2839">
        <f>Table_IMDB_Movies[[#This Row],[gross]]-Table_IMDB_Movies[[#This Row],[budget]]</f>
        <v>-8368161</v>
      </c>
      <c r="V2839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840" spans="1:22" x14ac:dyDescent="0.3">
      <c r="A2840" t="s">
        <v>7578</v>
      </c>
      <c r="B2840">
        <v>80</v>
      </c>
      <c r="C2840">
        <v>132</v>
      </c>
      <c r="D2840" t="s">
        <v>209</v>
      </c>
      <c r="E2840">
        <v>1309849</v>
      </c>
      <c r="F2840" t="s">
        <v>173</v>
      </c>
      <c r="G2840" t="s">
        <v>313</v>
      </c>
      <c r="H2840" t="s">
        <v>10863</v>
      </c>
      <c r="I2840">
        <v>9395</v>
      </c>
      <c r="J2840" t="s">
        <v>324</v>
      </c>
      <c r="K2840" t="s">
        <v>10864</v>
      </c>
      <c r="L2840">
        <v>103</v>
      </c>
      <c r="M2840" t="s">
        <v>26</v>
      </c>
      <c r="N2840" t="s">
        <v>41</v>
      </c>
      <c r="O2840" t="s">
        <v>72</v>
      </c>
      <c r="P2840">
        <v>10000000</v>
      </c>
      <c r="Q2840">
        <v>2002</v>
      </c>
      <c r="R2840">
        <v>7.2</v>
      </c>
      <c r="S2840">
        <v>0</v>
      </c>
      <c r="T2840">
        <f>Table_IMDB_Movies[[#This Row],[gross]]-Table_IMDB_Movies[[#This Row],[budget]]</f>
        <v>-8690151</v>
      </c>
      <c r="V2840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841" spans="1:22" x14ac:dyDescent="0.3">
      <c r="A2841" t="s">
        <v>6132</v>
      </c>
      <c r="B2841">
        <v>221</v>
      </c>
      <c r="C2841">
        <v>106</v>
      </c>
      <c r="D2841" t="s">
        <v>59</v>
      </c>
      <c r="E2841">
        <v>1939441</v>
      </c>
      <c r="F2841" t="s">
        <v>1376</v>
      </c>
      <c r="G2841" t="s">
        <v>180</v>
      </c>
      <c r="H2841" t="s">
        <v>10865</v>
      </c>
      <c r="I2841">
        <v>55567</v>
      </c>
      <c r="J2841" t="s">
        <v>4741</v>
      </c>
      <c r="K2841" t="s">
        <v>10866</v>
      </c>
      <c r="L2841">
        <v>144</v>
      </c>
      <c r="M2841" t="s">
        <v>26</v>
      </c>
      <c r="N2841" t="s">
        <v>27</v>
      </c>
      <c r="O2841" t="s">
        <v>476</v>
      </c>
      <c r="P2841">
        <v>10000000</v>
      </c>
      <c r="Q2841">
        <v>2012</v>
      </c>
      <c r="R2841">
        <v>6.9</v>
      </c>
      <c r="S2841">
        <v>20000</v>
      </c>
      <c r="T2841">
        <f>Table_IMDB_Movies[[#This Row],[gross]]-Table_IMDB_Movies[[#This Row],[budget]]</f>
        <v>-8060559</v>
      </c>
      <c r="V2841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2842" spans="1:22" x14ac:dyDescent="0.3">
      <c r="A2842" t="s">
        <v>9932</v>
      </c>
      <c r="B2842">
        <v>90</v>
      </c>
      <c r="C2842">
        <v>87</v>
      </c>
      <c r="D2842" t="s">
        <v>1117</v>
      </c>
      <c r="E2842">
        <v>1276984</v>
      </c>
      <c r="F2842" t="s">
        <v>4608</v>
      </c>
      <c r="G2842" t="s">
        <v>3137</v>
      </c>
      <c r="H2842" t="s">
        <v>10869</v>
      </c>
      <c r="I2842">
        <v>11403</v>
      </c>
      <c r="J2842" t="s">
        <v>1751</v>
      </c>
      <c r="K2842" t="s">
        <v>10870</v>
      </c>
      <c r="L2842">
        <v>150</v>
      </c>
      <c r="M2842" t="s">
        <v>26</v>
      </c>
      <c r="N2842" t="s">
        <v>1175</v>
      </c>
      <c r="O2842" t="s">
        <v>476</v>
      </c>
      <c r="P2842">
        <v>10000000</v>
      </c>
      <c r="Q2842">
        <v>2000</v>
      </c>
      <c r="R2842">
        <v>6.2</v>
      </c>
      <c r="S2842">
        <v>795</v>
      </c>
      <c r="T2842">
        <f>Table_IMDB_Movies[[#This Row],[gross]]-Table_IMDB_Movies[[#This Row],[budget]]</f>
        <v>-8723016</v>
      </c>
      <c r="V2842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843" spans="1:22" x14ac:dyDescent="0.3">
      <c r="A2843" t="s">
        <v>3694</v>
      </c>
      <c r="B2843">
        <v>376</v>
      </c>
      <c r="C2843">
        <v>98</v>
      </c>
      <c r="D2843" t="s">
        <v>10871</v>
      </c>
      <c r="E2843">
        <v>1987762</v>
      </c>
      <c r="F2843" t="s">
        <v>4104</v>
      </c>
      <c r="G2843" t="s">
        <v>540</v>
      </c>
      <c r="H2843" t="s">
        <v>10872</v>
      </c>
      <c r="I2843">
        <v>59297</v>
      </c>
      <c r="J2843" t="s">
        <v>10873</v>
      </c>
      <c r="K2843" t="s">
        <v>10874</v>
      </c>
      <c r="L2843">
        <v>216</v>
      </c>
      <c r="M2843" t="s">
        <v>26</v>
      </c>
      <c r="N2843" t="s">
        <v>27</v>
      </c>
      <c r="O2843" t="s">
        <v>476</v>
      </c>
      <c r="P2843">
        <v>11000000</v>
      </c>
      <c r="Q2843">
        <v>2011</v>
      </c>
      <c r="R2843">
        <v>6.7</v>
      </c>
      <c r="S2843">
        <v>12000</v>
      </c>
      <c r="T2843">
        <f>Table_IMDB_Movies[[#This Row],[gross]]-Table_IMDB_Movies[[#This Row],[budget]]</f>
        <v>-9012238</v>
      </c>
      <c r="V2843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2844" spans="1:22" x14ac:dyDescent="0.3">
      <c r="A2844" t="s">
        <v>10875</v>
      </c>
      <c r="B2844">
        <v>144</v>
      </c>
      <c r="C2844">
        <v>96</v>
      </c>
      <c r="D2844" t="s">
        <v>2543</v>
      </c>
      <c r="E2844">
        <v>1474508</v>
      </c>
      <c r="F2844" t="s">
        <v>2021</v>
      </c>
      <c r="G2844" t="s">
        <v>1108</v>
      </c>
      <c r="H2844" t="s">
        <v>10876</v>
      </c>
      <c r="I2844">
        <v>33473</v>
      </c>
      <c r="J2844" t="s">
        <v>10877</v>
      </c>
      <c r="K2844" t="s">
        <v>10878</v>
      </c>
      <c r="L2844">
        <v>88</v>
      </c>
      <c r="M2844" t="s">
        <v>26</v>
      </c>
      <c r="N2844" t="s">
        <v>27</v>
      </c>
      <c r="O2844" t="s">
        <v>476</v>
      </c>
      <c r="P2844">
        <v>5000000</v>
      </c>
      <c r="Q2844">
        <v>2009</v>
      </c>
      <c r="R2844">
        <v>6.5</v>
      </c>
      <c r="S2844">
        <v>0</v>
      </c>
      <c r="T2844">
        <f>Table_IMDB_Movies[[#This Row],[gross]]-Table_IMDB_Movies[[#This Row],[budget]]</f>
        <v>-3525492</v>
      </c>
      <c r="V2844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845" spans="1:22" x14ac:dyDescent="0.3">
      <c r="A2845" t="s">
        <v>10879</v>
      </c>
      <c r="B2845">
        <v>82</v>
      </c>
      <c r="C2845">
        <v>104</v>
      </c>
      <c r="D2845" t="s">
        <v>2748</v>
      </c>
      <c r="E2845">
        <v>1011054</v>
      </c>
      <c r="F2845" t="s">
        <v>1705</v>
      </c>
      <c r="G2845" t="s">
        <v>561</v>
      </c>
      <c r="H2845" t="s">
        <v>10880</v>
      </c>
      <c r="I2845">
        <v>10585</v>
      </c>
      <c r="J2845" t="s">
        <v>2833</v>
      </c>
      <c r="K2845" t="s">
        <v>10881</v>
      </c>
      <c r="L2845">
        <v>83</v>
      </c>
      <c r="M2845" t="s">
        <v>26</v>
      </c>
      <c r="N2845" t="s">
        <v>218</v>
      </c>
      <c r="O2845" t="s">
        <v>476</v>
      </c>
      <c r="P2845">
        <v>10000000</v>
      </c>
      <c r="Q2845">
        <v>2003</v>
      </c>
      <c r="R2845">
        <v>7.2</v>
      </c>
      <c r="S2845">
        <v>0</v>
      </c>
      <c r="T2845">
        <f>Table_IMDB_Movies[[#This Row],[gross]]-Table_IMDB_Movies[[#This Row],[budget]]</f>
        <v>-8988946</v>
      </c>
      <c r="V2845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2846" spans="1:22" x14ac:dyDescent="0.3">
      <c r="A2846" t="s">
        <v>10882</v>
      </c>
      <c r="B2846">
        <v>51</v>
      </c>
      <c r="C2846">
        <v>93</v>
      </c>
      <c r="D2846" t="s">
        <v>9281</v>
      </c>
      <c r="E2846">
        <v>900926</v>
      </c>
      <c r="F2846" t="s">
        <v>1334</v>
      </c>
      <c r="G2846" t="s">
        <v>2815</v>
      </c>
      <c r="H2846" t="s">
        <v>10883</v>
      </c>
      <c r="I2846">
        <v>9517</v>
      </c>
      <c r="J2846" t="s">
        <v>1685</v>
      </c>
      <c r="K2846" t="s">
        <v>10884</v>
      </c>
      <c r="L2846">
        <v>46</v>
      </c>
      <c r="M2846" t="s">
        <v>26</v>
      </c>
      <c r="N2846" t="s">
        <v>27</v>
      </c>
      <c r="O2846" t="s">
        <v>476</v>
      </c>
      <c r="P2846">
        <v>10000000</v>
      </c>
      <c r="Q2846">
        <v>2007</v>
      </c>
      <c r="R2846">
        <v>5.3</v>
      </c>
      <c r="S2846">
        <v>319</v>
      </c>
      <c r="T2846">
        <f>Table_IMDB_Movies[[#This Row],[gross]]-Table_IMDB_Movies[[#This Row],[budget]]</f>
        <v>-9099074</v>
      </c>
      <c r="V284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847" spans="1:22" x14ac:dyDescent="0.3">
      <c r="A2847" t="s">
        <v>5369</v>
      </c>
      <c r="B2847">
        <v>192</v>
      </c>
      <c r="C2847">
        <v>95</v>
      </c>
      <c r="D2847" t="s">
        <v>10885</v>
      </c>
      <c r="E2847">
        <v>866778</v>
      </c>
      <c r="F2847" t="s">
        <v>173</v>
      </c>
      <c r="G2847" t="s">
        <v>680</v>
      </c>
      <c r="H2847" t="s">
        <v>10886</v>
      </c>
      <c r="I2847">
        <v>44208</v>
      </c>
      <c r="J2847" t="s">
        <v>10887</v>
      </c>
      <c r="K2847" t="s">
        <v>10888</v>
      </c>
      <c r="L2847">
        <v>117</v>
      </c>
      <c r="M2847" t="s">
        <v>26</v>
      </c>
      <c r="N2847" t="s">
        <v>3028</v>
      </c>
      <c r="O2847" t="s">
        <v>28</v>
      </c>
      <c r="P2847">
        <v>10000000</v>
      </c>
      <c r="Q2847">
        <v>2007</v>
      </c>
      <c r="R2847">
        <v>6.7</v>
      </c>
      <c r="S2847">
        <v>0</v>
      </c>
      <c r="T2847">
        <f>Table_IMDB_Movies[[#This Row],[gross]]-Table_IMDB_Movies[[#This Row],[budget]]</f>
        <v>-9133222</v>
      </c>
      <c r="V2847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848" spans="1:22" x14ac:dyDescent="0.3">
      <c r="A2848" t="s">
        <v>1041</v>
      </c>
      <c r="B2848">
        <v>71</v>
      </c>
      <c r="C2848">
        <v>89</v>
      </c>
      <c r="D2848" t="s">
        <v>435</v>
      </c>
      <c r="E2848">
        <v>598645</v>
      </c>
      <c r="F2848" t="s">
        <v>1340</v>
      </c>
      <c r="G2848" t="s">
        <v>289</v>
      </c>
      <c r="H2848" t="s">
        <v>10889</v>
      </c>
      <c r="I2848">
        <v>13145</v>
      </c>
      <c r="J2848" t="s">
        <v>4935</v>
      </c>
      <c r="K2848" t="s">
        <v>10890</v>
      </c>
      <c r="L2848">
        <v>215</v>
      </c>
      <c r="M2848" t="s">
        <v>26</v>
      </c>
      <c r="N2848" t="s">
        <v>41</v>
      </c>
      <c r="O2848" t="s">
        <v>476</v>
      </c>
      <c r="P2848">
        <v>10000000</v>
      </c>
      <c r="Q2848">
        <v>2002</v>
      </c>
      <c r="R2848">
        <v>3.6</v>
      </c>
      <c r="S2848">
        <v>725</v>
      </c>
      <c r="T2848">
        <f>Table_IMDB_Movies[[#This Row],[gross]]-Table_IMDB_Movies[[#This Row],[budget]]</f>
        <v>-9401355</v>
      </c>
      <c r="V2848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849" spans="1:22" x14ac:dyDescent="0.3">
      <c r="A2849" t="s">
        <v>10891</v>
      </c>
      <c r="B2849">
        <v>79</v>
      </c>
      <c r="C2849">
        <v>107</v>
      </c>
      <c r="D2849" t="s">
        <v>10892</v>
      </c>
      <c r="E2849">
        <v>578527</v>
      </c>
      <c r="F2849" t="s">
        <v>1382</v>
      </c>
      <c r="G2849" t="s">
        <v>5856</v>
      </c>
      <c r="H2849" t="s">
        <v>10893</v>
      </c>
      <c r="I2849">
        <v>20008</v>
      </c>
      <c r="J2849" t="s">
        <v>6585</v>
      </c>
      <c r="K2849" t="s">
        <v>10894</v>
      </c>
      <c r="L2849">
        <v>112</v>
      </c>
      <c r="M2849" t="s">
        <v>26</v>
      </c>
      <c r="N2849" t="s">
        <v>27</v>
      </c>
      <c r="O2849" t="s">
        <v>476</v>
      </c>
      <c r="P2849">
        <v>10000000</v>
      </c>
      <c r="Q2849">
        <v>2008</v>
      </c>
      <c r="R2849">
        <v>5.7</v>
      </c>
      <c r="S2849">
        <v>883</v>
      </c>
      <c r="T2849">
        <f>Table_IMDB_Movies[[#This Row],[gross]]-Table_IMDB_Movies[[#This Row],[budget]]</f>
        <v>-9421473</v>
      </c>
      <c r="V2849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850" spans="1:22" x14ac:dyDescent="0.3">
      <c r="A2850" t="s">
        <v>8223</v>
      </c>
      <c r="B2850">
        <v>246</v>
      </c>
      <c r="C2850">
        <v>85</v>
      </c>
      <c r="D2850" t="s">
        <v>10895</v>
      </c>
      <c r="E2850">
        <v>488872</v>
      </c>
      <c r="F2850" t="s">
        <v>2541</v>
      </c>
      <c r="G2850" t="s">
        <v>5350</v>
      </c>
      <c r="H2850" t="s">
        <v>10896</v>
      </c>
      <c r="I2850">
        <v>56923</v>
      </c>
      <c r="J2850" t="s">
        <v>5558</v>
      </c>
      <c r="K2850" t="s">
        <v>10897</v>
      </c>
      <c r="L2850">
        <v>243</v>
      </c>
      <c r="M2850" t="s">
        <v>5560</v>
      </c>
      <c r="N2850" t="s">
        <v>3028</v>
      </c>
      <c r="O2850" t="s">
        <v>72</v>
      </c>
      <c r="P2850">
        <v>10000000</v>
      </c>
      <c r="Q2850">
        <v>2001</v>
      </c>
      <c r="R2850">
        <v>7.3</v>
      </c>
      <c r="S2850">
        <v>0</v>
      </c>
      <c r="T2850">
        <f>Table_IMDB_Movies[[#This Row],[gross]]-Table_IMDB_Movies[[#This Row],[budget]]</f>
        <v>-9511128</v>
      </c>
      <c r="V285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851" spans="1:22" x14ac:dyDescent="0.3">
      <c r="A2851" t="s">
        <v>10054</v>
      </c>
      <c r="B2851">
        <v>115</v>
      </c>
      <c r="C2851">
        <v>93</v>
      </c>
      <c r="D2851" t="s">
        <v>10898</v>
      </c>
      <c r="E2851">
        <v>365734</v>
      </c>
      <c r="F2851" t="s">
        <v>2682</v>
      </c>
      <c r="G2851" t="s">
        <v>10054</v>
      </c>
      <c r="H2851" t="s">
        <v>10899</v>
      </c>
      <c r="I2851">
        <v>11487</v>
      </c>
      <c r="J2851" t="s">
        <v>10900</v>
      </c>
      <c r="K2851" t="s">
        <v>10901</v>
      </c>
      <c r="L2851">
        <v>226</v>
      </c>
      <c r="M2851" t="s">
        <v>26</v>
      </c>
      <c r="N2851" t="s">
        <v>27</v>
      </c>
      <c r="O2851" t="s">
        <v>3769</v>
      </c>
      <c r="P2851">
        <v>10000000</v>
      </c>
      <c r="Q2851">
        <v>2003</v>
      </c>
      <c r="R2851">
        <v>5</v>
      </c>
      <c r="S2851">
        <v>952</v>
      </c>
      <c r="T2851">
        <f>Table_IMDB_Movies[[#This Row],[gross]]-Table_IMDB_Movies[[#This Row],[budget]]</f>
        <v>-9634266</v>
      </c>
      <c r="V2851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852" spans="1:22" x14ac:dyDescent="0.3">
      <c r="A2852" t="s">
        <v>10902</v>
      </c>
      <c r="B2852">
        <v>34</v>
      </c>
      <c r="C2852">
        <v>101</v>
      </c>
      <c r="D2852" t="s">
        <v>5314</v>
      </c>
      <c r="E2852">
        <v>231417</v>
      </c>
      <c r="F2852" t="s">
        <v>4608</v>
      </c>
      <c r="G2852" t="s">
        <v>4660</v>
      </c>
      <c r="H2852" t="s">
        <v>10903</v>
      </c>
      <c r="I2852">
        <v>1649</v>
      </c>
      <c r="J2852" t="s">
        <v>10904</v>
      </c>
      <c r="K2852" t="s">
        <v>10905</v>
      </c>
      <c r="L2852">
        <v>21</v>
      </c>
      <c r="M2852" t="s">
        <v>1174</v>
      </c>
      <c r="N2852" t="s">
        <v>1175</v>
      </c>
      <c r="O2852" t="s">
        <v>49</v>
      </c>
      <c r="P2852">
        <v>60000000</v>
      </c>
      <c r="Q2852">
        <v>1997</v>
      </c>
      <c r="R2852">
        <v>6.6</v>
      </c>
      <c r="S2852">
        <v>33</v>
      </c>
      <c r="T2852">
        <f>Table_IMDB_Movies[[#This Row],[gross]]-Table_IMDB_Movies[[#This Row],[budget]]</f>
        <v>-59768583</v>
      </c>
      <c r="V2852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853" spans="1:22" x14ac:dyDescent="0.3">
      <c r="A2853" t="s">
        <v>3901</v>
      </c>
      <c r="B2853">
        <v>129</v>
      </c>
      <c r="C2853">
        <v>103</v>
      </c>
      <c r="D2853" t="s">
        <v>10906</v>
      </c>
      <c r="E2853">
        <v>3093491</v>
      </c>
      <c r="F2853" t="s">
        <v>1237</v>
      </c>
      <c r="G2853" t="s">
        <v>10907</v>
      </c>
      <c r="H2853" t="s">
        <v>10908</v>
      </c>
      <c r="I2853">
        <v>8307</v>
      </c>
      <c r="J2853" t="s">
        <v>10909</v>
      </c>
      <c r="K2853" t="s">
        <v>10910</v>
      </c>
      <c r="L2853">
        <v>37</v>
      </c>
      <c r="M2853" t="s">
        <v>26</v>
      </c>
      <c r="N2853" t="s">
        <v>27</v>
      </c>
      <c r="O2853" t="s">
        <v>476</v>
      </c>
      <c r="P2853">
        <v>5000000</v>
      </c>
      <c r="Q2853">
        <v>2014</v>
      </c>
      <c r="R2853">
        <v>6.6</v>
      </c>
      <c r="S2853">
        <v>5000</v>
      </c>
      <c r="T2853">
        <f>Table_IMDB_Movies[[#This Row],[gross]]-Table_IMDB_Movies[[#This Row],[budget]]</f>
        <v>-1906509</v>
      </c>
      <c r="V2853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2854" spans="1:22" x14ac:dyDescent="0.3">
      <c r="A2854" t="s">
        <v>10913</v>
      </c>
      <c r="B2854">
        <v>73</v>
      </c>
      <c r="C2854">
        <v>111</v>
      </c>
      <c r="D2854" t="s">
        <v>8413</v>
      </c>
      <c r="E2854">
        <v>228524</v>
      </c>
      <c r="F2854" t="s">
        <v>2021</v>
      </c>
      <c r="G2854" t="s">
        <v>10914</v>
      </c>
      <c r="H2854" t="s">
        <v>10915</v>
      </c>
      <c r="I2854">
        <v>8708</v>
      </c>
      <c r="J2854" t="s">
        <v>10916</v>
      </c>
      <c r="K2854" t="s">
        <v>10917</v>
      </c>
      <c r="L2854">
        <v>56</v>
      </c>
      <c r="M2854" t="s">
        <v>26</v>
      </c>
      <c r="N2854" t="s">
        <v>27</v>
      </c>
      <c r="O2854" t="s">
        <v>476</v>
      </c>
      <c r="P2854">
        <v>4000000</v>
      </c>
      <c r="Q2854">
        <v>2004</v>
      </c>
      <c r="R2854">
        <v>7.3</v>
      </c>
      <c r="S2854">
        <v>345</v>
      </c>
      <c r="T2854">
        <f>Table_IMDB_Movies[[#This Row],[gross]]-Table_IMDB_Movies[[#This Row],[budget]]</f>
        <v>-3771476</v>
      </c>
      <c r="V2854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855" spans="1:22" x14ac:dyDescent="0.3">
      <c r="A2855" t="s">
        <v>10918</v>
      </c>
      <c r="B2855">
        <v>43</v>
      </c>
      <c r="C2855">
        <v>86</v>
      </c>
      <c r="D2855" t="s">
        <v>10919</v>
      </c>
      <c r="E2855">
        <v>226792</v>
      </c>
      <c r="F2855" t="s">
        <v>10920</v>
      </c>
      <c r="G2855" t="s">
        <v>2748</v>
      </c>
      <c r="H2855" t="s">
        <v>10921</v>
      </c>
      <c r="I2855">
        <v>3080</v>
      </c>
      <c r="J2855" t="s">
        <v>6788</v>
      </c>
      <c r="K2855" t="s">
        <v>10922</v>
      </c>
      <c r="L2855">
        <v>44</v>
      </c>
      <c r="M2855" t="s">
        <v>26</v>
      </c>
      <c r="N2855" t="s">
        <v>41</v>
      </c>
      <c r="O2855" t="s">
        <v>476</v>
      </c>
      <c r="P2855">
        <v>10000000</v>
      </c>
      <c r="Q2855">
        <v>2001</v>
      </c>
      <c r="R2855">
        <v>6.2</v>
      </c>
      <c r="S2855">
        <v>117</v>
      </c>
      <c r="T2855">
        <f>Table_IMDB_Movies[[#This Row],[gross]]-Table_IMDB_Movies[[#This Row],[budget]]</f>
        <v>-9773208</v>
      </c>
      <c r="V2855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856" spans="1:22" x14ac:dyDescent="0.3">
      <c r="A2856" t="s">
        <v>10355</v>
      </c>
      <c r="B2856">
        <v>200</v>
      </c>
      <c r="C2856">
        <v>90</v>
      </c>
      <c r="D2856" t="s">
        <v>782</v>
      </c>
      <c r="E2856">
        <v>136432</v>
      </c>
      <c r="F2856" t="s">
        <v>9334</v>
      </c>
      <c r="G2856" t="s">
        <v>10919</v>
      </c>
      <c r="H2856" t="s">
        <v>10923</v>
      </c>
      <c r="I2856">
        <v>31890</v>
      </c>
      <c r="J2856" t="s">
        <v>10924</v>
      </c>
      <c r="K2856" t="s">
        <v>10925</v>
      </c>
      <c r="L2856">
        <v>194</v>
      </c>
      <c r="M2856" t="s">
        <v>26</v>
      </c>
      <c r="N2856" t="s">
        <v>41</v>
      </c>
      <c r="O2856" t="s">
        <v>476</v>
      </c>
      <c r="P2856">
        <v>5000000</v>
      </c>
      <c r="Q2856">
        <v>2006</v>
      </c>
      <c r="R2856">
        <v>6.6</v>
      </c>
      <c r="S2856">
        <v>0</v>
      </c>
      <c r="T2856">
        <f>Table_IMDB_Movies[[#This Row],[gross]]-Table_IMDB_Movies[[#This Row],[budget]]</f>
        <v>-4863568</v>
      </c>
      <c r="V285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857" spans="1:22" x14ac:dyDescent="0.3">
      <c r="A2857" t="s">
        <v>10252</v>
      </c>
      <c r="B2857">
        <v>79</v>
      </c>
      <c r="C2857">
        <v>82</v>
      </c>
      <c r="D2857" t="s">
        <v>10926</v>
      </c>
      <c r="E2857">
        <v>131617</v>
      </c>
      <c r="F2857" t="s">
        <v>3196</v>
      </c>
      <c r="G2857" t="s">
        <v>252</v>
      </c>
      <c r="H2857" t="s">
        <v>10927</v>
      </c>
      <c r="I2857">
        <v>9971</v>
      </c>
      <c r="J2857" t="s">
        <v>5231</v>
      </c>
      <c r="K2857" t="s">
        <v>10928</v>
      </c>
      <c r="L2857">
        <v>119</v>
      </c>
      <c r="M2857" t="s">
        <v>26</v>
      </c>
      <c r="N2857" t="s">
        <v>27</v>
      </c>
      <c r="O2857" t="s">
        <v>476</v>
      </c>
      <c r="P2857">
        <v>10000000</v>
      </c>
      <c r="Q2857">
        <v>2005</v>
      </c>
      <c r="R2857">
        <v>6.3</v>
      </c>
      <c r="S2857">
        <v>661</v>
      </c>
      <c r="T2857">
        <f>Table_IMDB_Movies[[#This Row],[gross]]-Table_IMDB_Movies[[#This Row],[budget]]</f>
        <v>-9868383</v>
      </c>
      <c r="V2857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858" spans="1:22" x14ac:dyDescent="0.3">
      <c r="A2858" t="s">
        <v>10929</v>
      </c>
      <c r="B2858">
        <v>17</v>
      </c>
      <c r="C2858">
        <v>83</v>
      </c>
      <c r="D2858" t="s">
        <v>7696</v>
      </c>
      <c r="E2858">
        <v>126247</v>
      </c>
      <c r="F2858" t="s">
        <v>819</v>
      </c>
      <c r="G2858" t="s">
        <v>162</v>
      </c>
      <c r="H2858" t="s">
        <v>10930</v>
      </c>
      <c r="I2858">
        <v>24958</v>
      </c>
      <c r="J2858" t="s">
        <v>1266</v>
      </c>
      <c r="K2858" t="s">
        <v>10931</v>
      </c>
      <c r="L2858">
        <v>103</v>
      </c>
      <c r="M2858" t="s">
        <v>26</v>
      </c>
      <c r="N2858" t="s">
        <v>27</v>
      </c>
      <c r="O2858" t="s">
        <v>72</v>
      </c>
      <c r="P2858">
        <v>6200000</v>
      </c>
      <c r="Q2858">
        <v>1994</v>
      </c>
      <c r="R2858">
        <v>3.3</v>
      </c>
      <c r="S2858">
        <v>321</v>
      </c>
      <c r="T2858">
        <f>Table_IMDB_Movies[[#This Row],[gross]]-Table_IMDB_Movies[[#This Row],[budget]]</f>
        <v>-6073753</v>
      </c>
      <c r="V2858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859" spans="1:22" x14ac:dyDescent="0.3">
      <c r="A2859" t="s">
        <v>10932</v>
      </c>
      <c r="B2859">
        <v>29</v>
      </c>
      <c r="C2859">
        <v>86</v>
      </c>
      <c r="D2859" t="s">
        <v>10933</v>
      </c>
      <c r="E2859">
        <v>15447</v>
      </c>
      <c r="F2859" t="s">
        <v>1334</v>
      </c>
      <c r="G2859" t="s">
        <v>582</v>
      </c>
      <c r="H2859" t="s">
        <v>10934</v>
      </c>
      <c r="I2859">
        <v>2971</v>
      </c>
      <c r="J2859" t="s">
        <v>6962</v>
      </c>
      <c r="K2859" t="s">
        <v>10935</v>
      </c>
      <c r="L2859">
        <v>85</v>
      </c>
      <c r="M2859" t="s">
        <v>26</v>
      </c>
      <c r="N2859" t="s">
        <v>27</v>
      </c>
      <c r="O2859" t="s">
        <v>476</v>
      </c>
      <c r="P2859">
        <v>10000000</v>
      </c>
      <c r="Q2859">
        <v>1997</v>
      </c>
      <c r="R2859">
        <v>3.5</v>
      </c>
      <c r="S2859">
        <v>89</v>
      </c>
      <c r="T2859">
        <f>Table_IMDB_Movies[[#This Row],[gross]]-Table_IMDB_Movies[[#This Row],[budget]]</f>
        <v>-9984553</v>
      </c>
      <c r="V2859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860" spans="1:22" x14ac:dyDescent="0.3">
      <c r="A2860" t="s">
        <v>10936</v>
      </c>
      <c r="B2860">
        <v>23</v>
      </c>
      <c r="C2860">
        <v>91</v>
      </c>
      <c r="D2860" t="s">
        <v>583</v>
      </c>
      <c r="E2860">
        <v>19348</v>
      </c>
      <c r="F2860" t="s">
        <v>2021</v>
      </c>
      <c r="G2860" t="s">
        <v>246</v>
      </c>
      <c r="H2860" t="s">
        <v>10937</v>
      </c>
      <c r="I2860">
        <v>2941</v>
      </c>
      <c r="J2860" t="s">
        <v>1999</v>
      </c>
      <c r="K2860" t="s">
        <v>10938</v>
      </c>
      <c r="L2860">
        <v>11</v>
      </c>
      <c r="M2860" t="s">
        <v>26</v>
      </c>
      <c r="N2860" t="s">
        <v>27</v>
      </c>
      <c r="O2860" t="s">
        <v>28</v>
      </c>
      <c r="P2860">
        <v>10000000</v>
      </c>
      <c r="Q2860">
        <v>2009</v>
      </c>
      <c r="R2860">
        <v>5.5</v>
      </c>
      <c r="S2860">
        <v>370</v>
      </c>
      <c r="T2860">
        <f>Table_IMDB_Movies[[#This Row],[gross]]-Table_IMDB_Movies[[#This Row],[budget]]</f>
        <v>-9980652</v>
      </c>
      <c r="V2860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861" spans="1:22" x14ac:dyDescent="0.3">
      <c r="A2861" t="s">
        <v>10939</v>
      </c>
      <c r="B2861">
        <v>22</v>
      </c>
      <c r="C2861">
        <v>90</v>
      </c>
      <c r="D2861" t="s">
        <v>1135</v>
      </c>
      <c r="E2861">
        <v>100503</v>
      </c>
      <c r="F2861" t="s">
        <v>1340</v>
      </c>
      <c r="G2861" t="s">
        <v>1695</v>
      </c>
      <c r="H2861" t="s">
        <v>10940</v>
      </c>
      <c r="I2861">
        <v>7759</v>
      </c>
      <c r="J2861" t="s">
        <v>5285</v>
      </c>
      <c r="K2861" t="s">
        <v>10941</v>
      </c>
      <c r="L2861">
        <v>20</v>
      </c>
      <c r="M2861" t="s">
        <v>26</v>
      </c>
      <c r="N2861" t="s">
        <v>27</v>
      </c>
      <c r="O2861" t="s">
        <v>476</v>
      </c>
      <c r="P2861">
        <v>8000000</v>
      </c>
      <c r="Q2861">
        <v>2009</v>
      </c>
      <c r="R2861">
        <v>5.9</v>
      </c>
      <c r="S2861">
        <v>1000</v>
      </c>
      <c r="T2861">
        <f>Table_IMDB_Movies[[#This Row],[gross]]-Table_IMDB_Movies[[#This Row],[budget]]</f>
        <v>-7899497</v>
      </c>
      <c r="V2861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862" spans="1:22" x14ac:dyDescent="0.3">
      <c r="A2862" t="s">
        <v>10942</v>
      </c>
      <c r="B2862">
        <v>43</v>
      </c>
      <c r="C2862">
        <v>90</v>
      </c>
      <c r="D2862" t="s">
        <v>2748</v>
      </c>
      <c r="E2862">
        <v>92900</v>
      </c>
      <c r="F2862" t="s">
        <v>2021</v>
      </c>
      <c r="G2862" t="s">
        <v>1018</v>
      </c>
      <c r="H2862" t="s">
        <v>10943</v>
      </c>
      <c r="I2862">
        <v>3662</v>
      </c>
      <c r="J2862" t="s">
        <v>2016</v>
      </c>
      <c r="K2862" t="s">
        <v>10944</v>
      </c>
      <c r="L2862">
        <v>23</v>
      </c>
      <c r="M2862" t="s">
        <v>26</v>
      </c>
      <c r="N2862" t="s">
        <v>27</v>
      </c>
      <c r="O2862" t="s">
        <v>28</v>
      </c>
      <c r="P2862">
        <v>5000000</v>
      </c>
      <c r="Q2862">
        <v>2009</v>
      </c>
      <c r="R2862">
        <v>4.7</v>
      </c>
      <c r="S2862">
        <v>546</v>
      </c>
      <c r="T2862">
        <f>Table_IMDB_Movies[[#This Row],[gross]]-Table_IMDB_Movies[[#This Row],[budget]]</f>
        <v>-4907100</v>
      </c>
      <c r="V2862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863" spans="1:22" x14ac:dyDescent="0.3">
      <c r="A2863" t="s">
        <v>10946</v>
      </c>
      <c r="B2863">
        <v>20</v>
      </c>
      <c r="C2863">
        <v>93</v>
      </c>
      <c r="D2863" t="s">
        <v>10947</v>
      </c>
      <c r="E2863">
        <v>5561</v>
      </c>
      <c r="F2863" t="s">
        <v>1340</v>
      </c>
      <c r="G2863" t="s">
        <v>10948</v>
      </c>
      <c r="H2863" t="s">
        <v>10949</v>
      </c>
      <c r="I2863">
        <v>4995</v>
      </c>
      <c r="J2863" t="s">
        <v>1976</v>
      </c>
      <c r="K2863" t="s">
        <v>10950</v>
      </c>
      <c r="L2863">
        <v>34</v>
      </c>
      <c r="M2863" t="s">
        <v>26</v>
      </c>
      <c r="N2863" t="s">
        <v>27</v>
      </c>
      <c r="O2863" t="s">
        <v>28</v>
      </c>
      <c r="P2863">
        <v>10000000</v>
      </c>
      <c r="Q2863">
        <v>2007</v>
      </c>
      <c r="R2863">
        <v>3.9</v>
      </c>
      <c r="S2863">
        <v>160</v>
      </c>
      <c r="T2863">
        <f>Table_IMDB_Movies[[#This Row],[gross]]-Table_IMDB_Movies[[#This Row],[budget]]</f>
        <v>-9994439</v>
      </c>
      <c r="V2863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864" spans="1:22" x14ac:dyDescent="0.3">
      <c r="A2864" t="s">
        <v>10951</v>
      </c>
      <c r="B2864">
        <v>71</v>
      </c>
      <c r="C2864">
        <v>104</v>
      </c>
      <c r="D2864" t="s">
        <v>10952</v>
      </c>
      <c r="E2864">
        <v>3607</v>
      </c>
      <c r="F2864" t="s">
        <v>1778</v>
      </c>
      <c r="G2864" t="s">
        <v>1891</v>
      </c>
      <c r="H2864" t="s">
        <v>10953</v>
      </c>
      <c r="I2864">
        <v>22753</v>
      </c>
      <c r="J2864" t="s">
        <v>10954</v>
      </c>
      <c r="K2864" t="s">
        <v>10955</v>
      </c>
      <c r="L2864">
        <v>94</v>
      </c>
      <c r="M2864" t="s">
        <v>26</v>
      </c>
      <c r="N2864" t="s">
        <v>2811</v>
      </c>
      <c r="O2864" t="s">
        <v>476</v>
      </c>
      <c r="P2864">
        <v>10000000</v>
      </c>
      <c r="Q2864">
        <v>2008</v>
      </c>
      <c r="R2864">
        <v>6.1</v>
      </c>
      <c r="S2864">
        <v>0</v>
      </c>
      <c r="T2864">
        <f>Table_IMDB_Movies[[#This Row],[gross]]-Table_IMDB_Movies[[#This Row],[budget]]</f>
        <v>-9996393</v>
      </c>
      <c r="V2864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2865" spans="1:22" x14ac:dyDescent="0.3">
      <c r="A2865" t="s">
        <v>10956</v>
      </c>
      <c r="B2865">
        <v>27</v>
      </c>
      <c r="C2865">
        <v>85</v>
      </c>
      <c r="D2865" t="s">
        <v>733</v>
      </c>
      <c r="E2865">
        <v>70527</v>
      </c>
      <c r="F2865" t="s">
        <v>2021</v>
      </c>
      <c r="G2865" t="s">
        <v>1561</v>
      </c>
      <c r="H2865" t="s">
        <v>10957</v>
      </c>
      <c r="I2865">
        <v>7690</v>
      </c>
      <c r="J2865" t="s">
        <v>1309</v>
      </c>
      <c r="K2865" t="s">
        <v>10958</v>
      </c>
      <c r="L2865">
        <v>68</v>
      </c>
      <c r="M2865" t="s">
        <v>26</v>
      </c>
      <c r="N2865" t="s">
        <v>27</v>
      </c>
      <c r="O2865" t="s">
        <v>476</v>
      </c>
      <c r="P2865">
        <v>6500000</v>
      </c>
      <c r="Q2865">
        <v>2004</v>
      </c>
      <c r="R2865">
        <v>6.7</v>
      </c>
      <c r="S2865">
        <v>376</v>
      </c>
      <c r="T2865">
        <f>Table_IMDB_Movies[[#This Row],[gross]]-Table_IMDB_Movies[[#This Row],[budget]]</f>
        <v>-6429473</v>
      </c>
      <c r="V2865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866" spans="1:22" x14ac:dyDescent="0.3">
      <c r="A2866" t="s">
        <v>10960</v>
      </c>
      <c r="B2866">
        <v>66</v>
      </c>
      <c r="C2866">
        <v>81</v>
      </c>
      <c r="D2866" t="s">
        <v>10961</v>
      </c>
      <c r="E2866">
        <v>11835</v>
      </c>
      <c r="F2866" t="s">
        <v>1141</v>
      </c>
      <c r="G2866" t="s">
        <v>6578</v>
      </c>
      <c r="H2866" t="s">
        <v>10962</v>
      </c>
      <c r="I2866">
        <v>1920</v>
      </c>
      <c r="J2866" t="s">
        <v>10963</v>
      </c>
      <c r="K2866" t="s">
        <v>10964</v>
      </c>
      <c r="L2866">
        <v>7</v>
      </c>
      <c r="M2866" t="s">
        <v>6579</v>
      </c>
      <c r="N2866" t="s">
        <v>6580</v>
      </c>
      <c r="O2866" t="s">
        <v>49</v>
      </c>
      <c r="P2866">
        <v>10000000</v>
      </c>
      <c r="Q2866">
        <v>2013</v>
      </c>
      <c r="R2866">
        <v>6.9</v>
      </c>
      <c r="S2866">
        <v>1000</v>
      </c>
      <c r="T2866">
        <f>Table_IMDB_Movies[[#This Row],[gross]]-Table_IMDB_Movies[[#This Row],[budget]]</f>
        <v>-9988165</v>
      </c>
      <c r="V286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867" spans="1:22" x14ac:dyDescent="0.3">
      <c r="A2867" t="s">
        <v>6552</v>
      </c>
      <c r="B2867">
        <v>152</v>
      </c>
      <c r="C2867">
        <v>135</v>
      </c>
      <c r="D2867" t="s">
        <v>9783</v>
      </c>
      <c r="E2867">
        <v>128486</v>
      </c>
      <c r="F2867" t="s">
        <v>3647</v>
      </c>
      <c r="G2867" t="s">
        <v>5312</v>
      </c>
      <c r="H2867" t="s">
        <v>10966</v>
      </c>
      <c r="I2867">
        <v>26156</v>
      </c>
      <c r="J2867" t="s">
        <v>10967</v>
      </c>
      <c r="K2867" t="s">
        <v>10968</v>
      </c>
      <c r="L2867">
        <v>74</v>
      </c>
      <c r="M2867" t="s">
        <v>9239</v>
      </c>
      <c r="N2867" t="s">
        <v>4396</v>
      </c>
      <c r="O2867" t="s">
        <v>476</v>
      </c>
      <c r="P2867">
        <v>10000000</v>
      </c>
      <c r="Q2867">
        <v>2008</v>
      </c>
      <c r="R2867">
        <v>7.3</v>
      </c>
      <c r="S2867">
        <v>0</v>
      </c>
      <c r="T2867">
        <f>Table_IMDB_Movies[[#This Row],[gross]]-Table_IMDB_Movies[[#This Row],[budget]]</f>
        <v>-9871514</v>
      </c>
      <c r="V2867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868" spans="1:22" x14ac:dyDescent="0.3">
      <c r="A2868" t="s">
        <v>10969</v>
      </c>
      <c r="B2868">
        <v>52</v>
      </c>
      <c r="C2868">
        <v>144</v>
      </c>
      <c r="D2868" t="s">
        <v>10970</v>
      </c>
      <c r="E2868">
        <v>2483955</v>
      </c>
      <c r="F2868" t="s">
        <v>173</v>
      </c>
      <c r="G2868" t="s">
        <v>9401</v>
      </c>
      <c r="H2868" t="s">
        <v>10971</v>
      </c>
      <c r="I2868">
        <v>8369</v>
      </c>
      <c r="J2868" t="s">
        <v>10972</v>
      </c>
      <c r="K2868" t="s">
        <v>10973</v>
      </c>
      <c r="L2868">
        <v>165</v>
      </c>
      <c r="M2868" t="s">
        <v>26</v>
      </c>
      <c r="N2868" t="s">
        <v>27</v>
      </c>
      <c r="O2868" t="s">
        <v>476</v>
      </c>
      <c r="P2868">
        <v>9600000</v>
      </c>
      <c r="Q2868">
        <v>2005</v>
      </c>
      <c r="R2868">
        <v>6.7</v>
      </c>
      <c r="S2868">
        <v>957</v>
      </c>
      <c r="T2868">
        <f>Table_IMDB_Movies[[#This Row],[gross]]-Table_IMDB_Movies[[#This Row],[budget]]</f>
        <v>-7116045</v>
      </c>
      <c r="V2868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869" spans="1:22" x14ac:dyDescent="0.3">
      <c r="A2869" t="s">
        <v>2545</v>
      </c>
      <c r="B2869">
        <v>55</v>
      </c>
      <c r="C2869">
        <v>98</v>
      </c>
      <c r="D2869" t="s">
        <v>4097</v>
      </c>
      <c r="E2869">
        <v>57176582</v>
      </c>
      <c r="F2869" t="s">
        <v>1334</v>
      </c>
      <c r="G2869" t="s">
        <v>3048</v>
      </c>
      <c r="H2869" t="s">
        <v>10974</v>
      </c>
      <c r="I2869">
        <v>27492</v>
      </c>
      <c r="J2869" t="s">
        <v>9916</v>
      </c>
      <c r="K2869" t="s">
        <v>10975</v>
      </c>
      <c r="L2869">
        <v>84</v>
      </c>
      <c r="M2869" t="s">
        <v>26</v>
      </c>
      <c r="N2869" t="s">
        <v>27</v>
      </c>
      <c r="O2869" t="s">
        <v>476</v>
      </c>
      <c r="P2869">
        <v>9500000</v>
      </c>
      <c r="Q2869">
        <v>2000</v>
      </c>
      <c r="R2869">
        <v>6.1</v>
      </c>
      <c r="S2869">
        <v>0</v>
      </c>
      <c r="T2869">
        <f>Table_IMDB_Movies[[#This Row],[gross]]-Table_IMDB_Movies[[#This Row],[budget]]</f>
        <v>47676582</v>
      </c>
      <c r="V2869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870" spans="1:22" x14ac:dyDescent="0.3">
      <c r="A2870" t="s">
        <v>6141</v>
      </c>
      <c r="B2870">
        <v>130</v>
      </c>
      <c r="C2870">
        <v>117</v>
      </c>
      <c r="D2870" t="s">
        <v>10976</v>
      </c>
      <c r="E2870">
        <v>43100000</v>
      </c>
      <c r="F2870" t="s">
        <v>36</v>
      </c>
      <c r="G2870" t="s">
        <v>7589</v>
      </c>
      <c r="H2870" t="s">
        <v>10977</v>
      </c>
      <c r="I2870">
        <v>75280</v>
      </c>
      <c r="J2870" t="s">
        <v>888</v>
      </c>
      <c r="K2870" t="s">
        <v>10978</v>
      </c>
      <c r="L2870">
        <v>267</v>
      </c>
      <c r="M2870" t="s">
        <v>26</v>
      </c>
      <c r="N2870" t="s">
        <v>41</v>
      </c>
      <c r="O2870" t="s">
        <v>4656</v>
      </c>
      <c r="P2870">
        <v>9500000</v>
      </c>
      <c r="Q2870">
        <v>1967</v>
      </c>
      <c r="R2870">
        <v>6.9</v>
      </c>
      <c r="S2870">
        <v>0</v>
      </c>
      <c r="T2870">
        <f>Table_IMDB_Movies[[#This Row],[gross]]-Table_IMDB_Movies[[#This Row],[budget]]</f>
        <v>33600000</v>
      </c>
      <c r="V287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871" spans="1:22" x14ac:dyDescent="0.3">
      <c r="A2871" t="s">
        <v>8822</v>
      </c>
      <c r="B2871">
        <v>447</v>
      </c>
      <c r="C2871">
        <v>127</v>
      </c>
      <c r="D2871" t="s">
        <v>10979</v>
      </c>
      <c r="E2871">
        <v>225377</v>
      </c>
      <c r="F2871" t="s">
        <v>173</v>
      </c>
      <c r="G2871" t="s">
        <v>4660</v>
      </c>
      <c r="H2871" t="s">
        <v>10980</v>
      </c>
      <c r="I2871">
        <v>70382</v>
      </c>
      <c r="J2871" t="s">
        <v>10981</v>
      </c>
      <c r="K2871" t="s">
        <v>10982</v>
      </c>
      <c r="L2871">
        <v>190</v>
      </c>
      <c r="M2871" t="s">
        <v>1174</v>
      </c>
      <c r="N2871" t="s">
        <v>1175</v>
      </c>
      <c r="O2871" t="s">
        <v>28</v>
      </c>
      <c r="P2871">
        <v>8900000</v>
      </c>
      <c r="Q2871">
        <v>2012</v>
      </c>
      <c r="R2871">
        <v>7.9</v>
      </c>
      <c r="S2871">
        <v>33000</v>
      </c>
      <c r="T2871">
        <f>Table_IMDB_Movies[[#This Row],[gross]]-Table_IMDB_Movies[[#This Row],[budget]]</f>
        <v>-8674623</v>
      </c>
      <c r="V2871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872" spans="1:22" x14ac:dyDescent="0.3">
      <c r="A2872" t="s">
        <v>10983</v>
      </c>
      <c r="B2872">
        <v>66</v>
      </c>
      <c r="C2872">
        <v>98</v>
      </c>
      <c r="D2872" t="s">
        <v>5686</v>
      </c>
      <c r="E2872">
        <v>14114488</v>
      </c>
      <c r="F2872" t="s">
        <v>4295</v>
      </c>
      <c r="G2872" t="s">
        <v>1766</v>
      </c>
      <c r="H2872" t="s">
        <v>10984</v>
      </c>
      <c r="I2872">
        <v>13190</v>
      </c>
      <c r="J2872" t="s">
        <v>5684</v>
      </c>
      <c r="K2872" t="s">
        <v>10985</v>
      </c>
      <c r="L2872">
        <v>114</v>
      </c>
      <c r="M2872" t="s">
        <v>26</v>
      </c>
      <c r="N2872" t="s">
        <v>27</v>
      </c>
      <c r="O2872" t="s">
        <v>28</v>
      </c>
      <c r="P2872">
        <v>10500000</v>
      </c>
      <c r="Q2872">
        <v>1988</v>
      </c>
      <c r="R2872">
        <v>4.5</v>
      </c>
      <c r="S2872">
        <v>616</v>
      </c>
      <c r="T2872">
        <f>Table_IMDB_Movies[[#This Row],[gross]]-Table_IMDB_Movies[[#This Row],[budget]]</f>
        <v>3614488</v>
      </c>
      <c r="V2872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2873" spans="1:22" x14ac:dyDescent="0.3">
      <c r="A2873" t="s">
        <v>10987</v>
      </c>
      <c r="B2873">
        <v>61</v>
      </c>
      <c r="C2873">
        <v>197</v>
      </c>
      <c r="D2873" t="s">
        <v>10419</v>
      </c>
      <c r="E2873">
        <v>46300000</v>
      </c>
      <c r="F2873" t="s">
        <v>1107</v>
      </c>
      <c r="G2873" t="s">
        <v>2339</v>
      </c>
      <c r="H2873" t="s">
        <v>10988</v>
      </c>
      <c r="I2873">
        <v>29323</v>
      </c>
      <c r="J2873" t="s">
        <v>10989</v>
      </c>
      <c r="K2873" t="s">
        <v>10990</v>
      </c>
      <c r="L2873">
        <v>344</v>
      </c>
      <c r="M2873" t="s">
        <v>26</v>
      </c>
      <c r="N2873" t="s">
        <v>27</v>
      </c>
      <c r="O2873" t="s">
        <v>4656</v>
      </c>
      <c r="P2873">
        <v>9400000</v>
      </c>
      <c r="Q2873">
        <v>1963</v>
      </c>
      <c r="R2873">
        <v>7.6</v>
      </c>
      <c r="S2873">
        <v>0</v>
      </c>
      <c r="T2873">
        <f>Table_IMDB_Movies[[#This Row],[gross]]-Table_IMDB_Movies[[#This Row],[budget]]</f>
        <v>36900000</v>
      </c>
      <c r="V2873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874" spans="1:22" x14ac:dyDescent="0.3">
      <c r="A2874" t="s">
        <v>4049</v>
      </c>
      <c r="B2874">
        <v>56</v>
      </c>
      <c r="C2874">
        <v>104</v>
      </c>
      <c r="D2874" t="s">
        <v>324</v>
      </c>
      <c r="E2874">
        <v>2600000</v>
      </c>
      <c r="F2874" t="s">
        <v>2672</v>
      </c>
      <c r="G2874" t="s">
        <v>74</v>
      </c>
      <c r="H2874" t="s">
        <v>10991</v>
      </c>
      <c r="I2874">
        <v>11612</v>
      </c>
      <c r="J2874" t="s">
        <v>164</v>
      </c>
      <c r="K2874" t="s">
        <v>10992</v>
      </c>
      <c r="L2874">
        <v>88</v>
      </c>
      <c r="M2874" t="s">
        <v>26</v>
      </c>
      <c r="N2874" t="s">
        <v>41</v>
      </c>
      <c r="O2874" t="s">
        <v>476</v>
      </c>
      <c r="P2874">
        <v>6000000</v>
      </c>
      <c r="Q2874">
        <v>1995</v>
      </c>
      <c r="R2874">
        <v>7.5</v>
      </c>
      <c r="S2874">
        <v>0</v>
      </c>
      <c r="T2874">
        <f>Table_IMDB_Movies[[#This Row],[gross]]-Table_IMDB_Movies[[#This Row],[budget]]</f>
        <v>-3400000</v>
      </c>
      <c r="V2874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875" spans="1:22" x14ac:dyDescent="0.3">
      <c r="A2875" t="s">
        <v>9645</v>
      </c>
      <c r="B2875">
        <v>439</v>
      </c>
      <c r="C2875">
        <v>130</v>
      </c>
      <c r="D2875" t="s">
        <v>63</v>
      </c>
      <c r="E2875">
        <v>3029870</v>
      </c>
      <c r="F2875" t="s">
        <v>1479</v>
      </c>
      <c r="G2875" t="s">
        <v>183</v>
      </c>
      <c r="H2875" t="s">
        <v>10993</v>
      </c>
      <c r="I2875">
        <v>128729</v>
      </c>
      <c r="J2875" t="s">
        <v>2768</v>
      </c>
      <c r="K2875" t="s">
        <v>10994</v>
      </c>
      <c r="L2875">
        <v>551</v>
      </c>
      <c r="M2875" t="s">
        <v>26</v>
      </c>
      <c r="N2875" t="s">
        <v>5901</v>
      </c>
      <c r="O2875" t="s">
        <v>476</v>
      </c>
      <c r="P2875">
        <v>7400000</v>
      </c>
      <c r="Q2875">
        <v>2011</v>
      </c>
      <c r="R2875">
        <v>7.1</v>
      </c>
      <c r="S2875">
        <v>50000</v>
      </c>
      <c r="T2875">
        <f>Table_IMDB_Movies[[#This Row],[gross]]-Table_IMDB_Movies[[#This Row],[budget]]</f>
        <v>-4370130</v>
      </c>
      <c r="V2875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876" spans="1:22" x14ac:dyDescent="0.3">
      <c r="A2876" t="s">
        <v>10995</v>
      </c>
      <c r="B2876">
        <v>50</v>
      </c>
      <c r="C2876">
        <v>176</v>
      </c>
      <c r="D2876" t="s">
        <v>10996</v>
      </c>
      <c r="E2876">
        <v>3047539</v>
      </c>
      <c r="F2876" t="s">
        <v>173</v>
      </c>
      <c r="G2876" t="s">
        <v>10510</v>
      </c>
      <c r="H2876" t="s">
        <v>10997</v>
      </c>
      <c r="I2876">
        <v>42296</v>
      </c>
      <c r="J2876" t="s">
        <v>10998</v>
      </c>
      <c r="K2876" t="s">
        <v>10999</v>
      </c>
      <c r="L2876">
        <v>286</v>
      </c>
      <c r="M2876" t="s">
        <v>4340</v>
      </c>
      <c r="N2876" t="s">
        <v>4341</v>
      </c>
      <c r="O2876" t="s">
        <v>3769</v>
      </c>
      <c r="P2876">
        <v>7217600</v>
      </c>
      <c r="Q2876">
        <v>2012</v>
      </c>
      <c r="R2876">
        <v>6.9</v>
      </c>
      <c r="S2876">
        <v>12000</v>
      </c>
      <c r="T2876">
        <f>Table_IMDB_Movies[[#This Row],[gross]]-Table_IMDB_Movies[[#This Row],[budget]]</f>
        <v>-4170061</v>
      </c>
      <c r="V2876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877" spans="1:22" x14ac:dyDescent="0.3">
      <c r="A2877" t="s">
        <v>150</v>
      </c>
      <c r="B2877">
        <v>392</v>
      </c>
      <c r="C2877">
        <v>116</v>
      </c>
      <c r="D2877" t="s">
        <v>6388</v>
      </c>
      <c r="E2877">
        <v>78900000</v>
      </c>
      <c r="F2877" t="s">
        <v>7621</v>
      </c>
      <c r="G2877" t="s">
        <v>1766</v>
      </c>
      <c r="H2877" t="s">
        <v>11000</v>
      </c>
      <c r="I2877">
        <v>563827</v>
      </c>
      <c r="J2877" t="s">
        <v>11001</v>
      </c>
      <c r="K2877" t="s">
        <v>11002</v>
      </c>
      <c r="L2877">
        <v>1110</v>
      </c>
      <c r="M2877" t="s">
        <v>26</v>
      </c>
      <c r="N2877" t="s">
        <v>41</v>
      </c>
      <c r="O2877" t="s">
        <v>476</v>
      </c>
      <c r="P2877">
        <v>11000000</v>
      </c>
      <c r="Q2877">
        <v>1979</v>
      </c>
      <c r="R2877">
        <v>8.5</v>
      </c>
      <c r="S2877">
        <v>23000</v>
      </c>
      <c r="T2877">
        <f>Table_IMDB_Movies[[#This Row],[gross]]-Table_IMDB_Movies[[#This Row],[budget]]</f>
        <v>67900000</v>
      </c>
      <c r="V2877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2878" spans="1:22" x14ac:dyDescent="0.3">
      <c r="A2878" t="s">
        <v>5683</v>
      </c>
      <c r="B2878">
        <v>277</v>
      </c>
      <c r="C2878">
        <v>88</v>
      </c>
      <c r="D2878" t="s">
        <v>11003</v>
      </c>
      <c r="E2878">
        <v>30859000</v>
      </c>
      <c r="F2878" t="s">
        <v>4295</v>
      </c>
      <c r="G2878" t="s">
        <v>8075</v>
      </c>
      <c r="H2878" t="s">
        <v>11004</v>
      </c>
      <c r="I2878">
        <v>96410</v>
      </c>
      <c r="J2878" t="s">
        <v>11005</v>
      </c>
      <c r="K2878" t="s">
        <v>11006</v>
      </c>
      <c r="L2878">
        <v>826</v>
      </c>
      <c r="M2878" t="s">
        <v>26</v>
      </c>
      <c r="N2878" t="s">
        <v>27</v>
      </c>
      <c r="O2878" t="s">
        <v>476</v>
      </c>
      <c r="P2878">
        <v>83532</v>
      </c>
      <c r="Q2878">
        <v>1974</v>
      </c>
      <c r="R2878">
        <v>7.5</v>
      </c>
      <c r="S2878">
        <v>0</v>
      </c>
      <c r="T2878">
        <f>Table_IMDB_Movies[[#This Row],[gross]]-Table_IMDB_Movies[[#This Row],[budget]]</f>
        <v>30775468</v>
      </c>
      <c r="V2878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2879" spans="1:22" x14ac:dyDescent="0.3">
      <c r="A2879" t="s">
        <v>11007</v>
      </c>
      <c r="B2879">
        <v>259</v>
      </c>
      <c r="C2879">
        <v>106</v>
      </c>
      <c r="D2879" t="s">
        <v>7499</v>
      </c>
      <c r="E2879">
        <v>3571735</v>
      </c>
      <c r="F2879" t="s">
        <v>3366</v>
      </c>
      <c r="G2879" t="s">
        <v>457</v>
      </c>
      <c r="H2879" t="s">
        <v>11008</v>
      </c>
      <c r="I2879">
        <v>39260</v>
      </c>
      <c r="J2879" t="s">
        <v>5033</v>
      </c>
      <c r="K2879" t="s">
        <v>11009</v>
      </c>
      <c r="L2879">
        <v>129</v>
      </c>
      <c r="M2879" t="s">
        <v>26</v>
      </c>
      <c r="N2879" t="s">
        <v>27</v>
      </c>
      <c r="O2879" t="s">
        <v>476</v>
      </c>
      <c r="P2879">
        <v>10000000</v>
      </c>
      <c r="Q2879">
        <v>2010</v>
      </c>
      <c r="R2879">
        <v>6.6</v>
      </c>
      <c r="S2879">
        <v>0</v>
      </c>
      <c r="T2879">
        <f>Table_IMDB_Movies[[#This Row],[gross]]-Table_IMDB_Movies[[#This Row],[budget]]</f>
        <v>-6428265</v>
      </c>
      <c r="V2879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2880" spans="1:22" x14ac:dyDescent="0.3">
      <c r="A2880" t="s">
        <v>5378</v>
      </c>
      <c r="B2880">
        <v>66</v>
      </c>
      <c r="C2880">
        <v>181</v>
      </c>
      <c r="D2880" t="s">
        <v>2068</v>
      </c>
      <c r="E2880">
        <v>50000000</v>
      </c>
      <c r="F2880" t="s">
        <v>8887</v>
      </c>
      <c r="G2880" t="s">
        <v>6720</v>
      </c>
      <c r="H2880" t="s">
        <v>11010</v>
      </c>
      <c r="I2880">
        <v>29839</v>
      </c>
      <c r="J2880" t="s">
        <v>11011</v>
      </c>
      <c r="K2880" t="s">
        <v>11012</v>
      </c>
      <c r="L2880">
        <v>150</v>
      </c>
      <c r="M2880" t="s">
        <v>26</v>
      </c>
      <c r="N2880" t="s">
        <v>27</v>
      </c>
      <c r="O2880" t="s">
        <v>226</v>
      </c>
      <c r="P2880">
        <v>9000000</v>
      </c>
      <c r="Q2880">
        <v>1971</v>
      </c>
      <c r="R2880">
        <v>8</v>
      </c>
      <c r="S2880">
        <v>0</v>
      </c>
      <c r="T2880">
        <f>Table_IMDB_Movies[[#This Row],[gross]]-Table_IMDB_Movies[[#This Row],[budget]]</f>
        <v>41000000</v>
      </c>
      <c r="V2880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881" spans="1:22" x14ac:dyDescent="0.3">
      <c r="A2881" t="s">
        <v>4394</v>
      </c>
      <c r="B2881">
        <v>129</v>
      </c>
      <c r="C2881">
        <v>130</v>
      </c>
      <c r="D2881" t="s">
        <v>11013</v>
      </c>
      <c r="E2881">
        <v>63600000</v>
      </c>
      <c r="F2881" t="s">
        <v>36</v>
      </c>
      <c r="G2881" t="s">
        <v>888</v>
      </c>
      <c r="H2881" t="s">
        <v>11014</v>
      </c>
      <c r="I2881">
        <v>82073</v>
      </c>
      <c r="J2881" t="s">
        <v>3768</v>
      </c>
      <c r="K2881" t="s">
        <v>11015</v>
      </c>
      <c r="L2881">
        <v>275</v>
      </c>
      <c r="M2881" t="s">
        <v>26</v>
      </c>
      <c r="N2881" t="s">
        <v>41</v>
      </c>
      <c r="O2881" t="s">
        <v>4656</v>
      </c>
      <c r="P2881">
        <v>9000000</v>
      </c>
      <c r="Q2881">
        <v>1965</v>
      </c>
      <c r="R2881">
        <v>7</v>
      </c>
      <c r="S2881">
        <v>0</v>
      </c>
      <c r="T2881">
        <f>Table_IMDB_Movies[[#This Row],[gross]]-Table_IMDB_Movies[[#This Row],[budget]]</f>
        <v>54600000</v>
      </c>
      <c r="V2881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882" spans="1:22" x14ac:dyDescent="0.3">
      <c r="A2882" t="s">
        <v>2432</v>
      </c>
      <c r="B2882">
        <v>29</v>
      </c>
      <c r="C2882">
        <v>123</v>
      </c>
      <c r="D2882" t="s">
        <v>647</v>
      </c>
      <c r="E2882">
        <v>36049108</v>
      </c>
      <c r="F2882" t="s">
        <v>4484</v>
      </c>
      <c r="G2882" t="s">
        <v>518</v>
      </c>
      <c r="H2882" t="s">
        <v>11016</v>
      </c>
      <c r="I2882">
        <v>10139</v>
      </c>
      <c r="J2882" t="s">
        <v>5538</v>
      </c>
      <c r="K2882" t="s">
        <v>11017</v>
      </c>
      <c r="L2882">
        <v>70</v>
      </c>
      <c r="M2882" t="s">
        <v>26</v>
      </c>
      <c r="N2882" t="s">
        <v>27</v>
      </c>
      <c r="O2882" t="s">
        <v>476</v>
      </c>
      <c r="P2882">
        <v>9000000</v>
      </c>
      <c r="Q2882">
        <v>1996</v>
      </c>
      <c r="R2882">
        <v>6.8</v>
      </c>
      <c r="S2882">
        <v>0</v>
      </c>
      <c r="T2882">
        <f>Table_IMDB_Movies[[#This Row],[gross]]-Table_IMDB_Movies[[#This Row],[budget]]</f>
        <v>27049108</v>
      </c>
      <c r="V2882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883" spans="1:22" x14ac:dyDescent="0.3">
      <c r="A2883" t="s">
        <v>5239</v>
      </c>
      <c r="B2883">
        <v>32</v>
      </c>
      <c r="C2883">
        <v>120</v>
      </c>
      <c r="D2883" t="s">
        <v>1792</v>
      </c>
      <c r="E2883">
        <v>34074895</v>
      </c>
      <c r="F2883" t="s">
        <v>2021</v>
      </c>
      <c r="G2883" t="s">
        <v>2222</v>
      </c>
      <c r="H2883" t="s">
        <v>11018</v>
      </c>
      <c r="I2883">
        <v>6525</v>
      </c>
      <c r="J2883" t="s">
        <v>11019</v>
      </c>
      <c r="K2883" t="s">
        <v>11020</v>
      </c>
      <c r="L2883">
        <v>79</v>
      </c>
      <c r="M2883" t="s">
        <v>26</v>
      </c>
      <c r="N2883" t="s">
        <v>27</v>
      </c>
      <c r="O2883" t="s">
        <v>476</v>
      </c>
      <c r="P2883">
        <v>9000000</v>
      </c>
      <c r="Q2883">
        <v>1999</v>
      </c>
      <c r="R2883">
        <v>6.7</v>
      </c>
      <c r="S2883">
        <v>0</v>
      </c>
      <c r="T2883">
        <f>Table_IMDB_Movies[[#This Row],[gross]]-Table_IMDB_Movies[[#This Row],[budget]]</f>
        <v>25074895</v>
      </c>
      <c r="V2883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884" spans="1:22" x14ac:dyDescent="0.3">
      <c r="A2884" t="s">
        <v>9722</v>
      </c>
      <c r="B2884">
        <v>142</v>
      </c>
      <c r="C2884">
        <v>87</v>
      </c>
      <c r="D2884" t="s">
        <v>11021</v>
      </c>
      <c r="E2884">
        <v>33244684</v>
      </c>
      <c r="F2884" t="s">
        <v>5685</v>
      </c>
      <c r="G2884" t="s">
        <v>11022</v>
      </c>
      <c r="H2884" t="s">
        <v>11023</v>
      </c>
      <c r="I2884">
        <v>62038</v>
      </c>
      <c r="J2884" t="s">
        <v>11024</v>
      </c>
      <c r="K2884" t="s">
        <v>11025</v>
      </c>
      <c r="L2884">
        <v>281</v>
      </c>
      <c r="M2884" t="s">
        <v>26</v>
      </c>
      <c r="N2884" t="s">
        <v>27</v>
      </c>
      <c r="O2884" t="s">
        <v>476</v>
      </c>
      <c r="P2884">
        <v>9000000</v>
      </c>
      <c r="Q2884">
        <v>1988</v>
      </c>
      <c r="R2884">
        <v>6.5</v>
      </c>
      <c r="S2884">
        <v>0</v>
      </c>
      <c r="T2884">
        <f>Table_IMDB_Movies[[#This Row],[gross]]-Table_IMDB_Movies[[#This Row],[budget]]</f>
        <v>24244684</v>
      </c>
      <c r="V2884" t="str">
        <f>IF(ISNUMBER(SEARCH("|",Table_IMDB_Movies[[#This Row],[genres]])),LEFT(Table_IMDB_Movies[[#This Row],[genres]],SEARCH("|",Table_IMDB_Movies[[#This Row],[genres]])-1),Table_IMDB_Movies[[#This Row],[genres]])</f>
        <v>Fantasy</v>
      </c>
    </row>
    <row r="2885" spans="1:22" x14ac:dyDescent="0.3">
      <c r="A2885" t="s">
        <v>2985</v>
      </c>
      <c r="B2885">
        <v>263</v>
      </c>
      <c r="C2885">
        <v>123</v>
      </c>
      <c r="D2885" t="s">
        <v>11026</v>
      </c>
      <c r="E2885">
        <v>24530513</v>
      </c>
      <c r="F2885" t="s">
        <v>2287</v>
      </c>
      <c r="G2885" t="s">
        <v>2985</v>
      </c>
      <c r="H2885" t="s">
        <v>11027</v>
      </c>
      <c r="I2885">
        <v>66610</v>
      </c>
      <c r="J2885" t="s">
        <v>11028</v>
      </c>
      <c r="K2885" t="s">
        <v>11029</v>
      </c>
      <c r="L2885">
        <v>429</v>
      </c>
      <c r="M2885" t="s">
        <v>26</v>
      </c>
      <c r="N2885" t="s">
        <v>27</v>
      </c>
      <c r="O2885" t="s">
        <v>28</v>
      </c>
      <c r="P2885">
        <v>9000000</v>
      </c>
      <c r="Q2885">
        <v>2007</v>
      </c>
      <c r="R2885">
        <v>8</v>
      </c>
      <c r="S2885">
        <v>0</v>
      </c>
      <c r="T2885">
        <f>Table_IMDB_Movies[[#This Row],[gross]]-Table_IMDB_Movies[[#This Row],[budget]]</f>
        <v>15530513</v>
      </c>
      <c r="V2885" t="str">
        <f>IF(ISNUMBER(SEARCH("|",Table_IMDB_Movies[[#This Row],[genres]])),LEFT(Table_IMDB_Movies[[#This Row],[genres]],SEARCH("|",Table_IMDB_Movies[[#This Row],[genres]])-1),Table_IMDB_Movies[[#This Row],[genres]])</f>
        <v>Documentary</v>
      </c>
    </row>
    <row r="2886" spans="1:22" x14ac:dyDescent="0.3">
      <c r="A2886" t="s">
        <v>10555</v>
      </c>
      <c r="B2886">
        <v>285</v>
      </c>
      <c r="C2886">
        <v>103</v>
      </c>
      <c r="D2886" t="s">
        <v>6273</v>
      </c>
      <c r="E2886">
        <v>71519230</v>
      </c>
      <c r="F2886" t="s">
        <v>1772</v>
      </c>
      <c r="G2886" t="s">
        <v>4425</v>
      </c>
      <c r="H2886" t="s">
        <v>11030</v>
      </c>
      <c r="I2886">
        <v>92364</v>
      </c>
      <c r="J2886" t="s">
        <v>11031</v>
      </c>
      <c r="K2886" t="s">
        <v>11032</v>
      </c>
      <c r="L2886">
        <v>244</v>
      </c>
      <c r="M2886" t="s">
        <v>26</v>
      </c>
      <c r="N2886" t="s">
        <v>27</v>
      </c>
      <c r="O2886" t="s">
        <v>476</v>
      </c>
      <c r="P2886">
        <v>9000000</v>
      </c>
      <c r="Q2886">
        <v>2014</v>
      </c>
      <c r="R2886">
        <v>6.5</v>
      </c>
      <c r="S2886">
        <v>15000</v>
      </c>
      <c r="T2886">
        <f>Table_IMDB_Movies[[#This Row],[gross]]-Table_IMDB_Movies[[#This Row],[budget]]</f>
        <v>62519230</v>
      </c>
      <c r="V2886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887" spans="1:22" x14ac:dyDescent="0.3">
      <c r="A2887" t="s">
        <v>11033</v>
      </c>
      <c r="B2887">
        <v>64</v>
      </c>
      <c r="C2887">
        <v>91</v>
      </c>
      <c r="D2887" t="s">
        <v>10406</v>
      </c>
      <c r="E2887">
        <v>20035310</v>
      </c>
      <c r="F2887" t="s">
        <v>1141</v>
      </c>
      <c r="G2887" t="s">
        <v>797</v>
      </c>
      <c r="H2887" t="s">
        <v>11034</v>
      </c>
      <c r="I2887">
        <v>12324</v>
      </c>
      <c r="J2887" t="s">
        <v>7493</v>
      </c>
      <c r="K2887" t="s">
        <v>11035</v>
      </c>
      <c r="L2887">
        <v>173</v>
      </c>
      <c r="M2887" t="s">
        <v>26</v>
      </c>
      <c r="N2887" t="s">
        <v>27</v>
      </c>
      <c r="O2887" t="s">
        <v>28</v>
      </c>
      <c r="P2887">
        <v>9000000</v>
      </c>
      <c r="Q2887">
        <v>2000</v>
      </c>
      <c r="R2887">
        <v>4.9000000000000004</v>
      </c>
      <c r="S2887">
        <v>580</v>
      </c>
      <c r="T2887">
        <f>Table_IMDB_Movies[[#This Row],[gross]]-Table_IMDB_Movies[[#This Row],[budget]]</f>
        <v>11035310</v>
      </c>
      <c r="V2887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888" spans="1:22" x14ac:dyDescent="0.3">
      <c r="A2888" t="s">
        <v>9841</v>
      </c>
      <c r="B2888">
        <v>150</v>
      </c>
      <c r="C2888">
        <v>88</v>
      </c>
      <c r="D2888" t="s">
        <v>338</v>
      </c>
      <c r="E2888">
        <v>18225165</v>
      </c>
      <c r="F2888" t="s">
        <v>3309</v>
      </c>
      <c r="G2888" t="s">
        <v>2103</v>
      </c>
      <c r="H2888" t="s">
        <v>11036</v>
      </c>
      <c r="I2888">
        <v>155262</v>
      </c>
      <c r="J2888" t="s">
        <v>6986</v>
      </c>
      <c r="K2888" t="s">
        <v>11037</v>
      </c>
      <c r="L2888">
        <v>316</v>
      </c>
      <c r="M2888" t="s">
        <v>26</v>
      </c>
      <c r="N2888" t="s">
        <v>27</v>
      </c>
      <c r="O2888" t="s">
        <v>476</v>
      </c>
      <c r="P2888">
        <v>9000000</v>
      </c>
      <c r="Q2888">
        <v>2004</v>
      </c>
      <c r="R2888">
        <v>7.1</v>
      </c>
      <c r="S2888">
        <v>0</v>
      </c>
      <c r="T2888">
        <f>Table_IMDB_Movies[[#This Row],[gross]]-Table_IMDB_Movies[[#This Row],[budget]]</f>
        <v>9225165</v>
      </c>
      <c r="V2888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2889" spans="1:22" x14ac:dyDescent="0.3">
      <c r="A2889" t="s">
        <v>3408</v>
      </c>
      <c r="B2889">
        <v>136</v>
      </c>
      <c r="C2889">
        <v>126</v>
      </c>
      <c r="D2889" t="s">
        <v>360</v>
      </c>
      <c r="E2889">
        <v>17804273</v>
      </c>
      <c r="F2889" t="s">
        <v>3196</v>
      </c>
      <c r="G2889" t="s">
        <v>246</v>
      </c>
      <c r="H2889" t="s">
        <v>11038</v>
      </c>
      <c r="I2889">
        <v>20449</v>
      </c>
      <c r="J2889" t="s">
        <v>9309</v>
      </c>
      <c r="K2889" t="s">
        <v>11039</v>
      </c>
      <c r="L2889">
        <v>370</v>
      </c>
      <c r="M2889" t="s">
        <v>26</v>
      </c>
      <c r="N2889" t="s">
        <v>27</v>
      </c>
      <c r="O2889" t="s">
        <v>476</v>
      </c>
      <c r="P2889">
        <v>20000000</v>
      </c>
      <c r="Q2889">
        <v>2000</v>
      </c>
      <c r="R2889">
        <v>7</v>
      </c>
      <c r="S2889">
        <v>1000</v>
      </c>
      <c r="T2889">
        <f>Table_IMDB_Movies[[#This Row],[gross]]-Table_IMDB_Movies[[#This Row],[budget]]</f>
        <v>-2195727</v>
      </c>
      <c r="V2889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890" spans="1:22" x14ac:dyDescent="0.3">
      <c r="A2890" t="s">
        <v>11040</v>
      </c>
      <c r="B2890">
        <v>132</v>
      </c>
      <c r="C2890">
        <v>120</v>
      </c>
      <c r="D2890" t="s">
        <v>4921</v>
      </c>
      <c r="E2890">
        <v>16938179</v>
      </c>
      <c r="F2890" t="s">
        <v>1705</v>
      </c>
      <c r="G2890" t="s">
        <v>277</v>
      </c>
      <c r="H2890" t="s">
        <v>11041</v>
      </c>
      <c r="I2890">
        <v>41313</v>
      </c>
      <c r="J2890" t="s">
        <v>3947</v>
      </c>
      <c r="K2890" t="s">
        <v>11042</v>
      </c>
      <c r="L2890">
        <v>246</v>
      </c>
      <c r="M2890" t="s">
        <v>26</v>
      </c>
      <c r="N2890" t="s">
        <v>27</v>
      </c>
      <c r="O2890" t="s">
        <v>476</v>
      </c>
      <c r="P2890">
        <v>8000000</v>
      </c>
      <c r="Q2890">
        <v>2000</v>
      </c>
      <c r="R2890">
        <v>7</v>
      </c>
      <c r="S2890">
        <v>0</v>
      </c>
      <c r="T2890">
        <f>Table_IMDB_Movies[[#This Row],[gross]]-Table_IMDB_Movies[[#This Row],[budget]]</f>
        <v>8938179</v>
      </c>
      <c r="V2890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2891" spans="1:22" x14ac:dyDescent="0.3">
      <c r="A2891" t="s">
        <v>8384</v>
      </c>
      <c r="B2891">
        <v>186</v>
      </c>
      <c r="C2891">
        <v>94</v>
      </c>
      <c r="D2891" t="s">
        <v>4371</v>
      </c>
      <c r="E2891">
        <v>16235293</v>
      </c>
      <c r="F2891" t="s">
        <v>4938</v>
      </c>
      <c r="G2891" t="s">
        <v>3249</v>
      </c>
      <c r="H2891" t="s">
        <v>11044</v>
      </c>
      <c r="I2891">
        <v>19918</v>
      </c>
      <c r="J2891" t="s">
        <v>6109</v>
      </c>
      <c r="K2891" t="s">
        <v>11045</v>
      </c>
      <c r="L2891">
        <v>278</v>
      </c>
      <c r="M2891" t="s">
        <v>26</v>
      </c>
      <c r="N2891" t="s">
        <v>27</v>
      </c>
      <c r="O2891" t="s">
        <v>476</v>
      </c>
      <c r="P2891">
        <v>9000000</v>
      </c>
      <c r="Q2891">
        <v>2006</v>
      </c>
      <c r="R2891">
        <v>4.5</v>
      </c>
      <c r="S2891">
        <v>0</v>
      </c>
      <c r="T2891">
        <f>Table_IMDB_Movies[[#This Row],[gross]]-Table_IMDB_Movies[[#This Row],[budget]]</f>
        <v>7235293</v>
      </c>
      <c r="V2891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2892" spans="1:22" x14ac:dyDescent="0.3">
      <c r="A2892" t="s">
        <v>693</v>
      </c>
      <c r="B2892">
        <v>46</v>
      </c>
      <c r="C2892">
        <v>137</v>
      </c>
      <c r="D2892" t="s">
        <v>1600</v>
      </c>
      <c r="E2892">
        <v>10161099</v>
      </c>
      <c r="F2892" t="s">
        <v>11046</v>
      </c>
      <c r="G2892" t="s">
        <v>617</v>
      </c>
      <c r="H2892" t="s">
        <v>11047</v>
      </c>
      <c r="I2892">
        <v>23441</v>
      </c>
      <c r="J2892" t="s">
        <v>11048</v>
      </c>
      <c r="K2892" t="s">
        <v>11049</v>
      </c>
      <c r="L2892">
        <v>108</v>
      </c>
      <c r="M2892" t="s">
        <v>26</v>
      </c>
      <c r="N2892" t="s">
        <v>41</v>
      </c>
      <c r="O2892" t="s">
        <v>28</v>
      </c>
      <c r="P2892">
        <v>9000000</v>
      </c>
      <c r="Q2892">
        <v>1989</v>
      </c>
      <c r="R2892">
        <v>7.7</v>
      </c>
      <c r="S2892">
        <v>0</v>
      </c>
      <c r="T2892">
        <f>Table_IMDB_Movies[[#This Row],[gross]]-Table_IMDB_Movies[[#This Row],[budget]]</f>
        <v>1161099</v>
      </c>
      <c r="V2892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893" spans="1:22" x14ac:dyDescent="0.3">
      <c r="A2893" t="s">
        <v>717</v>
      </c>
      <c r="B2893">
        <v>117</v>
      </c>
      <c r="C2893">
        <v>119</v>
      </c>
      <c r="D2893" t="s">
        <v>11051</v>
      </c>
      <c r="E2893">
        <v>6047856</v>
      </c>
      <c r="F2893" t="s">
        <v>379</v>
      </c>
      <c r="G2893" t="s">
        <v>11052</v>
      </c>
      <c r="H2893" t="s">
        <v>11053</v>
      </c>
      <c r="I2893">
        <v>27536</v>
      </c>
      <c r="J2893" t="s">
        <v>11054</v>
      </c>
      <c r="K2893" t="s">
        <v>11055</v>
      </c>
      <c r="L2893">
        <v>327</v>
      </c>
      <c r="M2893" t="s">
        <v>26</v>
      </c>
      <c r="N2893" t="s">
        <v>27</v>
      </c>
      <c r="O2893" t="s">
        <v>476</v>
      </c>
      <c r="P2893">
        <v>8500000</v>
      </c>
      <c r="Q2893">
        <v>2000</v>
      </c>
      <c r="R2893">
        <v>6.7</v>
      </c>
      <c r="S2893">
        <v>1000</v>
      </c>
      <c r="T2893">
        <f>Table_IMDB_Movies[[#This Row],[gross]]-Table_IMDB_Movies[[#This Row],[budget]]</f>
        <v>-2452144</v>
      </c>
      <c r="V2893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894" spans="1:22" x14ac:dyDescent="0.3">
      <c r="A2894" t="s">
        <v>4686</v>
      </c>
      <c r="B2894">
        <v>136</v>
      </c>
      <c r="C2894">
        <v>99</v>
      </c>
      <c r="D2894" t="s">
        <v>2590</v>
      </c>
      <c r="E2894">
        <v>4681503</v>
      </c>
      <c r="F2894" t="s">
        <v>2021</v>
      </c>
      <c r="G2894" t="s">
        <v>1962</v>
      </c>
      <c r="H2894" t="s">
        <v>11056</v>
      </c>
      <c r="I2894">
        <v>29058</v>
      </c>
      <c r="J2894" t="s">
        <v>10219</v>
      </c>
      <c r="K2894" t="s">
        <v>11057</v>
      </c>
      <c r="L2894">
        <v>238</v>
      </c>
      <c r="M2894" t="s">
        <v>26</v>
      </c>
      <c r="N2894" t="s">
        <v>27</v>
      </c>
      <c r="O2894" t="s">
        <v>476</v>
      </c>
      <c r="P2894">
        <v>9000000</v>
      </c>
      <c r="Q2894">
        <v>2002</v>
      </c>
      <c r="R2894">
        <v>7</v>
      </c>
      <c r="S2894">
        <v>838</v>
      </c>
      <c r="T2894">
        <f>Table_IMDB_Movies[[#This Row],[gross]]-Table_IMDB_Movies[[#This Row],[budget]]</f>
        <v>-4318497</v>
      </c>
      <c r="V2894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895" spans="1:22" x14ac:dyDescent="0.3">
      <c r="A2895" t="s">
        <v>11058</v>
      </c>
      <c r="B2895">
        <v>15</v>
      </c>
      <c r="C2895">
        <v>79</v>
      </c>
      <c r="D2895" t="s">
        <v>5259</v>
      </c>
      <c r="E2895">
        <v>4350774</v>
      </c>
      <c r="F2895" t="s">
        <v>1334</v>
      </c>
      <c r="G2895" t="s">
        <v>203</v>
      </c>
      <c r="H2895" t="s">
        <v>11059</v>
      </c>
      <c r="I2895">
        <v>10476</v>
      </c>
      <c r="J2895" t="s">
        <v>11060</v>
      </c>
      <c r="K2895" t="s">
        <v>11061</v>
      </c>
      <c r="L2895">
        <v>52</v>
      </c>
      <c r="M2895" t="s">
        <v>26</v>
      </c>
      <c r="N2895" t="s">
        <v>27</v>
      </c>
      <c r="O2895" t="s">
        <v>28</v>
      </c>
      <c r="P2895">
        <v>8000000</v>
      </c>
      <c r="Q2895">
        <v>1994</v>
      </c>
      <c r="R2895">
        <v>6.5</v>
      </c>
      <c r="S2895">
        <v>0</v>
      </c>
      <c r="T2895">
        <f>Table_IMDB_Movies[[#This Row],[gross]]-Table_IMDB_Movies[[#This Row],[budget]]</f>
        <v>-3649226</v>
      </c>
      <c r="V2895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896" spans="1:22" x14ac:dyDescent="0.3">
      <c r="A2896" t="s">
        <v>9749</v>
      </c>
      <c r="B2896">
        <v>65</v>
      </c>
      <c r="C2896">
        <v>95</v>
      </c>
      <c r="D2896" t="s">
        <v>5161</v>
      </c>
      <c r="E2896">
        <v>2955039</v>
      </c>
      <c r="F2896" t="s">
        <v>1305</v>
      </c>
      <c r="G2896" t="s">
        <v>5074</v>
      </c>
      <c r="H2896" t="s">
        <v>11062</v>
      </c>
      <c r="I2896">
        <v>3624</v>
      </c>
      <c r="J2896" t="s">
        <v>11063</v>
      </c>
      <c r="K2896" t="s">
        <v>11064</v>
      </c>
      <c r="L2896">
        <v>27</v>
      </c>
      <c r="M2896" t="s">
        <v>26</v>
      </c>
      <c r="N2896" t="s">
        <v>27</v>
      </c>
      <c r="O2896" t="s">
        <v>28</v>
      </c>
      <c r="P2896">
        <v>9000000</v>
      </c>
      <c r="Q2896">
        <v>2007</v>
      </c>
      <c r="R2896">
        <v>6.2</v>
      </c>
      <c r="S2896">
        <v>313</v>
      </c>
      <c r="T2896">
        <f>Table_IMDB_Movies[[#This Row],[gross]]-Table_IMDB_Movies[[#This Row],[budget]]</f>
        <v>-6044961</v>
      </c>
      <c r="V2896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2897" spans="1:22" x14ac:dyDescent="0.3">
      <c r="A2897" t="s">
        <v>8731</v>
      </c>
      <c r="B2897">
        <v>100</v>
      </c>
      <c r="C2897">
        <v>103</v>
      </c>
      <c r="D2897" t="s">
        <v>452</v>
      </c>
      <c r="E2897">
        <v>1530535</v>
      </c>
      <c r="F2897" t="s">
        <v>1141</v>
      </c>
      <c r="G2897" t="s">
        <v>853</v>
      </c>
      <c r="H2897" t="s">
        <v>11065</v>
      </c>
      <c r="I2897">
        <v>7833</v>
      </c>
      <c r="J2897" t="s">
        <v>5404</v>
      </c>
      <c r="K2897" t="s">
        <v>11066</v>
      </c>
      <c r="L2897">
        <v>63</v>
      </c>
      <c r="M2897" t="s">
        <v>26</v>
      </c>
      <c r="N2897" t="s">
        <v>27</v>
      </c>
      <c r="O2897" t="s">
        <v>476</v>
      </c>
      <c r="P2897">
        <v>9000000</v>
      </c>
      <c r="Q2897">
        <v>2005</v>
      </c>
      <c r="R2897">
        <v>5.7</v>
      </c>
      <c r="S2897">
        <v>215</v>
      </c>
      <c r="T2897">
        <f>Table_IMDB_Movies[[#This Row],[gross]]-Table_IMDB_Movies[[#This Row],[budget]]</f>
        <v>-7469465</v>
      </c>
      <c r="V2897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898" spans="1:22" x14ac:dyDescent="0.3">
      <c r="A2898" t="s">
        <v>8134</v>
      </c>
      <c r="B2898">
        <v>129</v>
      </c>
      <c r="C2898">
        <v>92</v>
      </c>
      <c r="D2898" t="s">
        <v>392</v>
      </c>
      <c r="E2898">
        <v>4881867</v>
      </c>
      <c r="F2898" t="s">
        <v>4950</v>
      </c>
      <c r="G2898" t="s">
        <v>657</v>
      </c>
      <c r="H2898" t="s">
        <v>11067</v>
      </c>
      <c r="I2898">
        <v>15200</v>
      </c>
      <c r="J2898" t="s">
        <v>7563</v>
      </c>
      <c r="K2898" t="s">
        <v>11068</v>
      </c>
      <c r="L2898">
        <v>76</v>
      </c>
      <c r="M2898" t="s">
        <v>26</v>
      </c>
      <c r="N2898" t="s">
        <v>27</v>
      </c>
      <c r="O2898" t="s">
        <v>476</v>
      </c>
      <c r="P2898">
        <v>9000000</v>
      </c>
      <c r="Q2898">
        <v>2008</v>
      </c>
      <c r="R2898">
        <v>6.4</v>
      </c>
      <c r="S2898">
        <v>1000</v>
      </c>
      <c r="T2898">
        <f>Table_IMDB_Movies[[#This Row],[gross]]-Table_IMDB_Movies[[#This Row],[budget]]</f>
        <v>-4118133</v>
      </c>
      <c r="V2898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899" spans="1:22" x14ac:dyDescent="0.3">
      <c r="A2899" t="s">
        <v>8716</v>
      </c>
      <c r="B2899">
        <v>67</v>
      </c>
      <c r="C2899">
        <v>84</v>
      </c>
      <c r="D2899" t="s">
        <v>11070</v>
      </c>
      <c r="E2899">
        <v>11860839</v>
      </c>
      <c r="F2899" t="s">
        <v>3190</v>
      </c>
      <c r="G2899" t="s">
        <v>2756</v>
      </c>
      <c r="H2899" t="s">
        <v>11071</v>
      </c>
      <c r="I2899">
        <v>5156</v>
      </c>
      <c r="J2899" t="s">
        <v>11072</v>
      </c>
      <c r="K2899" t="s">
        <v>11073</v>
      </c>
      <c r="L2899">
        <v>21</v>
      </c>
      <c r="M2899" t="s">
        <v>26</v>
      </c>
      <c r="N2899" t="s">
        <v>27</v>
      </c>
      <c r="O2899" t="s">
        <v>72</v>
      </c>
      <c r="P2899">
        <v>9000000</v>
      </c>
      <c r="Q2899">
        <v>2011</v>
      </c>
      <c r="R2899">
        <v>5.4</v>
      </c>
      <c r="S2899">
        <v>0</v>
      </c>
      <c r="T2899">
        <f>Table_IMDB_Movies[[#This Row],[gross]]-Table_IMDB_Movies[[#This Row],[budget]]</f>
        <v>2860839</v>
      </c>
      <c r="V2899" t="str">
        <f>IF(ISNUMBER(SEARCH("|",Table_IMDB_Movies[[#This Row],[genres]])),LEFT(Table_IMDB_Movies[[#This Row],[genres]],SEARCH("|",Table_IMDB_Movies[[#This Row],[genres]])-1),Table_IMDB_Movies[[#This Row],[genres]])</f>
        <v>Documentary</v>
      </c>
    </row>
    <row r="2900" spans="1:22" x14ac:dyDescent="0.3">
      <c r="A2900" t="s">
        <v>11074</v>
      </c>
      <c r="B2900">
        <v>31</v>
      </c>
      <c r="C2900">
        <v>300</v>
      </c>
      <c r="D2900" t="s">
        <v>11075</v>
      </c>
      <c r="E2900">
        <v>454255</v>
      </c>
      <c r="F2900" t="s">
        <v>892</v>
      </c>
      <c r="G2900" t="s">
        <v>9610</v>
      </c>
      <c r="H2900" t="s">
        <v>11076</v>
      </c>
      <c r="I2900">
        <v>1666</v>
      </c>
      <c r="J2900" t="s">
        <v>11077</v>
      </c>
      <c r="K2900" t="s">
        <v>11078</v>
      </c>
      <c r="L2900">
        <v>47</v>
      </c>
      <c r="M2900" t="s">
        <v>9612</v>
      </c>
      <c r="N2900" t="s">
        <v>9613</v>
      </c>
      <c r="O2900" t="s">
        <v>476</v>
      </c>
      <c r="P2900">
        <v>400000000</v>
      </c>
      <c r="Q2900">
        <v>2001</v>
      </c>
      <c r="R2900">
        <v>6.6</v>
      </c>
      <c r="S2900">
        <v>124</v>
      </c>
      <c r="T2900">
        <f>Table_IMDB_Movies[[#This Row],[gross]]-Table_IMDB_Movies[[#This Row],[budget]]</f>
        <v>-399545745</v>
      </c>
      <c r="V290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901" spans="1:22" x14ac:dyDescent="0.3">
      <c r="A2901" t="s">
        <v>11079</v>
      </c>
      <c r="B2901">
        <v>76</v>
      </c>
      <c r="C2901">
        <v>120</v>
      </c>
      <c r="D2901" t="s">
        <v>2000</v>
      </c>
      <c r="E2901">
        <v>349618</v>
      </c>
      <c r="F2901" t="s">
        <v>4938</v>
      </c>
      <c r="G2901" t="s">
        <v>2623</v>
      </c>
      <c r="H2901" t="s">
        <v>11080</v>
      </c>
      <c r="I2901">
        <v>4302</v>
      </c>
      <c r="J2901" t="s">
        <v>4917</v>
      </c>
      <c r="K2901" t="s">
        <v>11081</v>
      </c>
      <c r="L2901">
        <v>45</v>
      </c>
      <c r="M2901" t="s">
        <v>26</v>
      </c>
      <c r="N2901" t="s">
        <v>5447</v>
      </c>
      <c r="O2901" t="s">
        <v>476</v>
      </c>
      <c r="P2901">
        <v>9000000</v>
      </c>
      <c r="Q2901">
        <v>1990</v>
      </c>
      <c r="R2901">
        <v>6.1</v>
      </c>
      <c r="S2901">
        <v>375</v>
      </c>
      <c r="T2901">
        <f>Table_IMDB_Movies[[#This Row],[gross]]-Table_IMDB_Movies[[#This Row],[budget]]</f>
        <v>-8650382</v>
      </c>
      <c r="V2901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2902" spans="1:22" x14ac:dyDescent="0.3">
      <c r="A2902" t="s">
        <v>8391</v>
      </c>
      <c r="B2902">
        <v>81</v>
      </c>
      <c r="C2902">
        <v>121</v>
      </c>
      <c r="D2902" t="s">
        <v>9774</v>
      </c>
      <c r="E2902">
        <v>112935</v>
      </c>
      <c r="F2902" t="s">
        <v>2682</v>
      </c>
      <c r="G2902" t="s">
        <v>8394</v>
      </c>
      <c r="H2902" t="s">
        <v>11082</v>
      </c>
      <c r="I2902">
        <v>8161</v>
      </c>
      <c r="J2902" t="s">
        <v>11083</v>
      </c>
      <c r="K2902" t="s">
        <v>11084</v>
      </c>
      <c r="L2902">
        <v>94</v>
      </c>
      <c r="M2902" t="s">
        <v>26</v>
      </c>
      <c r="N2902" t="s">
        <v>41</v>
      </c>
      <c r="O2902" t="s">
        <v>476</v>
      </c>
      <c r="P2902">
        <v>9000000</v>
      </c>
      <c r="Q2902">
        <v>2002</v>
      </c>
      <c r="R2902">
        <v>7.6</v>
      </c>
      <c r="S2902">
        <v>484</v>
      </c>
      <c r="T2902">
        <f>Table_IMDB_Movies[[#This Row],[gross]]-Table_IMDB_Movies[[#This Row],[budget]]</f>
        <v>-8887065</v>
      </c>
      <c r="V2902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903" spans="1:22" x14ac:dyDescent="0.3">
      <c r="A2903" t="s">
        <v>11085</v>
      </c>
      <c r="B2903">
        <v>26</v>
      </c>
      <c r="C2903">
        <v>97</v>
      </c>
      <c r="D2903" t="s">
        <v>795</v>
      </c>
      <c r="E2903">
        <v>883887</v>
      </c>
      <c r="F2903" t="s">
        <v>2682</v>
      </c>
      <c r="G2903" t="s">
        <v>11086</v>
      </c>
      <c r="H2903" t="s">
        <v>11087</v>
      </c>
      <c r="I2903">
        <v>1201</v>
      </c>
      <c r="J2903" t="s">
        <v>8771</v>
      </c>
      <c r="K2903" t="s">
        <v>11088</v>
      </c>
      <c r="L2903">
        <v>14</v>
      </c>
      <c r="M2903" t="s">
        <v>26</v>
      </c>
      <c r="N2903" t="s">
        <v>27</v>
      </c>
      <c r="O2903" t="s">
        <v>72</v>
      </c>
      <c r="P2903">
        <v>9000000</v>
      </c>
      <c r="Q2903">
        <v>2009</v>
      </c>
      <c r="R2903">
        <v>6.2</v>
      </c>
      <c r="S2903">
        <v>0</v>
      </c>
      <c r="T2903">
        <f>Table_IMDB_Movies[[#This Row],[gross]]-Table_IMDB_Movies[[#This Row],[budget]]</f>
        <v>-8116113</v>
      </c>
      <c r="V2903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904" spans="1:22" x14ac:dyDescent="0.3">
      <c r="A2904" t="s">
        <v>9541</v>
      </c>
      <c r="B2904">
        <v>24</v>
      </c>
      <c r="C2904">
        <v>86</v>
      </c>
      <c r="D2904" t="s">
        <v>11089</v>
      </c>
      <c r="E2904">
        <v>13751</v>
      </c>
      <c r="F2904" t="s">
        <v>5490</v>
      </c>
      <c r="G2904" t="s">
        <v>11090</v>
      </c>
      <c r="H2904" t="s">
        <v>11091</v>
      </c>
      <c r="I2904">
        <v>813</v>
      </c>
      <c r="J2904" t="s">
        <v>11092</v>
      </c>
      <c r="K2904" t="s">
        <v>11093</v>
      </c>
      <c r="L2904">
        <v>6</v>
      </c>
      <c r="M2904" t="s">
        <v>26</v>
      </c>
      <c r="N2904" t="s">
        <v>304</v>
      </c>
      <c r="O2904" t="s">
        <v>72</v>
      </c>
      <c r="P2904">
        <v>11400000</v>
      </c>
      <c r="Q2904">
        <v>2006</v>
      </c>
      <c r="R2904">
        <v>6.6</v>
      </c>
      <c r="S2904">
        <v>135</v>
      </c>
      <c r="T2904">
        <f>Table_IMDB_Movies[[#This Row],[gross]]-Table_IMDB_Movies[[#This Row],[budget]]</f>
        <v>-11386249</v>
      </c>
      <c r="V2904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905" spans="1:22" x14ac:dyDescent="0.3">
      <c r="A2905" t="s">
        <v>11094</v>
      </c>
      <c r="B2905">
        <v>80</v>
      </c>
      <c r="C2905">
        <v>45</v>
      </c>
      <c r="D2905" t="s">
        <v>11095</v>
      </c>
      <c r="E2905">
        <v>145109</v>
      </c>
      <c r="F2905" t="s">
        <v>1744</v>
      </c>
      <c r="G2905" t="s">
        <v>11096</v>
      </c>
      <c r="H2905" t="s">
        <v>11097</v>
      </c>
      <c r="I2905">
        <v>14247</v>
      </c>
      <c r="J2905" t="s">
        <v>2449</v>
      </c>
      <c r="K2905" t="s">
        <v>11098</v>
      </c>
      <c r="L2905">
        <v>44</v>
      </c>
      <c r="M2905" t="s">
        <v>11099</v>
      </c>
      <c r="N2905" t="s">
        <v>5901</v>
      </c>
      <c r="O2905" t="s">
        <v>3769</v>
      </c>
      <c r="P2905">
        <v>45000000</v>
      </c>
      <c r="Q2905">
        <v>2008</v>
      </c>
      <c r="R2905">
        <v>7.3</v>
      </c>
      <c r="S2905">
        <v>0</v>
      </c>
      <c r="T2905">
        <f>Table_IMDB_Movies[[#This Row],[gross]]-Table_IMDB_Movies[[#This Row],[budget]]</f>
        <v>-44854891</v>
      </c>
      <c r="V2905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906" spans="1:22" x14ac:dyDescent="0.3">
      <c r="A2906" t="s">
        <v>11100</v>
      </c>
      <c r="B2906">
        <v>41</v>
      </c>
      <c r="C2906">
        <v>97</v>
      </c>
      <c r="D2906" t="s">
        <v>10914</v>
      </c>
      <c r="E2906">
        <v>1046166</v>
      </c>
      <c r="F2906" t="s">
        <v>5045</v>
      </c>
      <c r="G2906" t="s">
        <v>4752</v>
      </c>
      <c r="H2906" t="s">
        <v>11101</v>
      </c>
      <c r="I2906">
        <v>2599</v>
      </c>
      <c r="J2906" t="s">
        <v>11102</v>
      </c>
      <c r="K2906" t="s">
        <v>11103</v>
      </c>
      <c r="L2906">
        <v>45</v>
      </c>
      <c r="M2906" t="s">
        <v>26</v>
      </c>
      <c r="N2906" t="s">
        <v>619</v>
      </c>
      <c r="O2906" t="s">
        <v>28</v>
      </c>
      <c r="P2906">
        <v>9000000</v>
      </c>
      <c r="Q2906">
        <v>2005</v>
      </c>
      <c r="R2906">
        <v>4.2</v>
      </c>
      <c r="S2906">
        <v>128</v>
      </c>
      <c r="T2906">
        <f>Table_IMDB_Movies[[#This Row],[gross]]-Table_IMDB_Movies[[#This Row],[budget]]</f>
        <v>-7953834</v>
      </c>
      <c r="V290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907" spans="1:22" x14ac:dyDescent="0.3">
      <c r="A2907" t="s">
        <v>11104</v>
      </c>
      <c r="B2907">
        <v>35</v>
      </c>
      <c r="C2907">
        <v>93</v>
      </c>
      <c r="D2907" t="s">
        <v>7283</v>
      </c>
      <c r="E2907">
        <v>174635000</v>
      </c>
      <c r="F2907" t="s">
        <v>3309</v>
      </c>
      <c r="G2907" t="s">
        <v>7030</v>
      </c>
      <c r="H2907" t="s">
        <v>11105</v>
      </c>
      <c r="I2907">
        <v>74743</v>
      </c>
      <c r="J2907" t="s">
        <v>11106</v>
      </c>
      <c r="K2907" t="s">
        <v>11107</v>
      </c>
      <c r="L2907">
        <v>93</v>
      </c>
      <c r="M2907" t="s">
        <v>26</v>
      </c>
      <c r="N2907" t="s">
        <v>304</v>
      </c>
      <c r="O2907" t="s">
        <v>28</v>
      </c>
      <c r="P2907">
        <v>8800000</v>
      </c>
      <c r="Q2907">
        <v>1986</v>
      </c>
      <c r="R2907">
        <v>6.5</v>
      </c>
      <c r="S2907">
        <v>0</v>
      </c>
      <c r="T2907">
        <f>Table_IMDB_Movies[[#This Row],[gross]]-Table_IMDB_Movies[[#This Row],[budget]]</f>
        <v>165835000</v>
      </c>
      <c r="V2907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2908" spans="1:22" x14ac:dyDescent="0.3">
      <c r="A2908" t="s">
        <v>11109</v>
      </c>
      <c r="B2908">
        <v>133</v>
      </c>
      <c r="C2908">
        <v>84</v>
      </c>
      <c r="D2908" t="s">
        <v>4752</v>
      </c>
      <c r="E2908">
        <v>14373825</v>
      </c>
      <c r="F2908" t="s">
        <v>1778</v>
      </c>
      <c r="G2908" t="s">
        <v>1157</v>
      </c>
      <c r="H2908" t="s">
        <v>11110</v>
      </c>
      <c r="I2908">
        <v>63216</v>
      </c>
      <c r="J2908" t="s">
        <v>3321</v>
      </c>
      <c r="K2908" t="s">
        <v>11111</v>
      </c>
      <c r="L2908">
        <v>196</v>
      </c>
      <c r="M2908" t="s">
        <v>26</v>
      </c>
      <c r="N2908" t="s">
        <v>27</v>
      </c>
      <c r="O2908" t="s">
        <v>476</v>
      </c>
      <c r="P2908">
        <v>8600000</v>
      </c>
      <c r="Q2908">
        <v>2007</v>
      </c>
      <c r="R2908">
        <v>6.5</v>
      </c>
      <c r="S2908">
        <v>0</v>
      </c>
      <c r="T2908">
        <f>Table_IMDB_Movies[[#This Row],[gross]]-Table_IMDB_Movies[[#This Row],[budget]]</f>
        <v>5773825</v>
      </c>
      <c r="V2908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2909" spans="1:22" x14ac:dyDescent="0.3">
      <c r="A2909" t="s">
        <v>11112</v>
      </c>
      <c r="B2909">
        <v>66</v>
      </c>
      <c r="C2909">
        <v>96</v>
      </c>
      <c r="D2909" t="s">
        <v>3456</v>
      </c>
      <c r="E2909">
        <v>162</v>
      </c>
      <c r="F2909" t="s">
        <v>274</v>
      </c>
      <c r="G2909" t="s">
        <v>4957</v>
      </c>
      <c r="H2909" t="s">
        <v>11113</v>
      </c>
      <c r="I2909">
        <v>5228</v>
      </c>
      <c r="J2909" t="s">
        <v>11114</v>
      </c>
      <c r="K2909" t="s">
        <v>11115</v>
      </c>
      <c r="L2909">
        <v>38</v>
      </c>
      <c r="M2909" t="s">
        <v>26</v>
      </c>
      <c r="N2909" t="s">
        <v>9613</v>
      </c>
      <c r="O2909" t="s">
        <v>476</v>
      </c>
      <c r="P2909">
        <v>9000000</v>
      </c>
      <c r="Q2909">
        <v>2014</v>
      </c>
      <c r="R2909">
        <v>5.7</v>
      </c>
      <c r="S2909">
        <v>0</v>
      </c>
      <c r="T2909">
        <f>Table_IMDB_Movies[[#This Row],[gross]]-Table_IMDB_Movies[[#This Row],[budget]]</f>
        <v>-8999838</v>
      </c>
      <c r="V2909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910" spans="1:22" x14ac:dyDescent="0.3">
      <c r="A2910" t="s">
        <v>3816</v>
      </c>
      <c r="B2910">
        <v>273</v>
      </c>
      <c r="C2910">
        <v>112</v>
      </c>
      <c r="D2910" t="s">
        <v>5405</v>
      </c>
      <c r="E2910">
        <v>39462438</v>
      </c>
      <c r="F2910" t="s">
        <v>5983</v>
      </c>
      <c r="G2910" t="s">
        <v>246</v>
      </c>
      <c r="H2910" t="s">
        <v>11116</v>
      </c>
      <c r="I2910">
        <v>67760</v>
      </c>
      <c r="J2910" t="s">
        <v>11117</v>
      </c>
      <c r="K2910" t="s">
        <v>11118</v>
      </c>
      <c r="L2910">
        <v>226</v>
      </c>
      <c r="M2910" t="s">
        <v>26</v>
      </c>
      <c r="N2910" t="s">
        <v>27</v>
      </c>
      <c r="O2910" t="s">
        <v>476</v>
      </c>
      <c r="P2910">
        <v>7000000</v>
      </c>
      <c r="Q2910">
        <v>2009</v>
      </c>
      <c r="R2910">
        <v>7.3</v>
      </c>
      <c r="S2910">
        <v>0</v>
      </c>
      <c r="T2910">
        <f>Table_IMDB_Movies[[#This Row],[gross]]-Table_IMDB_Movies[[#This Row],[budget]]</f>
        <v>32462438</v>
      </c>
      <c r="V2910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911" spans="1:22" x14ac:dyDescent="0.3">
      <c r="A2911" t="s">
        <v>11119</v>
      </c>
      <c r="B2911">
        <v>32</v>
      </c>
      <c r="C2911">
        <v>125</v>
      </c>
      <c r="D2911" t="s">
        <v>11120</v>
      </c>
      <c r="E2911">
        <v>29200000</v>
      </c>
      <c r="F2911" t="s">
        <v>5983</v>
      </c>
      <c r="G2911" t="s">
        <v>3052</v>
      </c>
      <c r="H2911" t="s">
        <v>11121</v>
      </c>
      <c r="I2911">
        <v>6142</v>
      </c>
      <c r="J2911" t="s">
        <v>11122</v>
      </c>
      <c r="K2911" t="s">
        <v>11123</v>
      </c>
      <c r="L2911">
        <v>52</v>
      </c>
      <c r="M2911" t="s">
        <v>26</v>
      </c>
      <c r="N2911" t="s">
        <v>27</v>
      </c>
      <c r="O2911" t="s">
        <v>476</v>
      </c>
      <c r="P2911">
        <v>8500000</v>
      </c>
      <c r="Q2911">
        <v>1979</v>
      </c>
      <c r="R2911">
        <v>6.9</v>
      </c>
      <c r="S2911">
        <v>1000</v>
      </c>
      <c r="T2911">
        <f>Table_IMDB_Movies[[#This Row],[gross]]-Table_IMDB_Movies[[#This Row],[budget]]</f>
        <v>20700000</v>
      </c>
      <c r="V2911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912" spans="1:22" x14ac:dyDescent="0.3">
      <c r="A2912" t="s">
        <v>11124</v>
      </c>
      <c r="B2912">
        <v>52</v>
      </c>
      <c r="C2912">
        <v>96</v>
      </c>
      <c r="D2912" t="s">
        <v>2433</v>
      </c>
      <c r="E2912">
        <v>21564616</v>
      </c>
      <c r="F2912" t="s">
        <v>1334</v>
      </c>
      <c r="G2912" t="s">
        <v>537</v>
      </c>
      <c r="H2912" t="s">
        <v>11125</v>
      </c>
      <c r="I2912">
        <v>7098</v>
      </c>
      <c r="J2912" t="s">
        <v>2226</v>
      </c>
      <c r="K2912" t="s">
        <v>11126</v>
      </c>
      <c r="L2912">
        <v>41</v>
      </c>
      <c r="M2912" t="s">
        <v>26</v>
      </c>
      <c r="N2912" t="s">
        <v>27</v>
      </c>
      <c r="O2912" t="s">
        <v>28</v>
      </c>
      <c r="P2912">
        <v>8500000</v>
      </c>
      <c r="Q2912">
        <v>2013</v>
      </c>
      <c r="R2912">
        <v>5</v>
      </c>
      <c r="S2912">
        <v>0</v>
      </c>
      <c r="T2912">
        <f>Table_IMDB_Movies[[#This Row],[gross]]-Table_IMDB_Movies[[#This Row],[budget]]</f>
        <v>13064616</v>
      </c>
      <c r="V2912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913" spans="1:22" x14ac:dyDescent="0.3">
      <c r="A2913" t="s">
        <v>6245</v>
      </c>
      <c r="B2913">
        <v>175</v>
      </c>
      <c r="C2913">
        <v>103</v>
      </c>
      <c r="D2913" t="s">
        <v>2651</v>
      </c>
      <c r="E2913">
        <v>14879556</v>
      </c>
      <c r="F2913" t="s">
        <v>2021</v>
      </c>
      <c r="G2913" t="s">
        <v>731</v>
      </c>
      <c r="H2913" t="s">
        <v>11128</v>
      </c>
      <c r="I2913">
        <v>73640</v>
      </c>
      <c r="J2913" t="s">
        <v>11129</v>
      </c>
      <c r="K2913" t="s">
        <v>11130</v>
      </c>
      <c r="L2913">
        <v>441</v>
      </c>
      <c r="M2913" t="s">
        <v>26</v>
      </c>
      <c r="N2913" t="s">
        <v>27</v>
      </c>
      <c r="O2913" t="s">
        <v>476</v>
      </c>
      <c r="P2913">
        <v>8000000</v>
      </c>
      <c r="Q2913">
        <v>1999</v>
      </c>
      <c r="R2913">
        <v>7.3</v>
      </c>
      <c r="S2913">
        <v>0</v>
      </c>
      <c r="T2913">
        <f>Table_IMDB_Movies[[#This Row],[gross]]-Table_IMDB_Movies[[#This Row],[budget]]</f>
        <v>6879556</v>
      </c>
      <c r="V2913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914" spans="1:22" x14ac:dyDescent="0.3">
      <c r="A2914" t="s">
        <v>11131</v>
      </c>
      <c r="B2914">
        <v>132</v>
      </c>
      <c r="C2914">
        <v>101</v>
      </c>
      <c r="D2914" t="s">
        <v>3059</v>
      </c>
      <c r="E2914">
        <v>34017854</v>
      </c>
      <c r="F2914" t="s">
        <v>1334</v>
      </c>
      <c r="G2914" t="s">
        <v>1740</v>
      </c>
      <c r="H2914" t="s">
        <v>11132</v>
      </c>
      <c r="I2914">
        <v>51326</v>
      </c>
      <c r="J2914" t="s">
        <v>8106</v>
      </c>
      <c r="K2914" t="s">
        <v>11133</v>
      </c>
      <c r="L2914">
        <v>116</v>
      </c>
      <c r="M2914" t="s">
        <v>26</v>
      </c>
      <c r="N2914" t="s">
        <v>27</v>
      </c>
      <c r="O2914" t="s">
        <v>28</v>
      </c>
      <c r="P2914">
        <v>8500000</v>
      </c>
      <c r="Q2914">
        <v>2015</v>
      </c>
      <c r="R2914">
        <v>6.5</v>
      </c>
      <c r="S2914">
        <v>8000</v>
      </c>
      <c r="T2914">
        <f>Table_IMDB_Movies[[#This Row],[gross]]-Table_IMDB_Movies[[#This Row],[budget]]</f>
        <v>25517854</v>
      </c>
      <c r="V2914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915" spans="1:22" x14ac:dyDescent="0.3">
      <c r="A2915" t="s">
        <v>8869</v>
      </c>
      <c r="B2915">
        <v>66</v>
      </c>
      <c r="C2915">
        <v>104</v>
      </c>
      <c r="D2915" t="s">
        <v>11134</v>
      </c>
      <c r="E2915">
        <v>4273372</v>
      </c>
      <c r="F2915" t="s">
        <v>5983</v>
      </c>
      <c r="G2915" t="s">
        <v>5411</v>
      </c>
      <c r="H2915" t="s">
        <v>11135</v>
      </c>
      <c r="I2915">
        <v>19412</v>
      </c>
      <c r="J2915" t="s">
        <v>11136</v>
      </c>
      <c r="K2915" t="s">
        <v>11137</v>
      </c>
      <c r="L2915">
        <v>308</v>
      </c>
      <c r="M2915" t="s">
        <v>26</v>
      </c>
      <c r="N2915" t="s">
        <v>27</v>
      </c>
      <c r="O2915" t="s">
        <v>28</v>
      </c>
      <c r="P2915">
        <v>22000000</v>
      </c>
      <c r="Q2915">
        <v>2001</v>
      </c>
      <c r="R2915">
        <v>2.1</v>
      </c>
      <c r="S2915">
        <v>0</v>
      </c>
      <c r="T2915">
        <f>Table_IMDB_Movies[[#This Row],[gross]]-Table_IMDB_Movies[[#This Row],[budget]]</f>
        <v>-17726628</v>
      </c>
      <c r="V2915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916" spans="1:22" x14ac:dyDescent="0.3">
      <c r="A2916" t="s">
        <v>10269</v>
      </c>
      <c r="B2916">
        <v>222</v>
      </c>
      <c r="C2916">
        <v>119</v>
      </c>
      <c r="D2916" t="s">
        <v>8631</v>
      </c>
      <c r="E2916">
        <v>4440055</v>
      </c>
      <c r="F2916" t="s">
        <v>4879</v>
      </c>
      <c r="G2916" t="s">
        <v>1128</v>
      </c>
      <c r="H2916" t="s">
        <v>11138</v>
      </c>
      <c r="I2916">
        <v>21360</v>
      </c>
      <c r="J2916" t="s">
        <v>11139</v>
      </c>
      <c r="K2916" t="s">
        <v>11140</v>
      </c>
      <c r="L2916">
        <v>110</v>
      </c>
      <c r="M2916" t="s">
        <v>26</v>
      </c>
      <c r="N2916" t="s">
        <v>41</v>
      </c>
      <c r="O2916" t="s">
        <v>72</v>
      </c>
      <c r="P2916">
        <v>8500000</v>
      </c>
      <c r="Q2916">
        <v>2009</v>
      </c>
      <c r="R2916">
        <v>7</v>
      </c>
      <c r="S2916">
        <v>0</v>
      </c>
      <c r="T2916">
        <f>Table_IMDB_Movies[[#This Row],[gross]]-Table_IMDB_Movies[[#This Row],[budget]]</f>
        <v>-4059945</v>
      </c>
      <c r="V2916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2917" spans="1:22" x14ac:dyDescent="0.3">
      <c r="A2917" t="s">
        <v>10508</v>
      </c>
      <c r="B2917">
        <v>210</v>
      </c>
      <c r="C2917">
        <v>128</v>
      </c>
      <c r="D2917" t="s">
        <v>11141</v>
      </c>
      <c r="E2917">
        <v>4018695</v>
      </c>
      <c r="F2917" t="s">
        <v>1460</v>
      </c>
      <c r="G2917" t="s">
        <v>10510</v>
      </c>
      <c r="H2917" t="s">
        <v>11142</v>
      </c>
      <c r="I2917">
        <v>69759</v>
      </c>
      <c r="J2917" t="s">
        <v>11143</v>
      </c>
      <c r="K2917" t="s">
        <v>11144</v>
      </c>
      <c r="L2917">
        <v>235</v>
      </c>
      <c r="M2917" t="s">
        <v>4340</v>
      </c>
      <c r="N2917" t="s">
        <v>4341</v>
      </c>
      <c r="O2917" t="s">
        <v>28</v>
      </c>
      <c r="P2917">
        <v>12000000</v>
      </c>
      <c r="Q2917">
        <v>2010</v>
      </c>
      <c r="R2917">
        <v>8</v>
      </c>
      <c r="S2917">
        <v>27000</v>
      </c>
      <c r="T2917">
        <f>Table_IMDB_Movies[[#This Row],[gross]]-Table_IMDB_Movies[[#This Row],[budget]]</f>
        <v>-7981305</v>
      </c>
      <c r="V2917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2918" spans="1:22" x14ac:dyDescent="0.3">
      <c r="A2918" t="s">
        <v>11145</v>
      </c>
      <c r="B2918">
        <v>46</v>
      </c>
      <c r="C2918">
        <v>126</v>
      </c>
      <c r="D2918" t="s">
        <v>11146</v>
      </c>
      <c r="E2918">
        <v>1997807</v>
      </c>
      <c r="F2918" t="s">
        <v>1460</v>
      </c>
      <c r="G2918" t="s">
        <v>1083</v>
      </c>
      <c r="H2918" t="s">
        <v>11147</v>
      </c>
      <c r="I2918">
        <v>5158</v>
      </c>
      <c r="J2918" t="s">
        <v>11148</v>
      </c>
      <c r="K2918" t="s">
        <v>11149</v>
      </c>
      <c r="L2918">
        <v>140</v>
      </c>
      <c r="M2918" t="s">
        <v>26</v>
      </c>
      <c r="N2918" t="s">
        <v>27</v>
      </c>
      <c r="O2918" t="s">
        <v>476</v>
      </c>
      <c r="P2918">
        <v>8000000</v>
      </c>
      <c r="Q2918">
        <v>1999</v>
      </c>
      <c r="R2918">
        <v>7.1</v>
      </c>
      <c r="S2918">
        <v>196</v>
      </c>
      <c r="T2918">
        <f>Table_IMDB_Movies[[#This Row],[gross]]-Table_IMDB_Movies[[#This Row],[budget]]</f>
        <v>-6002193</v>
      </c>
      <c r="V2918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2919" spans="1:22" x14ac:dyDescent="0.3">
      <c r="A2919" t="s">
        <v>4807</v>
      </c>
      <c r="B2919">
        <v>81</v>
      </c>
      <c r="C2919">
        <v>126</v>
      </c>
      <c r="D2919" t="s">
        <v>4808</v>
      </c>
      <c r="E2919">
        <v>90800000</v>
      </c>
      <c r="F2919" t="s">
        <v>4809</v>
      </c>
      <c r="G2919" t="s">
        <v>4644</v>
      </c>
      <c r="H2919" t="s">
        <v>4810</v>
      </c>
      <c r="I2919">
        <v>126916</v>
      </c>
      <c r="J2919" t="s">
        <v>4811</v>
      </c>
      <c r="K2919" t="s">
        <v>4812</v>
      </c>
      <c r="L2919">
        <v>235</v>
      </c>
      <c r="M2919" t="s">
        <v>26</v>
      </c>
      <c r="N2919" t="s">
        <v>27</v>
      </c>
      <c r="O2919" t="s">
        <v>72</v>
      </c>
      <c r="P2919">
        <v>8000000</v>
      </c>
      <c r="Q2919">
        <v>1984</v>
      </c>
      <c r="R2919">
        <v>7.2</v>
      </c>
      <c r="S2919">
        <v>0</v>
      </c>
      <c r="T2919">
        <f>Table_IMDB_Movies[[#This Row],[gross]]-Table_IMDB_Movies[[#This Row],[budget]]</f>
        <v>82800000</v>
      </c>
      <c r="V2919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920" spans="1:22" x14ac:dyDescent="0.3">
      <c r="A2920" t="s">
        <v>10546</v>
      </c>
      <c r="B2920">
        <v>147</v>
      </c>
      <c r="C2920">
        <v>150</v>
      </c>
      <c r="D2920" t="s">
        <v>5729</v>
      </c>
      <c r="E2920">
        <v>140244</v>
      </c>
      <c r="F2920" t="s">
        <v>11152</v>
      </c>
      <c r="G2920" t="s">
        <v>4556</v>
      </c>
      <c r="H2920" t="s">
        <v>11153</v>
      </c>
      <c r="I2920">
        <v>20419</v>
      </c>
      <c r="J2920" t="s">
        <v>5864</v>
      </c>
      <c r="K2920" t="s">
        <v>11154</v>
      </c>
      <c r="L2920">
        <v>259</v>
      </c>
      <c r="M2920" t="s">
        <v>26</v>
      </c>
      <c r="N2920" t="s">
        <v>27</v>
      </c>
      <c r="O2920" t="s">
        <v>476</v>
      </c>
      <c r="P2920">
        <v>8500000</v>
      </c>
      <c r="Q2920">
        <v>2008</v>
      </c>
      <c r="R2920">
        <v>6.7</v>
      </c>
      <c r="S2920">
        <v>8000</v>
      </c>
      <c r="T2920">
        <f>Table_IMDB_Movies[[#This Row],[gross]]-Table_IMDB_Movies[[#This Row],[budget]]</f>
        <v>-8359756</v>
      </c>
      <c r="V2920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2921" spans="1:22" x14ac:dyDescent="0.3">
      <c r="A2921" t="s">
        <v>1408</v>
      </c>
      <c r="B2921">
        <v>215</v>
      </c>
      <c r="C2921">
        <v>178</v>
      </c>
      <c r="D2921" t="s">
        <v>4464</v>
      </c>
      <c r="E2921">
        <v>107930000</v>
      </c>
      <c r="F2921" t="s">
        <v>1550</v>
      </c>
      <c r="G2921" t="s">
        <v>793</v>
      </c>
      <c r="H2921" t="s">
        <v>11156</v>
      </c>
      <c r="I2921">
        <v>1324680</v>
      </c>
      <c r="J2921" t="s">
        <v>6567</v>
      </c>
      <c r="K2921" t="s">
        <v>11157</v>
      </c>
      <c r="L2921">
        <v>2195</v>
      </c>
      <c r="M2921" t="s">
        <v>26</v>
      </c>
      <c r="N2921" t="s">
        <v>27</v>
      </c>
      <c r="O2921" t="s">
        <v>476</v>
      </c>
      <c r="P2921">
        <v>8000000</v>
      </c>
      <c r="Q2921">
        <v>1994</v>
      </c>
      <c r="R2921">
        <v>8.9</v>
      </c>
      <c r="S2921">
        <v>45000</v>
      </c>
      <c r="T2921">
        <f>Table_IMDB_Movies[[#This Row],[gross]]-Table_IMDB_Movies[[#This Row],[budget]]</f>
        <v>99930000</v>
      </c>
      <c r="V2921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2922" spans="1:22" x14ac:dyDescent="0.3">
      <c r="A2922" t="s">
        <v>11158</v>
      </c>
      <c r="B2922">
        <v>534</v>
      </c>
      <c r="C2922">
        <v>117</v>
      </c>
      <c r="D2922" t="s">
        <v>7718</v>
      </c>
      <c r="E2922">
        <v>32279955</v>
      </c>
      <c r="F2922" t="s">
        <v>1705</v>
      </c>
      <c r="G2922" t="s">
        <v>307</v>
      </c>
      <c r="H2922" t="s">
        <v>11159</v>
      </c>
      <c r="I2922">
        <v>293304</v>
      </c>
      <c r="J2922" t="s">
        <v>11160</v>
      </c>
      <c r="K2922" t="s">
        <v>11161</v>
      </c>
      <c r="L2922">
        <v>552</v>
      </c>
      <c r="M2922" t="s">
        <v>26</v>
      </c>
      <c r="N2922" t="s">
        <v>27</v>
      </c>
      <c r="O2922" t="s">
        <v>476</v>
      </c>
      <c r="P2922">
        <v>8500000</v>
      </c>
      <c r="Q2922">
        <v>2014</v>
      </c>
      <c r="R2922">
        <v>7.9</v>
      </c>
      <c r="S2922">
        <v>65000</v>
      </c>
      <c r="T2922">
        <f>Table_IMDB_Movies[[#This Row],[gross]]-Table_IMDB_Movies[[#This Row],[budget]]</f>
        <v>23779955</v>
      </c>
      <c r="V2922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2923" spans="1:22" x14ac:dyDescent="0.3">
      <c r="A2923" t="s">
        <v>3851</v>
      </c>
      <c r="B2923">
        <v>66</v>
      </c>
      <c r="C2923">
        <v>119</v>
      </c>
      <c r="D2923" t="s">
        <v>11162</v>
      </c>
      <c r="E2923">
        <v>4992159</v>
      </c>
      <c r="F2923" t="s">
        <v>9334</v>
      </c>
      <c r="G2923" t="s">
        <v>3046</v>
      </c>
      <c r="H2923" t="s">
        <v>11163</v>
      </c>
      <c r="I2923">
        <v>23823</v>
      </c>
      <c r="J2923" t="s">
        <v>3851</v>
      </c>
      <c r="K2923" t="s">
        <v>11164</v>
      </c>
      <c r="L2923">
        <v>201</v>
      </c>
      <c r="M2923" t="s">
        <v>26</v>
      </c>
      <c r="N2923" t="s">
        <v>27</v>
      </c>
      <c r="O2923" t="s">
        <v>476</v>
      </c>
      <c r="P2923">
        <v>8550000</v>
      </c>
      <c r="Q2923">
        <v>2004</v>
      </c>
      <c r="R2923">
        <v>5.6</v>
      </c>
      <c r="S2923">
        <v>713</v>
      </c>
      <c r="T2923">
        <f>Table_IMDB_Movies[[#This Row],[gross]]-Table_IMDB_Movies[[#This Row],[budget]]</f>
        <v>-3557841</v>
      </c>
      <c r="V2923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924" spans="1:22" x14ac:dyDescent="0.3">
      <c r="A2924" t="s">
        <v>5589</v>
      </c>
      <c r="B2924">
        <v>119</v>
      </c>
      <c r="C2924">
        <v>174</v>
      </c>
      <c r="D2924" t="s">
        <v>11165</v>
      </c>
      <c r="E2924">
        <v>163214286</v>
      </c>
      <c r="F2924" t="s">
        <v>11166</v>
      </c>
      <c r="G2924" t="s">
        <v>11167</v>
      </c>
      <c r="H2924" t="s">
        <v>11168</v>
      </c>
      <c r="I2924">
        <v>148172</v>
      </c>
      <c r="J2924" t="s">
        <v>11169</v>
      </c>
      <c r="K2924" t="s">
        <v>11170</v>
      </c>
      <c r="L2924">
        <v>406</v>
      </c>
      <c r="M2924" t="s">
        <v>26</v>
      </c>
      <c r="N2924" t="s">
        <v>27</v>
      </c>
      <c r="O2924" t="s">
        <v>226</v>
      </c>
      <c r="P2924">
        <v>8200000</v>
      </c>
      <c r="Q2924">
        <v>1965</v>
      </c>
      <c r="R2924">
        <v>8</v>
      </c>
      <c r="S2924">
        <v>15000</v>
      </c>
      <c r="T2924">
        <f>Table_IMDB_Movies[[#This Row],[gross]]-Table_IMDB_Movies[[#This Row],[budget]]</f>
        <v>155014286</v>
      </c>
      <c r="V2924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2925" spans="1:22" x14ac:dyDescent="0.3">
      <c r="A2925" t="s">
        <v>687</v>
      </c>
      <c r="B2925">
        <v>43</v>
      </c>
      <c r="C2925">
        <v>111</v>
      </c>
      <c r="D2925" t="s">
        <v>11171</v>
      </c>
      <c r="E2925">
        <v>69800000</v>
      </c>
      <c r="F2925" t="s">
        <v>2852</v>
      </c>
      <c r="G2925" t="s">
        <v>264</v>
      </c>
      <c r="H2925" t="s">
        <v>11172</v>
      </c>
      <c r="I2925">
        <v>54723</v>
      </c>
      <c r="J2925" t="s">
        <v>11173</v>
      </c>
      <c r="K2925" t="s">
        <v>11174</v>
      </c>
      <c r="L2925">
        <v>99</v>
      </c>
      <c r="M2925" t="s">
        <v>26</v>
      </c>
      <c r="N2925" t="s">
        <v>27</v>
      </c>
      <c r="O2925" t="s">
        <v>72</v>
      </c>
      <c r="P2925">
        <v>8000000</v>
      </c>
      <c r="Q2925">
        <v>1984</v>
      </c>
      <c r="R2925">
        <v>6.2</v>
      </c>
      <c r="S2925">
        <v>0</v>
      </c>
      <c r="T2925">
        <f>Table_IMDB_Movies[[#This Row],[gross]]-Table_IMDB_Movies[[#This Row],[budget]]</f>
        <v>61800000</v>
      </c>
      <c r="V2925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926" spans="1:22" x14ac:dyDescent="0.3">
      <c r="A2926" t="s">
        <v>11175</v>
      </c>
      <c r="B2926">
        <v>270</v>
      </c>
      <c r="C2926">
        <v>101</v>
      </c>
      <c r="D2926" t="s">
        <v>11176</v>
      </c>
      <c r="E2926">
        <v>59889948</v>
      </c>
      <c r="F2926" t="s">
        <v>2021</v>
      </c>
      <c r="G2926" t="s">
        <v>425</v>
      </c>
      <c r="H2926" t="s">
        <v>11177</v>
      </c>
      <c r="I2926">
        <v>355810</v>
      </c>
      <c r="J2926" t="s">
        <v>11178</v>
      </c>
      <c r="K2926" t="s">
        <v>11179</v>
      </c>
      <c r="L2926">
        <v>889</v>
      </c>
      <c r="M2926" t="s">
        <v>26</v>
      </c>
      <c r="N2926" t="s">
        <v>27</v>
      </c>
      <c r="O2926" t="s">
        <v>476</v>
      </c>
      <c r="P2926">
        <v>8000000</v>
      </c>
      <c r="Q2926">
        <v>2006</v>
      </c>
      <c r="R2926">
        <v>7.9</v>
      </c>
      <c r="S2926">
        <v>15000</v>
      </c>
      <c r="T2926">
        <f>Table_IMDB_Movies[[#This Row],[gross]]-Table_IMDB_Movies[[#This Row],[budget]]</f>
        <v>51889948</v>
      </c>
      <c r="V292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927" spans="1:22" x14ac:dyDescent="0.3">
      <c r="A2927" t="s">
        <v>3054</v>
      </c>
      <c r="B2927">
        <v>99</v>
      </c>
      <c r="C2927">
        <v>89</v>
      </c>
      <c r="D2927" t="s">
        <v>11180</v>
      </c>
      <c r="E2927">
        <v>52287414</v>
      </c>
      <c r="F2927" t="s">
        <v>5414</v>
      </c>
      <c r="G2927" t="s">
        <v>1053</v>
      </c>
      <c r="H2927" t="s">
        <v>11181</v>
      </c>
      <c r="I2927">
        <v>271794</v>
      </c>
      <c r="J2927" t="s">
        <v>11146</v>
      </c>
      <c r="K2927" t="s">
        <v>11182</v>
      </c>
      <c r="L2927">
        <v>584</v>
      </c>
      <c r="M2927" t="s">
        <v>26</v>
      </c>
      <c r="N2927" t="s">
        <v>27</v>
      </c>
      <c r="O2927" t="s">
        <v>476</v>
      </c>
      <c r="P2927">
        <v>8000000</v>
      </c>
      <c r="Q2927">
        <v>1986</v>
      </c>
      <c r="R2927">
        <v>8.1</v>
      </c>
      <c r="S2927">
        <v>24000</v>
      </c>
      <c r="T2927">
        <f>Table_IMDB_Movies[[#This Row],[gross]]-Table_IMDB_Movies[[#This Row],[budget]]</f>
        <v>44287414</v>
      </c>
      <c r="V2927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2928" spans="1:22" x14ac:dyDescent="0.3">
      <c r="A2928" t="s">
        <v>4116</v>
      </c>
      <c r="B2928">
        <v>224</v>
      </c>
      <c r="C2928">
        <v>113</v>
      </c>
      <c r="D2928" t="s">
        <v>11183</v>
      </c>
      <c r="E2928">
        <v>45063889</v>
      </c>
      <c r="F2928" t="s">
        <v>2498</v>
      </c>
      <c r="G2928" t="s">
        <v>11184</v>
      </c>
      <c r="H2928" t="s">
        <v>11185</v>
      </c>
      <c r="I2928">
        <v>297250</v>
      </c>
      <c r="J2928" t="s">
        <v>11186</v>
      </c>
      <c r="K2928" t="s">
        <v>11187</v>
      </c>
      <c r="L2928">
        <v>1441</v>
      </c>
      <c r="M2928" t="s">
        <v>26</v>
      </c>
      <c r="N2928" t="s">
        <v>41</v>
      </c>
      <c r="O2928" t="s">
        <v>476</v>
      </c>
      <c r="P2928">
        <v>8000000</v>
      </c>
      <c r="Q2928">
        <v>2002</v>
      </c>
      <c r="R2928">
        <v>7.6</v>
      </c>
      <c r="S2928">
        <v>11000</v>
      </c>
      <c r="T2928">
        <f>Table_IMDB_Movies[[#This Row],[gross]]-Table_IMDB_Movies[[#This Row],[budget]]</f>
        <v>37063889</v>
      </c>
      <c r="V2928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929" spans="1:22" x14ac:dyDescent="0.3">
      <c r="A2929" t="s">
        <v>11188</v>
      </c>
      <c r="B2929">
        <v>58</v>
      </c>
      <c r="C2929">
        <v>95</v>
      </c>
      <c r="D2929" t="s">
        <v>11189</v>
      </c>
      <c r="E2929">
        <v>40066497</v>
      </c>
      <c r="F2929" t="s">
        <v>4783</v>
      </c>
      <c r="G2929" t="s">
        <v>11190</v>
      </c>
      <c r="H2929" t="s">
        <v>11191</v>
      </c>
      <c r="I2929">
        <v>23671</v>
      </c>
      <c r="J2929" t="s">
        <v>11192</v>
      </c>
      <c r="K2929" t="s">
        <v>11193</v>
      </c>
      <c r="L2929">
        <v>247</v>
      </c>
      <c r="M2929" t="s">
        <v>26</v>
      </c>
      <c r="N2929" t="s">
        <v>27</v>
      </c>
      <c r="O2929" t="s">
        <v>28</v>
      </c>
      <c r="P2929">
        <v>8000000</v>
      </c>
      <c r="Q2929">
        <v>2004</v>
      </c>
      <c r="R2929">
        <v>3.5</v>
      </c>
      <c r="S2929">
        <v>0</v>
      </c>
      <c r="T2929">
        <f>Table_IMDB_Movies[[#This Row],[gross]]-Table_IMDB_Movies[[#This Row],[budget]]</f>
        <v>32066497</v>
      </c>
      <c r="V2929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930" spans="1:22" x14ac:dyDescent="0.3">
      <c r="A2930" t="s">
        <v>11194</v>
      </c>
      <c r="B2930">
        <v>53</v>
      </c>
      <c r="C2930">
        <v>112</v>
      </c>
      <c r="D2930" t="s">
        <v>2551</v>
      </c>
      <c r="E2930">
        <v>36500000</v>
      </c>
      <c r="F2930" t="s">
        <v>1376</v>
      </c>
      <c r="G2930" t="s">
        <v>2901</v>
      </c>
      <c r="H2930" t="s">
        <v>11195</v>
      </c>
      <c r="I2930">
        <v>87090</v>
      </c>
      <c r="J2930" t="s">
        <v>3127</v>
      </c>
      <c r="K2930" t="s">
        <v>11196</v>
      </c>
      <c r="L2930">
        <v>142</v>
      </c>
      <c r="M2930" t="s">
        <v>26</v>
      </c>
      <c r="N2930" t="s">
        <v>27</v>
      </c>
      <c r="O2930" t="s">
        <v>72</v>
      </c>
      <c r="P2930">
        <v>8000000</v>
      </c>
      <c r="Q2930">
        <v>1979</v>
      </c>
      <c r="R2930">
        <v>7.6</v>
      </c>
      <c r="S2930">
        <v>0</v>
      </c>
      <c r="T2930">
        <f>Table_IMDB_Movies[[#This Row],[gross]]-Table_IMDB_Movies[[#This Row],[budget]]</f>
        <v>28500000</v>
      </c>
      <c r="V2930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2931" spans="1:22" x14ac:dyDescent="0.3">
      <c r="A2931" t="s">
        <v>9711</v>
      </c>
      <c r="B2931">
        <v>37</v>
      </c>
      <c r="C2931">
        <v>109</v>
      </c>
      <c r="D2931" t="s">
        <v>1792</v>
      </c>
      <c r="E2931">
        <v>27362712</v>
      </c>
      <c r="F2931" t="s">
        <v>4470</v>
      </c>
      <c r="G2931" t="s">
        <v>2226</v>
      </c>
      <c r="H2931" t="s">
        <v>11197</v>
      </c>
      <c r="I2931">
        <v>5971</v>
      </c>
      <c r="J2931" t="s">
        <v>5826</v>
      </c>
      <c r="K2931" t="s">
        <v>11198</v>
      </c>
      <c r="L2931">
        <v>60</v>
      </c>
      <c r="M2931" t="s">
        <v>26</v>
      </c>
      <c r="N2931" t="s">
        <v>27</v>
      </c>
      <c r="O2931" t="s">
        <v>28</v>
      </c>
      <c r="P2931">
        <v>8000000</v>
      </c>
      <c r="Q2931">
        <v>2002</v>
      </c>
      <c r="R2931">
        <v>6.5</v>
      </c>
      <c r="S2931">
        <v>0</v>
      </c>
      <c r="T2931">
        <f>Table_IMDB_Movies[[#This Row],[gross]]-Table_IMDB_Movies[[#This Row],[budget]]</f>
        <v>19362712</v>
      </c>
      <c r="V2931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932" spans="1:22" x14ac:dyDescent="0.3">
      <c r="A2932" t="s">
        <v>11199</v>
      </c>
      <c r="B2932">
        <v>11</v>
      </c>
      <c r="C2932">
        <v>108</v>
      </c>
      <c r="D2932" t="s">
        <v>7653</v>
      </c>
      <c r="E2932">
        <v>34746109</v>
      </c>
      <c r="F2932" t="s">
        <v>11200</v>
      </c>
      <c r="G2932" t="s">
        <v>4067</v>
      </c>
      <c r="H2932" t="s">
        <v>11201</v>
      </c>
      <c r="I2932">
        <v>3122</v>
      </c>
      <c r="J2932" t="s">
        <v>999</v>
      </c>
      <c r="K2932" t="s">
        <v>11202</v>
      </c>
      <c r="L2932">
        <v>14</v>
      </c>
      <c r="M2932" t="s">
        <v>26</v>
      </c>
      <c r="N2932" t="s">
        <v>27</v>
      </c>
      <c r="O2932" t="s">
        <v>476</v>
      </c>
      <c r="P2932">
        <v>8000000</v>
      </c>
      <c r="Q2932">
        <v>1996</v>
      </c>
      <c r="R2932">
        <v>5.6</v>
      </c>
      <c r="S2932">
        <v>559</v>
      </c>
      <c r="T2932">
        <f>Table_IMDB_Movies[[#This Row],[gross]]-Table_IMDB_Movies[[#This Row],[budget]]</f>
        <v>26746109</v>
      </c>
      <c r="V2932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933" spans="1:22" x14ac:dyDescent="0.3">
      <c r="A2933" t="s">
        <v>6250</v>
      </c>
      <c r="B2933">
        <v>327</v>
      </c>
      <c r="C2933">
        <v>100</v>
      </c>
      <c r="D2933" t="s">
        <v>1964</v>
      </c>
      <c r="E2933">
        <v>34963967</v>
      </c>
      <c r="F2933" t="s">
        <v>1141</v>
      </c>
      <c r="G2933" t="s">
        <v>47</v>
      </c>
      <c r="H2933" t="s">
        <v>11203</v>
      </c>
      <c r="I2933">
        <v>270441</v>
      </c>
      <c r="J2933" t="s">
        <v>191</v>
      </c>
      <c r="K2933" t="s">
        <v>11204</v>
      </c>
      <c r="L2933">
        <v>378</v>
      </c>
      <c r="M2933" t="s">
        <v>26</v>
      </c>
      <c r="N2933" t="s">
        <v>27</v>
      </c>
      <c r="O2933" t="s">
        <v>476</v>
      </c>
      <c r="P2933">
        <v>8000000</v>
      </c>
      <c r="Q2933">
        <v>2011</v>
      </c>
      <c r="R2933">
        <v>7.7</v>
      </c>
      <c r="S2933">
        <v>40000</v>
      </c>
      <c r="T2933">
        <f>Table_IMDB_Movies[[#This Row],[gross]]-Table_IMDB_Movies[[#This Row],[budget]]</f>
        <v>26963967</v>
      </c>
      <c r="V2933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934" spans="1:22" x14ac:dyDescent="0.3">
      <c r="A2934" t="s">
        <v>11205</v>
      </c>
      <c r="B2934">
        <v>135</v>
      </c>
      <c r="C2934">
        <v>90</v>
      </c>
      <c r="D2934" t="s">
        <v>11206</v>
      </c>
      <c r="E2934">
        <v>25926543</v>
      </c>
      <c r="F2934" t="s">
        <v>2394</v>
      </c>
      <c r="G2934" t="s">
        <v>11207</v>
      </c>
      <c r="H2934" t="s">
        <v>11208</v>
      </c>
      <c r="I2934">
        <v>26609</v>
      </c>
      <c r="J2934" t="s">
        <v>11209</v>
      </c>
      <c r="K2934" t="s">
        <v>11210</v>
      </c>
      <c r="L2934">
        <v>148</v>
      </c>
      <c r="M2934" t="s">
        <v>26</v>
      </c>
      <c r="N2934" t="s">
        <v>27</v>
      </c>
      <c r="O2934" t="s">
        <v>28</v>
      </c>
      <c r="P2934">
        <v>8000000</v>
      </c>
      <c r="Q2934">
        <v>2008</v>
      </c>
      <c r="R2934">
        <v>5.2</v>
      </c>
      <c r="S2934">
        <v>0</v>
      </c>
      <c r="T2934">
        <f>Table_IMDB_Movies[[#This Row],[gross]]-Table_IMDB_Movies[[#This Row],[budget]]</f>
        <v>17926543</v>
      </c>
      <c r="V2934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2935" spans="1:22" x14ac:dyDescent="0.3">
      <c r="A2935" t="s">
        <v>11211</v>
      </c>
      <c r="B2935">
        <v>164</v>
      </c>
      <c r="C2935">
        <v>94</v>
      </c>
      <c r="D2935" t="s">
        <v>11212</v>
      </c>
      <c r="E2935">
        <v>26049082</v>
      </c>
      <c r="F2935" t="s">
        <v>1340</v>
      </c>
      <c r="G2935" t="s">
        <v>11213</v>
      </c>
      <c r="H2935" t="s">
        <v>11214</v>
      </c>
      <c r="I2935">
        <v>76791</v>
      </c>
      <c r="J2935" t="s">
        <v>11215</v>
      </c>
      <c r="K2935" t="s">
        <v>11216</v>
      </c>
      <c r="L2935">
        <v>100</v>
      </c>
      <c r="M2935" t="s">
        <v>26</v>
      </c>
      <c r="N2935" t="s">
        <v>27</v>
      </c>
      <c r="O2935" t="s">
        <v>476</v>
      </c>
      <c r="P2935">
        <v>8000000</v>
      </c>
      <c r="Q2935">
        <v>2014</v>
      </c>
      <c r="R2935">
        <v>6.1</v>
      </c>
      <c r="S2935">
        <v>0</v>
      </c>
      <c r="T2935">
        <f>Table_IMDB_Movies[[#This Row],[gross]]-Table_IMDB_Movies[[#This Row],[budget]]</f>
        <v>18049082</v>
      </c>
      <c r="V2935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936" spans="1:22" x14ac:dyDescent="0.3">
      <c r="A2936" t="s">
        <v>693</v>
      </c>
      <c r="B2936">
        <v>41</v>
      </c>
      <c r="C2936">
        <v>111</v>
      </c>
      <c r="D2936" t="s">
        <v>1377</v>
      </c>
      <c r="E2936">
        <v>22551000</v>
      </c>
      <c r="F2936" t="s">
        <v>1141</v>
      </c>
      <c r="G2936" t="s">
        <v>479</v>
      </c>
      <c r="H2936" t="s">
        <v>11217</v>
      </c>
      <c r="I2936">
        <v>37269</v>
      </c>
      <c r="J2936" t="s">
        <v>617</v>
      </c>
      <c r="K2936" t="s">
        <v>11218</v>
      </c>
      <c r="L2936">
        <v>165</v>
      </c>
      <c r="M2936" t="s">
        <v>26</v>
      </c>
      <c r="N2936" t="s">
        <v>41</v>
      </c>
      <c r="O2936" t="s">
        <v>28</v>
      </c>
      <c r="P2936">
        <v>8000000</v>
      </c>
      <c r="Q2936">
        <v>1993</v>
      </c>
      <c r="R2936">
        <v>7.4</v>
      </c>
      <c r="S2936">
        <v>0</v>
      </c>
      <c r="T2936">
        <f>Table_IMDB_Movies[[#This Row],[gross]]-Table_IMDB_Movies[[#This Row],[budget]]</f>
        <v>14551000</v>
      </c>
      <c r="V293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937" spans="1:22" x14ac:dyDescent="0.3">
      <c r="A2937" t="s">
        <v>11219</v>
      </c>
      <c r="B2937">
        <v>143</v>
      </c>
      <c r="C2937">
        <v>142</v>
      </c>
      <c r="D2937" t="s">
        <v>11220</v>
      </c>
      <c r="E2937">
        <v>22800000</v>
      </c>
      <c r="F2937" t="s">
        <v>36</v>
      </c>
      <c r="G2937" t="s">
        <v>11221</v>
      </c>
      <c r="H2937" t="s">
        <v>11222</v>
      </c>
      <c r="I2937">
        <v>59941</v>
      </c>
      <c r="J2937" t="s">
        <v>888</v>
      </c>
      <c r="K2937" t="s">
        <v>11223</v>
      </c>
      <c r="L2937">
        <v>452</v>
      </c>
      <c r="M2937" t="s">
        <v>26</v>
      </c>
      <c r="N2937" t="s">
        <v>41</v>
      </c>
      <c r="O2937" t="s">
        <v>11224</v>
      </c>
      <c r="P2937">
        <v>7000000</v>
      </c>
      <c r="Q2937">
        <v>1969</v>
      </c>
      <c r="R2937">
        <v>6.8</v>
      </c>
      <c r="S2937">
        <v>0</v>
      </c>
      <c r="T2937">
        <f>Table_IMDB_Movies[[#This Row],[gross]]-Table_IMDB_Movies[[#This Row],[budget]]</f>
        <v>15800000</v>
      </c>
      <c r="V2937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938" spans="1:22" x14ac:dyDescent="0.3">
      <c r="A2938" t="s">
        <v>4865</v>
      </c>
      <c r="B2938">
        <v>109</v>
      </c>
      <c r="C2938">
        <v>107</v>
      </c>
      <c r="D2938" t="s">
        <v>11225</v>
      </c>
      <c r="E2938">
        <v>18090181</v>
      </c>
      <c r="F2938" t="s">
        <v>2121</v>
      </c>
      <c r="G2938" t="s">
        <v>2867</v>
      </c>
      <c r="H2938" t="s">
        <v>11226</v>
      </c>
      <c r="I2938">
        <v>38191</v>
      </c>
      <c r="J2938" t="s">
        <v>11227</v>
      </c>
      <c r="K2938" t="s">
        <v>11228</v>
      </c>
      <c r="L2938">
        <v>271</v>
      </c>
      <c r="M2938" t="s">
        <v>26</v>
      </c>
      <c r="N2938" t="s">
        <v>27</v>
      </c>
      <c r="O2938" t="s">
        <v>476</v>
      </c>
      <c r="P2938">
        <v>8000000</v>
      </c>
      <c r="Q2938">
        <v>1994</v>
      </c>
      <c r="R2938">
        <v>6.4</v>
      </c>
      <c r="S2938">
        <v>0</v>
      </c>
      <c r="T2938">
        <f>Table_IMDB_Movies[[#This Row],[gross]]-Table_IMDB_Movies[[#This Row],[budget]]</f>
        <v>10090181</v>
      </c>
      <c r="V2938" t="str">
        <f>IF(ISNUMBER(SEARCH("|",Table_IMDB_Movies[[#This Row],[genres]])),LEFT(Table_IMDB_Movies[[#This Row],[genres]],SEARCH("|",Table_IMDB_Movies[[#This Row],[genres]])-1),Table_IMDB_Movies[[#This Row],[genres]])</f>
        <v>Fantasy</v>
      </c>
    </row>
    <row r="2939" spans="1:22" x14ac:dyDescent="0.3">
      <c r="A2939" t="s">
        <v>4563</v>
      </c>
      <c r="B2939">
        <v>59</v>
      </c>
      <c r="C2939">
        <v>91</v>
      </c>
      <c r="D2939" t="s">
        <v>8497</v>
      </c>
      <c r="E2939">
        <v>17843379</v>
      </c>
      <c r="F2939" t="s">
        <v>1141</v>
      </c>
      <c r="G2939" t="s">
        <v>1462</v>
      </c>
      <c r="H2939" t="s">
        <v>11229</v>
      </c>
      <c r="I2939">
        <v>14904</v>
      </c>
      <c r="J2939" t="s">
        <v>11230</v>
      </c>
      <c r="K2939" t="s">
        <v>11231</v>
      </c>
      <c r="L2939">
        <v>147</v>
      </c>
      <c r="M2939" t="s">
        <v>26</v>
      </c>
      <c r="N2939" t="s">
        <v>27</v>
      </c>
      <c r="O2939" t="s">
        <v>28</v>
      </c>
      <c r="P2939">
        <v>8000000</v>
      </c>
      <c r="Q2939">
        <v>1999</v>
      </c>
      <c r="R2939">
        <v>5.7</v>
      </c>
      <c r="S2939">
        <v>0</v>
      </c>
      <c r="T2939">
        <f>Table_IMDB_Movies[[#This Row],[gross]]-Table_IMDB_Movies[[#This Row],[budget]]</f>
        <v>9843379</v>
      </c>
      <c r="V2939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940" spans="1:22" x14ac:dyDescent="0.3">
      <c r="A2940" t="s">
        <v>10139</v>
      </c>
      <c r="B2940">
        <v>40</v>
      </c>
      <c r="C2940">
        <v>82</v>
      </c>
      <c r="D2940" t="s">
        <v>8964</v>
      </c>
      <c r="E2940">
        <v>17278980</v>
      </c>
      <c r="F2940" t="s">
        <v>819</v>
      </c>
      <c r="G2940" t="s">
        <v>2100</v>
      </c>
      <c r="H2940" t="s">
        <v>11233</v>
      </c>
      <c r="I2940">
        <v>48225</v>
      </c>
      <c r="J2940" t="s">
        <v>3111</v>
      </c>
      <c r="K2940" t="s">
        <v>11234</v>
      </c>
      <c r="L2940">
        <v>164</v>
      </c>
      <c r="M2940" t="s">
        <v>26</v>
      </c>
      <c r="N2940" t="s">
        <v>27</v>
      </c>
      <c r="O2940" t="s">
        <v>476</v>
      </c>
      <c r="P2940">
        <v>8000000</v>
      </c>
      <c r="Q2940">
        <v>1998</v>
      </c>
      <c r="R2940">
        <v>6.7</v>
      </c>
      <c r="S2940">
        <v>0</v>
      </c>
      <c r="T2940">
        <f>Table_IMDB_Movies[[#This Row],[gross]]-Table_IMDB_Movies[[#This Row],[budget]]</f>
        <v>9278980</v>
      </c>
      <c r="V2940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941" spans="1:22" x14ac:dyDescent="0.3">
      <c r="A2941" t="s">
        <v>11235</v>
      </c>
      <c r="B2941">
        <v>121</v>
      </c>
      <c r="C2941">
        <v>97</v>
      </c>
      <c r="D2941" t="s">
        <v>1239</v>
      </c>
      <c r="E2941">
        <v>16699684</v>
      </c>
      <c r="F2941" t="s">
        <v>1340</v>
      </c>
      <c r="G2941" t="s">
        <v>61</v>
      </c>
      <c r="H2941" t="s">
        <v>11236</v>
      </c>
      <c r="I2941">
        <v>17461</v>
      </c>
      <c r="J2941" t="s">
        <v>4164</v>
      </c>
      <c r="K2941" t="s">
        <v>11237</v>
      </c>
      <c r="L2941">
        <v>78</v>
      </c>
      <c r="M2941" t="s">
        <v>26</v>
      </c>
      <c r="N2941" t="s">
        <v>27</v>
      </c>
      <c r="O2941" t="s">
        <v>72</v>
      </c>
      <c r="P2941">
        <v>8000000</v>
      </c>
      <c r="Q2941">
        <v>2009</v>
      </c>
      <c r="R2941">
        <v>5.6</v>
      </c>
      <c r="S2941">
        <v>0</v>
      </c>
      <c r="T2941">
        <f>Table_IMDB_Movies[[#This Row],[gross]]-Table_IMDB_Movies[[#This Row],[budget]]</f>
        <v>8699684</v>
      </c>
      <c r="V2941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942" spans="1:22" x14ac:dyDescent="0.3">
      <c r="A2942" t="s">
        <v>4036</v>
      </c>
      <c r="B2942">
        <v>358</v>
      </c>
      <c r="C2942">
        <v>128</v>
      </c>
      <c r="D2942" t="s">
        <v>4037</v>
      </c>
      <c r="E2942">
        <v>50815288</v>
      </c>
      <c r="F2942" t="s">
        <v>3196</v>
      </c>
      <c r="G2942" t="s">
        <v>936</v>
      </c>
      <c r="H2942" t="s">
        <v>4038</v>
      </c>
      <c r="I2942">
        <v>109191</v>
      </c>
      <c r="J2942" t="s">
        <v>4039</v>
      </c>
      <c r="K2942" t="s">
        <v>4040</v>
      </c>
      <c r="L2942">
        <v>625</v>
      </c>
      <c r="M2942" t="s">
        <v>26</v>
      </c>
      <c r="N2942" t="s">
        <v>27</v>
      </c>
      <c r="O2942" t="s">
        <v>476</v>
      </c>
      <c r="P2942">
        <v>50000000</v>
      </c>
      <c r="Q2942">
        <v>2005</v>
      </c>
      <c r="R2942">
        <v>7</v>
      </c>
      <c r="S2942">
        <v>0</v>
      </c>
      <c r="T2942">
        <f>Table_IMDB_Movies[[#This Row],[gross]]-Table_IMDB_Movies[[#This Row],[budget]]</f>
        <v>815288</v>
      </c>
      <c r="V2942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943" spans="1:22" x14ac:dyDescent="0.3">
      <c r="A2943" t="s">
        <v>11238</v>
      </c>
      <c r="B2943">
        <v>288</v>
      </c>
      <c r="C2943">
        <v>102</v>
      </c>
      <c r="D2943" t="s">
        <v>1110</v>
      </c>
      <c r="E2943">
        <v>15047419</v>
      </c>
      <c r="F2943" t="s">
        <v>1550</v>
      </c>
      <c r="G2943" t="s">
        <v>43</v>
      </c>
      <c r="H2943" t="s">
        <v>11239</v>
      </c>
      <c r="I2943">
        <v>357275</v>
      </c>
      <c r="J2943" t="s">
        <v>2910</v>
      </c>
      <c r="K2943" t="s">
        <v>11240</v>
      </c>
      <c r="L2943">
        <v>1061</v>
      </c>
      <c r="M2943" t="s">
        <v>26</v>
      </c>
      <c r="N2943" t="s">
        <v>27</v>
      </c>
      <c r="O2943" t="s">
        <v>476</v>
      </c>
      <c r="P2943">
        <v>7000000</v>
      </c>
      <c r="Q2943">
        <v>2000</v>
      </c>
      <c r="R2943">
        <v>7.6</v>
      </c>
      <c r="S2943">
        <v>18000</v>
      </c>
      <c r="T2943">
        <f>Table_IMDB_Movies[[#This Row],[gross]]-Table_IMDB_Movies[[#This Row],[budget]]</f>
        <v>8047419</v>
      </c>
      <c r="V2943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2944" spans="1:22" x14ac:dyDescent="0.3">
      <c r="A2944" t="s">
        <v>6758</v>
      </c>
      <c r="B2944">
        <v>107</v>
      </c>
      <c r="C2944">
        <v>93</v>
      </c>
      <c r="D2944" t="s">
        <v>1561</v>
      </c>
      <c r="E2944">
        <v>14015786</v>
      </c>
      <c r="F2944" t="s">
        <v>173</v>
      </c>
      <c r="G2944" t="s">
        <v>307</v>
      </c>
      <c r="H2944" t="s">
        <v>11241</v>
      </c>
      <c r="I2944">
        <v>37952</v>
      </c>
      <c r="J2944" t="s">
        <v>1203</v>
      </c>
      <c r="K2944" t="s">
        <v>11242</v>
      </c>
      <c r="L2944">
        <v>298</v>
      </c>
      <c r="M2944" t="s">
        <v>26</v>
      </c>
      <c r="N2944" t="s">
        <v>27</v>
      </c>
      <c r="O2944" t="s">
        <v>476</v>
      </c>
      <c r="P2944">
        <v>5000000</v>
      </c>
      <c r="Q2944">
        <v>2002</v>
      </c>
      <c r="R2944">
        <v>6.5</v>
      </c>
      <c r="S2944">
        <v>938</v>
      </c>
      <c r="T2944">
        <f>Table_IMDB_Movies[[#This Row],[gross]]-Table_IMDB_Movies[[#This Row],[budget]]</f>
        <v>9015786</v>
      </c>
      <c r="V2944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945" spans="1:22" x14ac:dyDescent="0.3">
      <c r="A2945" t="s">
        <v>11243</v>
      </c>
      <c r="B2945">
        <v>91</v>
      </c>
      <c r="C2945">
        <v>138</v>
      </c>
      <c r="D2945" t="s">
        <v>4230</v>
      </c>
      <c r="E2945">
        <v>10269307</v>
      </c>
      <c r="F2945" t="s">
        <v>274</v>
      </c>
      <c r="G2945" t="s">
        <v>3773</v>
      </c>
      <c r="H2945" t="s">
        <v>11244</v>
      </c>
      <c r="I2945">
        <v>53251</v>
      </c>
      <c r="J2945" t="s">
        <v>312</v>
      </c>
      <c r="K2945" t="s">
        <v>11245</v>
      </c>
      <c r="L2945">
        <v>188</v>
      </c>
      <c r="M2945" t="s">
        <v>26</v>
      </c>
      <c r="N2945" t="s">
        <v>27</v>
      </c>
      <c r="O2945" t="s">
        <v>476</v>
      </c>
      <c r="P2945">
        <v>8000000</v>
      </c>
      <c r="Q2945">
        <v>2009</v>
      </c>
      <c r="R2945">
        <v>6.3</v>
      </c>
      <c r="S2945">
        <v>0</v>
      </c>
      <c r="T2945">
        <f>Table_IMDB_Movies[[#This Row],[gross]]-Table_IMDB_Movies[[#This Row],[budget]]</f>
        <v>2269307</v>
      </c>
      <c r="V2945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946" spans="1:22" x14ac:dyDescent="0.3">
      <c r="A2946" t="s">
        <v>11246</v>
      </c>
      <c r="B2946">
        <v>231</v>
      </c>
      <c r="C2946">
        <v>93</v>
      </c>
      <c r="D2946" t="s">
        <v>3375</v>
      </c>
      <c r="E2946">
        <v>17536788</v>
      </c>
      <c r="F2946" t="s">
        <v>1141</v>
      </c>
      <c r="G2946" t="s">
        <v>11247</v>
      </c>
      <c r="H2946" t="s">
        <v>11248</v>
      </c>
      <c r="I2946">
        <v>49240</v>
      </c>
      <c r="J2946" t="s">
        <v>11249</v>
      </c>
      <c r="K2946" t="s">
        <v>11250</v>
      </c>
      <c r="L2946">
        <v>142</v>
      </c>
      <c r="M2946" t="s">
        <v>26</v>
      </c>
      <c r="N2946" t="s">
        <v>27</v>
      </c>
      <c r="O2946" t="s">
        <v>28</v>
      </c>
      <c r="P2946">
        <v>8000000</v>
      </c>
      <c r="Q2946">
        <v>2013</v>
      </c>
      <c r="R2946">
        <v>7.1</v>
      </c>
      <c r="S2946">
        <v>12000</v>
      </c>
      <c r="T2946">
        <f>Table_IMDB_Movies[[#This Row],[gross]]-Table_IMDB_Movies[[#This Row],[budget]]</f>
        <v>9536788</v>
      </c>
      <c r="V294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947" spans="1:22" x14ac:dyDescent="0.3">
      <c r="A2947" t="s">
        <v>2931</v>
      </c>
      <c r="B2947">
        <v>262</v>
      </c>
      <c r="C2947">
        <v>92</v>
      </c>
      <c r="D2947" t="s">
        <v>8517</v>
      </c>
      <c r="E2947">
        <v>58401464</v>
      </c>
      <c r="F2947" t="s">
        <v>1340</v>
      </c>
      <c r="G2947" t="s">
        <v>146</v>
      </c>
      <c r="H2947" t="s">
        <v>11251</v>
      </c>
      <c r="I2947">
        <v>276746</v>
      </c>
      <c r="J2947" t="s">
        <v>11252</v>
      </c>
      <c r="K2947" t="s">
        <v>11253</v>
      </c>
      <c r="L2947">
        <v>264</v>
      </c>
      <c r="M2947" t="s">
        <v>26</v>
      </c>
      <c r="N2947" t="s">
        <v>27</v>
      </c>
      <c r="O2947" t="s">
        <v>28</v>
      </c>
      <c r="P2947">
        <v>8000000</v>
      </c>
      <c r="Q2947">
        <v>2010</v>
      </c>
      <c r="R2947">
        <v>7.1</v>
      </c>
      <c r="S2947">
        <v>19000</v>
      </c>
      <c r="T2947">
        <f>Table_IMDB_Movies[[#This Row],[gross]]-Table_IMDB_Movies[[#This Row],[budget]]</f>
        <v>50401464</v>
      </c>
      <c r="V2947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948" spans="1:22" x14ac:dyDescent="0.3">
      <c r="A2948" t="s">
        <v>6904</v>
      </c>
      <c r="B2948">
        <v>196</v>
      </c>
      <c r="C2948">
        <v>92</v>
      </c>
      <c r="D2948" t="s">
        <v>1458</v>
      </c>
      <c r="E2948">
        <v>8279017</v>
      </c>
      <c r="F2948" t="s">
        <v>8526</v>
      </c>
      <c r="G2948" t="s">
        <v>254</v>
      </c>
      <c r="H2948" t="s">
        <v>11255</v>
      </c>
      <c r="I2948">
        <v>34191</v>
      </c>
      <c r="J2948" t="s">
        <v>1801</v>
      </c>
      <c r="K2948" t="s">
        <v>11256</v>
      </c>
      <c r="L2948">
        <v>339</v>
      </c>
      <c r="M2948" t="s">
        <v>26</v>
      </c>
      <c r="N2948" t="s">
        <v>41</v>
      </c>
      <c r="O2948" t="s">
        <v>476</v>
      </c>
      <c r="P2948">
        <v>8000000</v>
      </c>
      <c r="Q2948">
        <v>2000</v>
      </c>
      <c r="R2948">
        <v>6.9</v>
      </c>
      <c r="S2948">
        <v>0</v>
      </c>
      <c r="T2948">
        <f>Table_IMDB_Movies[[#This Row],[gross]]-Table_IMDB_Movies[[#This Row],[budget]]</f>
        <v>279017</v>
      </c>
      <c r="V2948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949" spans="1:22" x14ac:dyDescent="0.3">
      <c r="A2949" t="s">
        <v>9023</v>
      </c>
      <c r="B2949">
        <v>83</v>
      </c>
      <c r="C2949">
        <v>104</v>
      </c>
      <c r="D2949" t="s">
        <v>3658</v>
      </c>
      <c r="E2949">
        <v>10106233</v>
      </c>
      <c r="F2949" t="s">
        <v>2021</v>
      </c>
      <c r="G2949" t="s">
        <v>1992</v>
      </c>
      <c r="H2949" t="s">
        <v>11257</v>
      </c>
      <c r="I2949">
        <v>12702</v>
      </c>
      <c r="J2949" t="s">
        <v>5056</v>
      </c>
      <c r="K2949" t="s">
        <v>11258</v>
      </c>
      <c r="L2949">
        <v>32</v>
      </c>
      <c r="M2949" t="s">
        <v>26</v>
      </c>
      <c r="N2949" t="s">
        <v>27</v>
      </c>
      <c r="O2949" t="s">
        <v>72</v>
      </c>
      <c r="P2949">
        <v>8000000</v>
      </c>
      <c r="Q2949">
        <v>2011</v>
      </c>
      <c r="R2949">
        <v>5.4</v>
      </c>
      <c r="S2949">
        <v>0</v>
      </c>
      <c r="T2949">
        <f>Table_IMDB_Movies[[#This Row],[gross]]-Table_IMDB_Movies[[#This Row],[budget]]</f>
        <v>2106233</v>
      </c>
      <c r="V2949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950" spans="1:22" x14ac:dyDescent="0.3">
      <c r="A2950" t="s">
        <v>8193</v>
      </c>
      <c r="B2950">
        <v>11</v>
      </c>
      <c r="C2950">
        <v>89</v>
      </c>
      <c r="D2950" t="s">
        <v>4921</v>
      </c>
      <c r="E2950">
        <v>4692814</v>
      </c>
      <c r="F2950" t="s">
        <v>1334</v>
      </c>
      <c r="G2950" t="s">
        <v>3553</v>
      </c>
      <c r="H2950" t="s">
        <v>11259</v>
      </c>
      <c r="I2950">
        <v>2870</v>
      </c>
      <c r="J2950" t="s">
        <v>1473</v>
      </c>
      <c r="K2950" t="s">
        <v>11260</v>
      </c>
      <c r="L2950">
        <v>34</v>
      </c>
      <c r="M2950" t="s">
        <v>26</v>
      </c>
      <c r="N2950" t="s">
        <v>27</v>
      </c>
      <c r="O2950" t="s">
        <v>28</v>
      </c>
      <c r="P2950">
        <v>8000000</v>
      </c>
      <c r="Q2950">
        <v>1999</v>
      </c>
      <c r="R2950">
        <v>5.0999999999999996</v>
      </c>
      <c r="S2950">
        <v>77</v>
      </c>
      <c r="T2950">
        <f>Table_IMDB_Movies[[#This Row],[gross]]-Table_IMDB_Movies[[#This Row],[budget]]</f>
        <v>-3307186</v>
      </c>
      <c r="V2950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951" spans="1:22" x14ac:dyDescent="0.3">
      <c r="A2951" t="s">
        <v>11261</v>
      </c>
      <c r="B2951">
        <v>72</v>
      </c>
      <c r="C2951">
        <v>92</v>
      </c>
      <c r="D2951" t="s">
        <v>4559</v>
      </c>
      <c r="E2951">
        <v>5018450</v>
      </c>
      <c r="F2951" t="s">
        <v>2852</v>
      </c>
      <c r="G2951" t="s">
        <v>2222</v>
      </c>
      <c r="H2951" t="s">
        <v>11262</v>
      </c>
      <c r="I2951">
        <v>8546</v>
      </c>
      <c r="J2951" t="s">
        <v>8230</v>
      </c>
      <c r="K2951" t="s">
        <v>11263</v>
      </c>
      <c r="L2951">
        <v>86</v>
      </c>
      <c r="M2951" t="s">
        <v>26</v>
      </c>
      <c r="N2951" t="s">
        <v>27</v>
      </c>
      <c r="O2951" t="s">
        <v>476</v>
      </c>
      <c r="P2951">
        <v>8000000</v>
      </c>
      <c r="Q2951">
        <v>2000</v>
      </c>
      <c r="R2951">
        <v>5.3</v>
      </c>
      <c r="S2951">
        <v>859</v>
      </c>
      <c r="T2951">
        <f>Table_IMDB_Movies[[#This Row],[gross]]-Table_IMDB_Movies[[#This Row],[budget]]</f>
        <v>-2981550</v>
      </c>
      <c r="V2951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952" spans="1:22" x14ac:dyDescent="0.3">
      <c r="A2952" t="s">
        <v>11264</v>
      </c>
      <c r="B2952">
        <v>328</v>
      </c>
      <c r="C2952">
        <v>90</v>
      </c>
      <c r="D2952" t="s">
        <v>1927</v>
      </c>
      <c r="E2952">
        <v>3442820</v>
      </c>
      <c r="F2952" t="s">
        <v>11265</v>
      </c>
      <c r="G2952" t="s">
        <v>2090</v>
      </c>
      <c r="H2952" t="s">
        <v>11266</v>
      </c>
      <c r="I2952">
        <v>31489</v>
      </c>
      <c r="J2952" t="s">
        <v>11267</v>
      </c>
      <c r="K2952" t="s">
        <v>11268</v>
      </c>
      <c r="L2952">
        <v>140</v>
      </c>
      <c r="M2952" t="s">
        <v>26</v>
      </c>
      <c r="N2952" t="s">
        <v>27</v>
      </c>
      <c r="O2952" t="s">
        <v>476</v>
      </c>
      <c r="P2952">
        <v>8000000</v>
      </c>
      <c r="Q2952">
        <v>2015</v>
      </c>
      <c r="R2952">
        <v>7.3</v>
      </c>
      <c r="S2952">
        <v>0</v>
      </c>
      <c r="T2952">
        <f>Table_IMDB_Movies[[#This Row],[gross]]-Table_IMDB_Movies[[#This Row],[budget]]</f>
        <v>-4557180</v>
      </c>
      <c r="V2952" t="str">
        <f>IF(ISNUMBER(SEARCH("|",Table_IMDB_Movies[[#This Row],[genres]])),LEFT(Table_IMDB_Movies[[#This Row],[genres]],SEARCH("|",Table_IMDB_Movies[[#This Row],[genres]])-1),Table_IMDB_Movies[[#This Row],[genres]])</f>
        <v>Animation</v>
      </c>
    </row>
    <row r="2953" spans="1:22" x14ac:dyDescent="0.3">
      <c r="A2953" t="s">
        <v>8391</v>
      </c>
      <c r="B2953">
        <v>248</v>
      </c>
      <c r="C2953">
        <v>129</v>
      </c>
      <c r="D2953" t="s">
        <v>1942</v>
      </c>
      <c r="E2953">
        <v>3205244</v>
      </c>
      <c r="F2953" t="s">
        <v>2021</v>
      </c>
      <c r="G2953" t="s">
        <v>324</v>
      </c>
      <c r="H2953" t="s">
        <v>11269</v>
      </c>
      <c r="I2953">
        <v>23629</v>
      </c>
      <c r="J2953" t="s">
        <v>6848</v>
      </c>
      <c r="K2953" t="s">
        <v>11270</v>
      </c>
      <c r="L2953">
        <v>141</v>
      </c>
      <c r="M2953" t="s">
        <v>26</v>
      </c>
      <c r="N2953" t="s">
        <v>41</v>
      </c>
      <c r="O2953" t="s">
        <v>28</v>
      </c>
      <c r="P2953">
        <v>10000000</v>
      </c>
      <c r="Q2953">
        <v>2010</v>
      </c>
      <c r="R2953">
        <v>7.3</v>
      </c>
      <c r="S2953">
        <v>0</v>
      </c>
      <c r="T2953">
        <f>Table_IMDB_Movies[[#This Row],[gross]]-Table_IMDB_Movies[[#This Row],[budget]]</f>
        <v>-6794756</v>
      </c>
      <c r="V2953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954" spans="1:22" x14ac:dyDescent="0.3">
      <c r="A2954" t="s">
        <v>11271</v>
      </c>
      <c r="B2954">
        <v>128</v>
      </c>
      <c r="C2954">
        <v>111</v>
      </c>
      <c r="D2954" t="s">
        <v>4660</v>
      </c>
      <c r="E2954">
        <v>3076425</v>
      </c>
      <c r="F2954" t="s">
        <v>11272</v>
      </c>
      <c r="G2954" t="s">
        <v>5131</v>
      </c>
      <c r="H2954" t="s">
        <v>11273</v>
      </c>
      <c r="I2954">
        <v>23660</v>
      </c>
      <c r="J2954" t="s">
        <v>11274</v>
      </c>
      <c r="K2954" t="s">
        <v>11275</v>
      </c>
      <c r="L2954">
        <v>162</v>
      </c>
      <c r="M2954" t="s">
        <v>1174</v>
      </c>
      <c r="N2954" t="s">
        <v>1175</v>
      </c>
      <c r="O2954" t="s">
        <v>476</v>
      </c>
      <c r="P2954">
        <v>8000000</v>
      </c>
      <c r="Q2954">
        <v>2002</v>
      </c>
      <c r="R2954">
        <v>7.1</v>
      </c>
      <c r="S2954">
        <v>0</v>
      </c>
      <c r="T2954">
        <f>Table_IMDB_Movies[[#This Row],[gross]]-Table_IMDB_Movies[[#This Row],[budget]]</f>
        <v>-4923575</v>
      </c>
      <c r="V2954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955" spans="1:22" x14ac:dyDescent="0.3">
      <c r="A2955" t="s">
        <v>9441</v>
      </c>
      <c r="B2955">
        <v>45</v>
      </c>
      <c r="C2955">
        <v>79</v>
      </c>
      <c r="D2955" t="s">
        <v>1381</v>
      </c>
      <c r="E2955">
        <v>2275557</v>
      </c>
      <c r="F2955" t="s">
        <v>344</v>
      </c>
      <c r="G2955" t="s">
        <v>478</v>
      </c>
      <c r="H2955" t="s">
        <v>11276</v>
      </c>
      <c r="I2955">
        <v>12561</v>
      </c>
      <c r="J2955" t="s">
        <v>11277</v>
      </c>
      <c r="K2955" t="s">
        <v>11278</v>
      </c>
      <c r="L2955">
        <v>102</v>
      </c>
      <c r="M2955" t="s">
        <v>26</v>
      </c>
      <c r="N2955" t="s">
        <v>27</v>
      </c>
      <c r="O2955" t="s">
        <v>476</v>
      </c>
      <c r="P2955">
        <v>8000000</v>
      </c>
      <c r="Q2955">
        <v>1991</v>
      </c>
      <c r="R2955">
        <v>6</v>
      </c>
      <c r="S2955">
        <v>0</v>
      </c>
      <c r="T2955">
        <f>Table_IMDB_Movies[[#This Row],[gross]]-Table_IMDB_Movies[[#This Row],[budget]]</f>
        <v>-5724443</v>
      </c>
      <c r="V2955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956" spans="1:22" x14ac:dyDescent="0.3">
      <c r="A2956" t="s">
        <v>3860</v>
      </c>
      <c r="B2956">
        <v>49</v>
      </c>
      <c r="C2956">
        <v>104</v>
      </c>
      <c r="D2956" t="s">
        <v>4309</v>
      </c>
      <c r="E2956">
        <v>1789892</v>
      </c>
      <c r="F2956" t="s">
        <v>819</v>
      </c>
      <c r="G2956" t="s">
        <v>640</v>
      </c>
      <c r="H2956" t="s">
        <v>11279</v>
      </c>
      <c r="I2956">
        <v>9494</v>
      </c>
      <c r="J2956" t="s">
        <v>11280</v>
      </c>
      <c r="K2956" t="s">
        <v>11281</v>
      </c>
      <c r="L2956">
        <v>109</v>
      </c>
      <c r="M2956" t="s">
        <v>26</v>
      </c>
      <c r="N2956" t="s">
        <v>619</v>
      </c>
      <c r="O2956" t="s">
        <v>476</v>
      </c>
      <c r="P2956">
        <v>8000000</v>
      </c>
      <c r="Q2956">
        <v>1998</v>
      </c>
      <c r="R2956">
        <v>6.6</v>
      </c>
      <c r="S2956">
        <v>515</v>
      </c>
      <c r="T2956">
        <f>Table_IMDB_Movies[[#This Row],[gross]]-Table_IMDB_Movies[[#This Row],[budget]]</f>
        <v>-6210108</v>
      </c>
      <c r="V295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957" spans="1:22" x14ac:dyDescent="0.3">
      <c r="A2957" t="s">
        <v>11282</v>
      </c>
      <c r="B2957">
        <v>163</v>
      </c>
      <c r="C2957">
        <v>101</v>
      </c>
      <c r="D2957" t="s">
        <v>9646</v>
      </c>
      <c r="E2957">
        <v>6350058</v>
      </c>
      <c r="F2957" t="s">
        <v>1141</v>
      </c>
      <c r="G2957" t="s">
        <v>685</v>
      </c>
      <c r="H2957" t="s">
        <v>11283</v>
      </c>
      <c r="I2957">
        <v>106098</v>
      </c>
      <c r="J2957" t="s">
        <v>5817</v>
      </c>
      <c r="K2957" t="s">
        <v>11284</v>
      </c>
      <c r="L2957">
        <v>150</v>
      </c>
      <c r="M2957" t="s">
        <v>26</v>
      </c>
      <c r="N2957" t="s">
        <v>27</v>
      </c>
      <c r="O2957" t="s">
        <v>28</v>
      </c>
      <c r="P2957">
        <v>8000000</v>
      </c>
      <c r="Q2957">
        <v>2010</v>
      </c>
      <c r="R2957">
        <v>7.2</v>
      </c>
      <c r="S2957">
        <v>20000</v>
      </c>
      <c r="T2957">
        <f>Table_IMDB_Movies[[#This Row],[gross]]-Table_IMDB_Movies[[#This Row],[budget]]</f>
        <v>-1649942</v>
      </c>
      <c r="V2957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958" spans="1:22" x14ac:dyDescent="0.3">
      <c r="A2958" t="s">
        <v>7294</v>
      </c>
      <c r="B2958">
        <v>163</v>
      </c>
      <c r="C2958">
        <v>113</v>
      </c>
      <c r="D2958" t="s">
        <v>11285</v>
      </c>
      <c r="E2958">
        <v>1094798</v>
      </c>
      <c r="F2958" t="s">
        <v>2419</v>
      </c>
      <c r="G2958" t="s">
        <v>1921</v>
      </c>
      <c r="H2958" t="s">
        <v>11286</v>
      </c>
      <c r="I2958">
        <v>11158</v>
      </c>
      <c r="J2958" t="s">
        <v>3688</v>
      </c>
      <c r="K2958" t="s">
        <v>11287</v>
      </c>
      <c r="L2958">
        <v>73</v>
      </c>
      <c r="M2958" t="s">
        <v>26</v>
      </c>
      <c r="N2958" t="s">
        <v>41</v>
      </c>
      <c r="O2958" t="s">
        <v>476</v>
      </c>
      <c r="P2958">
        <v>7200000</v>
      </c>
      <c r="Q2958">
        <v>2010</v>
      </c>
      <c r="R2958">
        <v>7.2</v>
      </c>
      <c r="S2958">
        <v>0</v>
      </c>
      <c r="T2958">
        <f>Table_IMDB_Movies[[#This Row],[gross]]-Table_IMDB_Movies[[#This Row],[budget]]</f>
        <v>-6105202</v>
      </c>
      <c r="V2958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2959" spans="1:22" x14ac:dyDescent="0.3">
      <c r="A2959" t="s">
        <v>8569</v>
      </c>
      <c r="B2959">
        <v>90</v>
      </c>
      <c r="C2959">
        <v>92</v>
      </c>
      <c r="D2959" t="s">
        <v>324</v>
      </c>
      <c r="E2959">
        <v>1071240</v>
      </c>
      <c r="F2959" t="s">
        <v>1237</v>
      </c>
      <c r="G2959" t="s">
        <v>356</v>
      </c>
      <c r="H2959" t="s">
        <v>11288</v>
      </c>
      <c r="I2959">
        <v>3571</v>
      </c>
      <c r="J2959" t="s">
        <v>11289</v>
      </c>
      <c r="K2959" t="s">
        <v>11290</v>
      </c>
      <c r="L2959">
        <v>34</v>
      </c>
      <c r="M2959" t="s">
        <v>26</v>
      </c>
      <c r="N2959" t="s">
        <v>41</v>
      </c>
      <c r="O2959" t="s">
        <v>28</v>
      </c>
      <c r="P2959">
        <v>8000000</v>
      </c>
      <c r="Q2959">
        <v>2007</v>
      </c>
      <c r="R2959">
        <v>6.9</v>
      </c>
      <c r="S2959">
        <v>429</v>
      </c>
      <c r="T2959">
        <f>Table_IMDB_Movies[[#This Row],[gross]]-Table_IMDB_Movies[[#This Row],[budget]]</f>
        <v>-6928760</v>
      </c>
      <c r="V2959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2960" spans="1:22" x14ac:dyDescent="0.3">
      <c r="A2960" t="s">
        <v>11291</v>
      </c>
      <c r="B2960">
        <v>23</v>
      </c>
      <c r="C2960">
        <v>106</v>
      </c>
      <c r="D2960" t="s">
        <v>11292</v>
      </c>
      <c r="E2960">
        <v>532190</v>
      </c>
      <c r="F2960" t="s">
        <v>5340</v>
      </c>
      <c r="G2960" t="s">
        <v>3498</v>
      </c>
      <c r="H2960" t="s">
        <v>11293</v>
      </c>
      <c r="I2960">
        <v>5673</v>
      </c>
      <c r="J2960" t="s">
        <v>11294</v>
      </c>
      <c r="K2960" t="s">
        <v>11295</v>
      </c>
      <c r="L2960">
        <v>37</v>
      </c>
      <c r="M2960" t="s">
        <v>26</v>
      </c>
      <c r="N2960" t="s">
        <v>27</v>
      </c>
      <c r="O2960" t="s">
        <v>28</v>
      </c>
      <c r="P2960">
        <v>8000000</v>
      </c>
      <c r="Q2960">
        <v>1997</v>
      </c>
      <c r="R2960">
        <v>6.8</v>
      </c>
      <c r="S2960">
        <v>0</v>
      </c>
      <c r="T2960">
        <f>Table_IMDB_Movies[[#This Row],[gross]]-Table_IMDB_Movies[[#This Row],[budget]]</f>
        <v>-7467810</v>
      </c>
      <c r="V2960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2961" spans="1:22" x14ac:dyDescent="0.3">
      <c r="A2961" t="s">
        <v>11296</v>
      </c>
      <c r="B2961">
        <v>118</v>
      </c>
      <c r="C2961">
        <v>75</v>
      </c>
      <c r="D2961" t="s">
        <v>11297</v>
      </c>
      <c r="E2961">
        <v>686383</v>
      </c>
      <c r="F2961" t="s">
        <v>513</v>
      </c>
      <c r="G2961" t="s">
        <v>11298</v>
      </c>
      <c r="H2961" t="s">
        <v>11299</v>
      </c>
      <c r="I2961">
        <v>22811</v>
      </c>
      <c r="J2961" t="s">
        <v>11300</v>
      </c>
      <c r="K2961" t="s">
        <v>11301</v>
      </c>
      <c r="L2961">
        <v>71</v>
      </c>
      <c r="M2961" t="s">
        <v>26</v>
      </c>
      <c r="N2961" t="s">
        <v>1175</v>
      </c>
      <c r="O2961" t="s">
        <v>3769</v>
      </c>
      <c r="P2961">
        <v>6500000</v>
      </c>
      <c r="Q2961">
        <v>2009</v>
      </c>
      <c r="R2961">
        <v>7.7</v>
      </c>
      <c r="S2961">
        <v>11000</v>
      </c>
      <c r="T2961">
        <f>Table_IMDB_Movies[[#This Row],[gross]]-Table_IMDB_Movies[[#This Row],[budget]]</f>
        <v>-5813617</v>
      </c>
      <c r="V2961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2962" spans="1:22" x14ac:dyDescent="0.3">
      <c r="A2962" t="s">
        <v>11302</v>
      </c>
      <c r="B2962">
        <v>283</v>
      </c>
      <c r="C2962">
        <v>104</v>
      </c>
      <c r="D2962" t="s">
        <v>11303</v>
      </c>
      <c r="E2962">
        <v>16168741</v>
      </c>
      <c r="F2962" t="s">
        <v>4783</v>
      </c>
      <c r="G2962" t="s">
        <v>1242</v>
      </c>
      <c r="H2962" t="s">
        <v>11304</v>
      </c>
      <c r="I2962">
        <v>99430</v>
      </c>
      <c r="J2962" t="s">
        <v>11305</v>
      </c>
      <c r="K2962" t="s">
        <v>11306</v>
      </c>
      <c r="L2962">
        <v>182</v>
      </c>
      <c r="M2962" t="s">
        <v>26</v>
      </c>
      <c r="N2962" t="s">
        <v>27</v>
      </c>
      <c r="O2962" t="s">
        <v>476</v>
      </c>
      <c r="P2962">
        <v>8000000</v>
      </c>
      <c r="Q2962">
        <v>2013</v>
      </c>
      <c r="R2962">
        <v>7.4</v>
      </c>
      <c r="S2962">
        <v>43000</v>
      </c>
      <c r="T2962">
        <f>Table_IMDB_Movies[[#This Row],[gross]]-Table_IMDB_Movies[[#This Row],[budget]]</f>
        <v>8168741</v>
      </c>
      <c r="V2962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963" spans="1:22" x14ac:dyDescent="0.3">
      <c r="A2963" t="s">
        <v>11307</v>
      </c>
      <c r="B2963">
        <v>74</v>
      </c>
      <c r="C2963">
        <v>108</v>
      </c>
      <c r="D2963" t="s">
        <v>7772</v>
      </c>
      <c r="E2963">
        <v>568695</v>
      </c>
      <c r="F2963" t="s">
        <v>6735</v>
      </c>
      <c r="G2963" t="s">
        <v>1903</v>
      </c>
      <c r="H2963" t="s">
        <v>11308</v>
      </c>
      <c r="I2963">
        <v>16617</v>
      </c>
      <c r="J2963" t="s">
        <v>2590</v>
      </c>
      <c r="K2963" t="s">
        <v>11309</v>
      </c>
      <c r="L2963">
        <v>110</v>
      </c>
      <c r="M2963" t="s">
        <v>26</v>
      </c>
      <c r="N2963" t="s">
        <v>27</v>
      </c>
      <c r="O2963" t="s">
        <v>476</v>
      </c>
      <c r="P2963">
        <v>8000000</v>
      </c>
      <c r="Q2963">
        <v>2005</v>
      </c>
      <c r="R2963">
        <v>6.5</v>
      </c>
      <c r="S2963">
        <v>412</v>
      </c>
      <c r="T2963">
        <f>Table_IMDB_Movies[[#This Row],[gross]]-Table_IMDB_Movies[[#This Row],[budget]]</f>
        <v>-7431305</v>
      </c>
      <c r="V2963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964" spans="1:22" x14ac:dyDescent="0.3">
      <c r="A2964" t="s">
        <v>11310</v>
      </c>
      <c r="B2964">
        <v>41</v>
      </c>
      <c r="C2964">
        <v>99</v>
      </c>
      <c r="D2964" t="s">
        <v>11311</v>
      </c>
      <c r="E2964">
        <v>398420</v>
      </c>
      <c r="F2964" t="s">
        <v>1550</v>
      </c>
      <c r="G2964" t="s">
        <v>4840</v>
      </c>
      <c r="H2964" t="s">
        <v>11312</v>
      </c>
      <c r="I2964">
        <v>5049</v>
      </c>
      <c r="J2964" t="s">
        <v>11313</v>
      </c>
      <c r="K2964" t="s">
        <v>11314</v>
      </c>
      <c r="L2964">
        <v>48</v>
      </c>
      <c r="M2964" t="s">
        <v>26</v>
      </c>
      <c r="N2964" t="s">
        <v>27</v>
      </c>
      <c r="O2964" t="s">
        <v>476</v>
      </c>
      <c r="P2964">
        <v>8000000</v>
      </c>
      <c r="Q2964">
        <v>2007</v>
      </c>
      <c r="R2964">
        <v>6.4</v>
      </c>
      <c r="S2964">
        <v>226</v>
      </c>
      <c r="T2964">
        <f>Table_IMDB_Movies[[#This Row],[gross]]-Table_IMDB_Movies[[#This Row],[budget]]</f>
        <v>-7601580</v>
      </c>
      <c r="V2964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2965" spans="1:22" x14ac:dyDescent="0.3">
      <c r="A2965" t="s">
        <v>11315</v>
      </c>
      <c r="B2965">
        <v>66</v>
      </c>
      <c r="C2965">
        <v>109</v>
      </c>
      <c r="D2965" t="s">
        <v>358</v>
      </c>
      <c r="E2965">
        <v>336456</v>
      </c>
      <c r="F2965" t="s">
        <v>11316</v>
      </c>
      <c r="G2965" t="s">
        <v>74</v>
      </c>
      <c r="H2965" t="s">
        <v>11317</v>
      </c>
      <c r="I2965">
        <v>7116</v>
      </c>
      <c r="J2965" t="s">
        <v>997</v>
      </c>
      <c r="K2965" t="s">
        <v>11318</v>
      </c>
      <c r="L2965">
        <v>79</v>
      </c>
      <c r="M2965" t="s">
        <v>26</v>
      </c>
      <c r="N2965" t="s">
        <v>27</v>
      </c>
      <c r="O2965" t="s">
        <v>476</v>
      </c>
      <c r="P2965">
        <v>8000000</v>
      </c>
      <c r="Q2965">
        <v>2003</v>
      </c>
      <c r="R2965">
        <v>5.6</v>
      </c>
      <c r="S2965">
        <v>494</v>
      </c>
      <c r="T2965">
        <f>Table_IMDB_Movies[[#This Row],[gross]]-Table_IMDB_Movies[[#This Row],[budget]]</f>
        <v>-7663544</v>
      </c>
      <c r="V2965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966" spans="1:22" x14ac:dyDescent="0.3">
      <c r="A2966" t="s">
        <v>11319</v>
      </c>
      <c r="B2966">
        <v>140</v>
      </c>
      <c r="C2966">
        <v>93</v>
      </c>
      <c r="D2966" t="s">
        <v>2130</v>
      </c>
      <c r="E2966">
        <v>298110</v>
      </c>
      <c r="F2966" t="s">
        <v>10280</v>
      </c>
      <c r="G2966" t="s">
        <v>11320</v>
      </c>
      <c r="H2966" t="s">
        <v>11321</v>
      </c>
      <c r="I2966">
        <v>25055</v>
      </c>
      <c r="J2966" t="s">
        <v>11322</v>
      </c>
      <c r="K2966" t="s">
        <v>11323</v>
      </c>
      <c r="L2966">
        <v>98</v>
      </c>
      <c r="M2966" t="s">
        <v>26</v>
      </c>
      <c r="N2966" t="s">
        <v>218</v>
      </c>
      <c r="O2966" t="s">
        <v>476</v>
      </c>
      <c r="P2966">
        <v>8000000</v>
      </c>
      <c r="Q2966">
        <v>2006</v>
      </c>
      <c r="R2966">
        <v>6.8</v>
      </c>
      <c r="S2966">
        <v>0</v>
      </c>
      <c r="T2966">
        <f>Table_IMDB_Movies[[#This Row],[gross]]-Table_IMDB_Movies[[#This Row],[budget]]</f>
        <v>-7701890</v>
      </c>
      <c r="V296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967" spans="1:22" x14ac:dyDescent="0.3">
      <c r="A2967" t="s">
        <v>4252</v>
      </c>
      <c r="B2967">
        <v>32</v>
      </c>
      <c r="C2967">
        <v>99</v>
      </c>
      <c r="D2967" t="s">
        <v>7190</v>
      </c>
      <c r="E2967">
        <v>127144</v>
      </c>
      <c r="F2967" t="s">
        <v>1141</v>
      </c>
      <c r="G2967" t="s">
        <v>1009</v>
      </c>
      <c r="H2967" t="s">
        <v>11324</v>
      </c>
      <c r="I2967">
        <v>5159</v>
      </c>
      <c r="J2967" t="s">
        <v>4277</v>
      </c>
      <c r="K2967" t="s">
        <v>11325</v>
      </c>
      <c r="L2967">
        <v>27</v>
      </c>
      <c r="M2967" t="s">
        <v>26</v>
      </c>
      <c r="N2967" t="s">
        <v>27</v>
      </c>
      <c r="O2967" t="s">
        <v>28</v>
      </c>
      <c r="P2967">
        <v>8000000</v>
      </c>
      <c r="Q2967">
        <v>2005</v>
      </c>
      <c r="R2967">
        <v>5.5</v>
      </c>
      <c r="S2967">
        <v>143</v>
      </c>
      <c r="T2967">
        <f>Table_IMDB_Movies[[#This Row],[gross]]-Table_IMDB_Movies[[#This Row],[budget]]</f>
        <v>-7872856</v>
      </c>
      <c r="V2967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968" spans="1:22" x14ac:dyDescent="0.3">
      <c r="A2968" t="s">
        <v>5358</v>
      </c>
      <c r="B2968">
        <v>68</v>
      </c>
      <c r="C2968">
        <v>98</v>
      </c>
      <c r="D2968" t="s">
        <v>585</v>
      </c>
      <c r="E2968">
        <v>117190</v>
      </c>
      <c r="F2968" t="s">
        <v>1398</v>
      </c>
      <c r="G2968" t="s">
        <v>84</v>
      </c>
      <c r="H2968" t="s">
        <v>11326</v>
      </c>
      <c r="I2968">
        <v>29994</v>
      </c>
      <c r="J2968" t="s">
        <v>10497</v>
      </c>
      <c r="K2968" t="s">
        <v>11327</v>
      </c>
      <c r="L2968">
        <v>86</v>
      </c>
      <c r="M2968" t="s">
        <v>26</v>
      </c>
      <c r="N2968" t="s">
        <v>41</v>
      </c>
      <c r="O2968" t="s">
        <v>28</v>
      </c>
      <c r="P2968">
        <v>8000000</v>
      </c>
      <c r="Q2968">
        <v>2010</v>
      </c>
      <c r="R2968">
        <v>6.9</v>
      </c>
      <c r="S2968">
        <v>0</v>
      </c>
      <c r="T2968">
        <f>Table_IMDB_Movies[[#This Row],[gross]]-Table_IMDB_Movies[[#This Row],[budget]]</f>
        <v>-7882810</v>
      </c>
      <c r="V2968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969" spans="1:22" x14ac:dyDescent="0.3">
      <c r="A2969" t="s">
        <v>11328</v>
      </c>
      <c r="B2969">
        <v>79</v>
      </c>
      <c r="C2969">
        <v>95</v>
      </c>
      <c r="D2969" t="s">
        <v>11329</v>
      </c>
      <c r="E2969">
        <v>108662</v>
      </c>
      <c r="F2969" t="s">
        <v>5232</v>
      </c>
      <c r="G2969" t="s">
        <v>4559</v>
      </c>
      <c r="H2969" t="s">
        <v>11330</v>
      </c>
      <c r="I2969">
        <v>26849</v>
      </c>
      <c r="J2969" t="s">
        <v>10658</v>
      </c>
      <c r="K2969" t="s">
        <v>11331</v>
      </c>
      <c r="L2969">
        <v>107</v>
      </c>
      <c r="M2969" t="s">
        <v>26</v>
      </c>
      <c r="N2969" t="s">
        <v>27</v>
      </c>
      <c r="O2969" t="s">
        <v>476</v>
      </c>
      <c r="P2969">
        <v>8000000</v>
      </c>
      <c r="Q2969">
        <v>2008</v>
      </c>
      <c r="R2969">
        <v>6</v>
      </c>
      <c r="S2969">
        <v>3000</v>
      </c>
      <c r="T2969">
        <f>Table_IMDB_Movies[[#This Row],[gross]]-Table_IMDB_Movies[[#This Row],[budget]]</f>
        <v>-7891338</v>
      </c>
      <c r="V2969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2970" spans="1:22" x14ac:dyDescent="0.3">
      <c r="A2970" t="s">
        <v>11332</v>
      </c>
      <c r="B2970">
        <v>26</v>
      </c>
      <c r="C2970">
        <v>107</v>
      </c>
      <c r="D2970" t="s">
        <v>4423</v>
      </c>
      <c r="E2970">
        <v>53481</v>
      </c>
      <c r="F2970" t="s">
        <v>1705</v>
      </c>
      <c r="G2970" t="s">
        <v>642</v>
      </c>
      <c r="H2970" t="s">
        <v>11333</v>
      </c>
      <c r="I2970">
        <v>5557</v>
      </c>
      <c r="J2970" t="s">
        <v>3858</v>
      </c>
      <c r="K2970" t="s">
        <v>11334</v>
      </c>
      <c r="L2970">
        <v>34</v>
      </c>
      <c r="M2970" t="s">
        <v>26</v>
      </c>
      <c r="N2970" t="s">
        <v>27</v>
      </c>
      <c r="O2970" t="s">
        <v>476</v>
      </c>
      <c r="P2970">
        <v>8000000</v>
      </c>
      <c r="Q2970">
        <v>2006</v>
      </c>
      <c r="R2970">
        <v>6.4</v>
      </c>
      <c r="S2970">
        <v>294</v>
      </c>
      <c r="T2970">
        <f>Table_IMDB_Movies[[#This Row],[gross]]-Table_IMDB_Movies[[#This Row],[budget]]</f>
        <v>-7946519</v>
      </c>
      <c r="V2970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2971" spans="1:22" x14ac:dyDescent="0.3">
      <c r="A2971" t="s">
        <v>11335</v>
      </c>
      <c r="B2971">
        <v>100</v>
      </c>
      <c r="C2971">
        <v>102</v>
      </c>
      <c r="D2971" t="s">
        <v>11336</v>
      </c>
      <c r="E2971">
        <v>23106</v>
      </c>
      <c r="F2971" t="s">
        <v>2461</v>
      </c>
      <c r="G2971" t="s">
        <v>1845</v>
      </c>
      <c r="H2971" t="s">
        <v>11337</v>
      </c>
      <c r="I2971">
        <v>9003</v>
      </c>
      <c r="J2971" t="s">
        <v>5564</v>
      </c>
      <c r="K2971" t="s">
        <v>11338</v>
      </c>
      <c r="L2971">
        <v>58</v>
      </c>
      <c r="M2971" t="s">
        <v>26</v>
      </c>
      <c r="N2971" t="s">
        <v>5447</v>
      </c>
      <c r="O2971" t="s">
        <v>4342</v>
      </c>
      <c r="P2971">
        <v>50000000</v>
      </c>
      <c r="Q2971">
        <v>2004</v>
      </c>
      <c r="R2971">
        <v>6.6</v>
      </c>
      <c r="S2971">
        <v>532</v>
      </c>
      <c r="T2971">
        <f>Table_IMDB_Movies[[#This Row],[gross]]-Table_IMDB_Movies[[#This Row],[budget]]</f>
        <v>-49976894</v>
      </c>
      <c r="V2971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972" spans="1:22" x14ac:dyDescent="0.3">
      <c r="A2972" t="s">
        <v>11339</v>
      </c>
      <c r="B2972">
        <v>56</v>
      </c>
      <c r="C2972">
        <v>97</v>
      </c>
      <c r="D2972" t="s">
        <v>11340</v>
      </c>
      <c r="E2972">
        <v>52961</v>
      </c>
      <c r="F2972" t="s">
        <v>2682</v>
      </c>
      <c r="G2972" t="s">
        <v>11341</v>
      </c>
      <c r="H2972" t="s">
        <v>11342</v>
      </c>
      <c r="I2972">
        <v>2103</v>
      </c>
      <c r="J2972" t="s">
        <v>11343</v>
      </c>
      <c r="K2972" t="s">
        <v>11344</v>
      </c>
      <c r="L2972">
        <v>11</v>
      </c>
      <c r="M2972" t="s">
        <v>26</v>
      </c>
      <c r="N2972" t="s">
        <v>2811</v>
      </c>
      <c r="O2972" t="s">
        <v>476</v>
      </c>
      <c r="P2972">
        <v>8000000</v>
      </c>
      <c r="Q2972">
        <v>2014</v>
      </c>
      <c r="R2972">
        <v>5.3</v>
      </c>
      <c r="S2972">
        <v>675</v>
      </c>
      <c r="T2972">
        <f>Table_IMDB_Movies[[#This Row],[gross]]-Table_IMDB_Movies[[#This Row],[budget]]</f>
        <v>-7947039</v>
      </c>
      <c r="V2972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973" spans="1:22" x14ac:dyDescent="0.3">
      <c r="A2973" t="s">
        <v>8473</v>
      </c>
      <c r="B2973">
        <v>150</v>
      </c>
      <c r="C2973">
        <v>124</v>
      </c>
      <c r="D2973" t="s">
        <v>11345</v>
      </c>
      <c r="E2973">
        <v>439162</v>
      </c>
      <c r="F2973" t="s">
        <v>11346</v>
      </c>
      <c r="G2973" t="s">
        <v>11347</v>
      </c>
      <c r="H2973" t="s">
        <v>11348</v>
      </c>
      <c r="I2973">
        <v>106160</v>
      </c>
      <c r="J2973" t="s">
        <v>11349</v>
      </c>
      <c r="K2973" t="s">
        <v>11350</v>
      </c>
      <c r="L2973">
        <v>430</v>
      </c>
      <c r="M2973" t="s">
        <v>546</v>
      </c>
      <c r="N2973" t="s">
        <v>547</v>
      </c>
      <c r="O2973" t="s">
        <v>476</v>
      </c>
      <c r="P2973">
        <v>1100000000</v>
      </c>
      <c r="Q2973">
        <v>1988</v>
      </c>
      <c r="R2973">
        <v>8.1</v>
      </c>
      <c r="S2973">
        <v>0</v>
      </c>
      <c r="T2973">
        <f>Table_IMDB_Movies[[#This Row],[gross]]-Table_IMDB_Movies[[#This Row],[budget]]</f>
        <v>-1099560838</v>
      </c>
      <c r="V2973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974" spans="1:22" x14ac:dyDescent="0.3">
      <c r="A2974" t="s">
        <v>11351</v>
      </c>
      <c r="B2974">
        <v>85</v>
      </c>
      <c r="C2974">
        <v>90</v>
      </c>
      <c r="D2974" t="s">
        <v>4123</v>
      </c>
      <c r="E2974">
        <v>671240</v>
      </c>
      <c r="F2974" t="s">
        <v>1141</v>
      </c>
      <c r="G2974" t="s">
        <v>4101</v>
      </c>
      <c r="H2974" t="s">
        <v>11352</v>
      </c>
      <c r="I2974">
        <v>23023</v>
      </c>
      <c r="J2974" t="s">
        <v>11353</v>
      </c>
      <c r="K2974" t="s">
        <v>11354</v>
      </c>
      <c r="L2974">
        <v>149</v>
      </c>
      <c r="M2974" t="s">
        <v>26</v>
      </c>
      <c r="N2974" t="s">
        <v>41</v>
      </c>
      <c r="O2974" t="s">
        <v>476</v>
      </c>
      <c r="P2974">
        <v>7900000</v>
      </c>
      <c r="Q2974">
        <v>2005</v>
      </c>
      <c r="R2974">
        <v>6.9</v>
      </c>
      <c r="S2974">
        <v>0</v>
      </c>
      <c r="T2974">
        <f>Table_IMDB_Movies[[#This Row],[gross]]-Table_IMDB_Movies[[#This Row],[budget]]</f>
        <v>-7228760</v>
      </c>
      <c r="V2974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975" spans="1:22" x14ac:dyDescent="0.3">
      <c r="A2975" t="s">
        <v>11355</v>
      </c>
      <c r="B2975">
        <v>21</v>
      </c>
      <c r="C2975">
        <v>90</v>
      </c>
      <c r="D2975" t="s">
        <v>4109</v>
      </c>
      <c r="E2975">
        <v>882290</v>
      </c>
      <c r="F2975" t="s">
        <v>2739</v>
      </c>
      <c r="G2975" t="s">
        <v>384</v>
      </c>
      <c r="H2975" t="s">
        <v>11356</v>
      </c>
      <c r="I2975">
        <v>4792</v>
      </c>
      <c r="J2975" t="s">
        <v>11357</v>
      </c>
      <c r="K2975" t="s">
        <v>11358</v>
      </c>
      <c r="L2975">
        <v>43</v>
      </c>
      <c r="M2975" t="s">
        <v>26</v>
      </c>
      <c r="N2975" t="s">
        <v>304</v>
      </c>
      <c r="O2975" t="s">
        <v>476</v>
      </c>
      <c r="P2975">
        <v>10000000</v>
      </c>
      <c r="Q2975">
        <v>1989</v>
      </c>
      <c r="R2975">
        <v>6.5</v>
      </c>
      <c r="S2975">
        <v>999</v>
      </c>
      <c r="T2975">
        <f>Table_IMDB_Movies[[#This Row],[gross]]-Table_IMDB_Movies[[#This Row],[budget]]</f>
        <v>-9117710</v>
      </c>
      <c r="V2975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976" spans="1:22" x14ac:dyDescent="0.3">
      <c r="A2976" t="s">
        <v>4818</v>
      </c>
      <c r="B2976">
        <v>61</v>
      </c>
      <c r="C2976">
        <v>99</v>
      </c>
      <c r="D2976" t="s">
        <v>11360</v>
      </c>
      <c r="E2976">
        <v>106593296</v>
      </c>
      <c r="F2976" t="s">
        <v>3087</v>
      </c>
      <c r="G2976" t="s">
        <v>381</v>
      </c>
      <c r="H2976" t="s">
        <v>11361</v>
      </c>
      <c r="I2976">
        <v>72324</v>
      </c>
      <c r="J2976" t="s">
        <v>11362</v>
      </c>
      <c r="K2976" t="s">
        <v>11363</v>
      </c>
      <c r="L2976">
        <v>134</v>
      </c>
      <c r="M2976" t="s">
        <v>26</v>
      </c>
      <c r="N2976" t="s">
        <v>27</v>
      </c>
      <c r="O2976" t="s">
        <v>72</v>
      </c>
      <c r="P2976">
        <v>7500000</v>
      </c>
      <c r="Q2976">
        <v>1989</v>
      </c>
      <c r="R2976">
        <v>7.4</v>
      </c>
      <c r="S2976">
        <v>3000</v>
      </c>
      <c r="T2976">
        <f>Table_IMDB_Movies[[#This Row],[gross]]-Table_IMDB_Movies[[#This Row],[budget]]</f>
        <v>99093296</v>
      </c>
      <c r="V297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977" spans="1:22" x14ac:dyDescent="0.3">
      <c r="A2977" t="s">
        <v>5943</v>
      </c>
      <c r="B2977">
        <v>34</v>
      </c>
      <c r="C2977">
        <v>115</v>
      </c>
      <c r="D2977" t="s">
        <v>1234</v>
      </c>
      <c r="E2977">
        <v>43490057</v>
      </c>
      <c r="F2977" t="s">
        <v>2021</v>
      </c>
      <c r="G2977" t="s">
        <v>1404</v>
      </c>
      <c r="H2977" t="s">
        <v>11364</v>
      </c>
      <c r="I2977">
        <v>5275</v>
      </c>
      <c r="J2977" t="s">
        <v>518</v>
      </c>
      <c r="K2977" t="s">
        <v>11365</v>
      </c>
      <c r="L2977">
        <v>30</v>
      </c>
      <c r="M2977" t="s">
        <v>26</v>
      </c>
      <c r="N2977" t="s">
        <v>27</v>
      </c>
      <c r="O2977" t="s">
        <v>476</v>
      </c>
      <c r="P2977">
        <v>7500000</v>
      </c>
      <c r="Q2977">
        <v>1997</v>
      </c>
      <c r="R2977">
        <v>6.9</v>
      </c>
      <c r="S2977">
        <v>508</v>
      </c>
      <c r="T2977">
        <f>Table_IMDB_Movies[[#This Row],[gross]]-Table_IMDB_Movies[[#This Row],[budget]]</f>
        <v>35990057</v>
      </c>
      <c r="V2977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978" spans="1:22" x14ac:dyDescent="0.3">
      <c r="A2978" t="s">
        <v>11366</v>
      </c>
      <c r="B2978">
        <v>62</v>
      </c>
      <c r="C2978">
        <v>89</v>
      </c>
      <c r="D2978" t="s">
        <v>11367</v>
      </c>
      <c r="E2978">
        <v>32333860</v>
      </c>
      <c r="F2978" t="s">
        <v>1714</v>
      </c>
      <c r="G2978" t="s">
        <v>11368</v>
      </c>
      <c r="H2978" t="s">
        <v>11369</v>
      </c>
      <c r="I2978">
        <v>29843</v>
      </c>
      <c r="J2978" t="s">
        <v>11370</v>
      </c>
      <c r="K2978" t="s">
        <v>11371</v>
      </c>
      <c r="L2978">
        <v>81</v>
      </c>
      <c r="M2978" t="s">
        <v>5560</v>
      </c>
      <c r="N2978" t="s">
        <v>3028</v>
      </c>
      <c r="O2978" t="s">
        <v>476</v>
      </c>
      <c r="P2978">
        <v>7500000</v>
      </c>
      <c r="Q2978">
        <v>1995</v>
      </c>
      <c r="R2978">
        <v>6.7</v>
      </c>
      <c r="S2978">
        <v>0</v>
      </c>
      <c r="T2978">
        <f>Table_IMDB_Movies[[#This Row],[gross]]-Table_IMDB_Movies[[#This Row],[budget]]</f>
        <v>24833860</v>
      </c>
      <c r="V2978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979" spans="1:22" x14ac:dyDescent="0.3">
      <c r="A2979" t="s">
        <v>6241</v>
      </c>
      <c r="B2979">
        <v>239</v>
      </c>
      <c r="C2979">
        <v>92</v>
      </c>
      <c r="D2979" t="s">
        <v>6480</v>
      </c>
      <c r="E2979">
        <v>24792061</v>
      </c>
      <c r="F2979" t="s">
        <v>2021</v>
      </c>
      <c r="G2979" t="s">
        <v>61</v>
      </c>
      <c r="H2979" t="s">
        <v>11372</v>
      </c>
      <c r="I2979">
        <v>191998</v>
      </c>
      <c r="J2979" t="s">
        <v>11373</v>
      </c>
      <c r="K2979" t="s">
        <v>11374</v>
      </c>
      <c r="L2979">
        <v>323</v>
      </c>
      <c r="M2979" t="s">
        <v>26</v>
      </c>
      <c r="N2979" t="s">
        <v>27</v>
      </c>
      <c r="O2979" t="s">
        <v>476</v>
      </c>
      <c r="P2979">
        <v>6500000</v>
      </c>
      <c r="Q2979">
        <v>2005</v>
      </c>
      <c r="R2979">
        <v>7.6</v>
      </c>
      <c r="S2979">
        <v>0</v>
      </c>
      <c r="T2979">
        <f>Table_IMDB_Movies[[#This Row],[gross]]-Table_IMDB_Movies[[#This Row],[budget]]</f>
        <v>18292061</v>
      </c>
      <c r="V2979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980" spans="1:22" x14ac:dyDescent="0.3">
      <c r="A2980" t="s">
        <v>11375</v>
      </c>
      <c r="B2980">
        <v>252</v>
      </c>
      <c r="C2980">
        <v>94</v>
      </c>
      <c r="D2980" t="s">
        <v>10406</v>
      </c>
      <c r="E2980">
        <v>17544812</v>
      </c>
      <c r="F2980" t="s">
        <v>4938</v>
      </c>
      <c r="G2980" t="s">
        <v>2917</v>
      </c>
      <c r="H2980" t="s">
        <v>11376</v>
      </c>
      <c r="I2980">
        <v>69989</v>
      </c>
      <c r="J2980" t="s">
        <v>11377</v>
      </c>
      <c r="K2980" t="s">
        <v>11378</v>
      </c>
      <c r="L2980">
        <v>384</v>
      </c>
      <c r="M2980" t="s">
        <v>26</v>
      </c>
      <c r="N2980" t="s">
        <v>27</v>
      </c>
      <c r="O2980" t="s">
        <v>476</v>
      </c>
      <c r="P2980">
        <v>10000000</v>
      </c>
      <c r="Q2980">
        <v>2007</v>
      </c>
      <c r="R2980">
        <v>5.4</v>
      </c>
      <c r="S2980">
        <v>0</v>
      </c>
      <c r="T2980">
        <f>Table_IMDB_Movies[[#This Row],[gross]]-Table_IMDB_Movies[[#This Row],[budget]]</f>
        <v>7544812</v>
      </c>
      <c r="V2980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2981" spans="1:22" x14ac:dyDescent="0.3">
      <c r="A2981" t="s">
        <v>9469</v>
      </c>
      <c r="B2981">
        <v>278</v>
      </c>
      <c r="C2981">
        <v>100</v>
      </c>
      <c r="D2981" t="s">
        <v>1619</v>
      </c>
      <c r="E2981">
        <v>12574715</v>
      </c>
      <c r="F2981" t="s">
        <v>2682</v>
      </c>
      <c r="G2981" t="s">
        <v>589</v>
      </c>
      <c r="H2981" t="s">
        <v>11379</v>
      </c>
      <c r="I2981">
        <v>112138</v>
      </c>
      <c r="J2981" t="s">
        <v>11380</v>
      </c>
      <c r="K2981" t="s">
        <v>11381</v>
      </c>
      <c r="L2981">
        <v>237</v>
      </c>
      <c r="M2981" t="s">
        <v>26</v>
      </c>
      <c r="N2981" t="s">
        <v>41</v>
      </c>
      <c r="O2981" t="s">
        <v>28</v>
      </c>
      <c r="P2981">
        <v>4500000</v>
      </c>
      <c r="Q2981">
        <v>2009</v>
      </c>
      <c r="R2981">
        <v>7.3</v>
      </c>
      <c r="S2981">
        <v>12000</v>
      </c>
      <c r="T2981">
        <f>Table_IMDB_Movies[[#This Row],[gross]]-Table_IMDB_Movies[[#This Row],[budget]]</f>
        <v>8074715</v>
      </c>
      <c r="V2981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982" spans="1:22" x14ac:dyDescent="0.3">
      <c r="A2982" t="s">
        <v>11382</v>
      </c>
      <c r="B2982">
        <v>9</v>
      </c>
      <c r="C2982">
        <v>109</v>
      </c>
      <c r="D2982" t="s">
        <v>5691</v>
      </c>
      <c r="E2982">
        <v>5100000</v>
      </c>
      <c r="F2982" t="s">
        <v>1141</v>
      </c>
      <c r="G2982" t="s">
        <v>1721</v>
      </c>
      <c r="H2982" t="s">
        <v>11383</v>
      </c>
      <c r="I2982">
        <v>6595</v>
      </c>
      <c r="J2982" t="s">
        <v>11384</v>
      </c>
      <c r="K2982" t="s">
        <v>11385</v>
      </c>
      <c r="L2982">
        <v>61</v>
      </c>
      <c r="M2982" t="s">
        <v>26</v>
      </c>
      <c r="N2982" t="s">
        <v>41</v>
      </c>
      <c r="O2982" t="s">
        <v>476</v>
      </c>
      <c r="P2982">
        <v>7500000</v>
      </c>
      <c r="Q2982">
        <v>1984</v>
      </c>
      <c r="R2982">
        <v>6</v>
      </c>
      <c r="S2982">
        <v>345</v>
      </c>
      <c r="T2982">
        <f>Table_IMDB_Movies[[#This Row],[gross]]-Table_IMDB_Movies[[#This Row],[budget]]</f>
        <v>-2400000</v>
      </c>
      <c r="V2982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983" spans="1:22" x14ac:dyDescent="0.3">
      <c r="A2983" t="s">
        <v>7148</v>
      </c>
      <c r="B2983">
        <v>127</v>
      </c>
      <c r="C2983">
        <v>105</v>
      </c>
      <c r="D2983" t="s">
        <v>1315</v>
      </c>
      <c r="E2983">
        <v>10460089</v>
      </c>
      <c r="F2983" t="s">
        <v>1719</v>
      </c>
      <c r="G2983" t="s">
        <v>1283</v>
      </c>
      <c r="H2983" t="s">
        <v>11386</v>
      </c>
      <c r="I2983">
        <v>34098</v>
      </c>
      <c r="J2983" t="s">
        <v>10470</v>
      </c>
      <c r="K2983" t="s">
        <v>11387</v>
      </c>
      <c r="L2983">
        <v>214</v>
      </c>
      <c r="M2983" t="s">
        <v>26</v>
      </c>
      <c r="N2983" t="s">
        <v>27</v>
      </c>
      <c r="O2983" t="s">
        <v>476</v>
      </c>
      <c r="P2983">
        <v>7500000</v>
      </c>
      <c r="Q2983">
        <v>2002</v>
      </c>
      <c r="R2983">
        <v>7.2</v>
      </c>
      <c r="S2983">
        <v>1000</v>
      </c>
      <c r="T2983">
        <f>Table_IMDB_Movies[[#This Row],[gross]]-Table_IMDB_Movies[[#This Row],[budget]]</f>
        <v>2960089</v>
      </c>
      <c r="V2983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2984" spans="1:22" x14ac:dyDescent="0.3">
      <c r="A2984" t="s">
        <v>6577</v>
      </c>
      <c r="B2984">
        <v>9</v>
      </c>
      <c r="C2984">
        <v>102</v>
      </c>
      <c r="D2984" t="s">
        <v>6577</v>
      </c>
      <c r="E2984">
        <v>4239767</v>
      </c>
      <c r="F2984" t="s">
        <v>3504</v>
      </c>
      <c r="G2984" t="s">
        <v>11388</v>
      </c>
      <c r="H2984" t="s">
        <v>11389</v>
      </c>
      <c r="I2984">
        <v>3709</v>
      </c>
      <c r="J2984" t="s">
        <v>5395</v>
      </c>
      <c r="K2984" t="s">
        <v>11390</v>
      </c>
      <c r="L2984">
        <v>83</v>
      </c>
      <c r="M2984" t="s">
        <v>26</v>
      </c>
      <c r="N2984" t="s">
        <v>218</v>
      </c>
      <c r="O2984" t="s">
        <v>476</v>
      </c>
      <c r="P2984">
        <v>7500000</v>
      </c>
      <c r="Q2984">
        <v>2002</v>
      </c>
      <c r="R2984">
        <v>6</v>
      </c>
      <c r="S2984">
        <v>0</v>
      </c>
      <c r="T2984">
        <f>Table_IMDB_Movies[[#This Row],[gross]]-Table_IMDB_Movies[[#This Row],[budget]]</f>
        <v>-3260233</v>
      </c>
      <c r="V2984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985" spans="1:22" x14ac:dyDescent="0.3">
      <c r="A2985" t="s">
        <v>11391</v>
      </c>
      <c r="B2985">
        <v>35</v>
      </c>
      <c r="C2985">
        <v>97</v>
      </c>
      <c r="D2985" t="s">
        <v>4406</v>
      </c>
      <c r="E2985">
        <v>4131640</v>
      </c>
      <c r="F2985" t="s">
        <v>819</v>
      </c>
      <c r="G2985" t="s">
        <v>1362</v>
      </c>
      <c r="H2985" t="s">
        <v>11392</v>
      </c>
      <c r="I2985">
        <v>5463</v>
      </c>
      <c r="J2985" t="s">
        <v>11393</v>
      </c>
      <c r="K2985" t="s">
        <v>11394</v>
      </c>
      <c r="L2985">
        <v>20</v>
      </c>
      <c r="M2985" t="s">
        <v>26</v>
      </c>
      <c r="N2985" t="s">
        <v>27</v>
      </c>
      <c r="O2985" t="s">
        <v>28</v>
      </c>
      <c r="P2985">
        <v>7500000</v>
      </c>
      <c r="Q2985">
        <v>2008</v>
      </c>
      <c r="R2985">
        <v>3.1</v>
      </c>
      <c r="S2985">
        <v>140</v>
      </c>
      <c r="T2985">
        <f>Table_IMDB_Movies[[#This Row],[gross]]-Table_IMDB_Movies[[#This Row],[budget]]</f>
        <v>-3368360</v>
      </c>
      <c r="V2985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986" spans="1:22" x14ac:dyDescent="0.3">
      <c r="A2986" t="s">
        <v>10120</v>
      </c>
      <c r="B2986">
        <v>192</v>
      </c>
      <c r="C2986">
        <v>92</v>
      </c>
      <c r="D2986" t="s">
        <v>237</v>
      </c>
      <c r="E2986">
        <v>10814185</v>
      </c>
      <c r="F2986" t="s">
        <v>3342</v>
      </c>
      <c r="G2986" t="s">
        <v>61</v>
      </c>
      <c r="H2986" t="s">
        <v>11396</v>
      </c>
      <c r="I2986">
        <v>37530</v>
      </c>
      <c r="J2986" t="s">
        <v>312</v>
      </c>
      <c r="K2986" t="s">
        <v>11397</v>
      </c>
      <c r="L2986">
        <v>106</v>
      </c>
      <c r="M2986" t="s">
        <v>26</v>
      </c>
      <c r="N2986" t="s">
        <v>27</v>
      </c>
      <c r="O2986" t="s">
        <v>476</v>
      </c>
      <c r="P2986">
        <v>8000000</v>
      </c>
      <c r="Q2986">
        <v>2009</v>
      </c>
      <c r="R2986">
        <v>6.2</v>
      </c>
      <c r="S2986">
        <v>0</v>
      </c>
      <c r="T2986">
        <f>Table_IMDB_Movies[[#This Row],[gross]]-Table_IMDB_Movies[[#This Row],[budget]]</f>
        <v>2814185</v>
      </c>
      <c r="V298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987" spans="1:22" x14ac:dyDescent="0.3">
      <c r="A2987" t="s">
        <v>7084</v>
      </c>
      <c r="B2987">
        <v>133</v>
      </c>
      <c r="C2987">
        <v>93</v>
      </c>
      <c r="D2987" t="s">
        <v>3683</v>
      </c>
      <c r="E2987">
        <v>197148</v>
      </c>
      <c r="F2987" t="s">
        <v>11398</v>
      </c>
      <c r="G2987" t="s">
        <v>52</v>
      </c>
      <c r="H2987" t="s">
        <v>11399</v>
      </c>
      <c r="I2987">
        <v>18109</v>
      </c>
      <c r="J2987" t="s">
        <v>11400</v>
      </c>
      <c r="K2987" t="s">
        <v>11401</v>
      </c>
      <c r="L2987">
        <v>150</v>
      </c>
      <c r="M2987" t="s">
        <v>26</v>
      </c>
      <c r="N2987" t="s">
        <v>41</v>
      </c>
      <c r="O2987" t="s">
        <v>476</v>
      </c>
      <c r="P2987">
        <v>7500000</v>
      </c>
      <c r="Q2987">
        <v>2003</v>
      </c>
      <c r="R2987">
        <v>6.3</v>
      </c>
      <c r="S2987">
        <v>0</v>
      </c>
      <c r="T2987">
        <f>Table_IMDB_Movies[[#This Row],[gross]]-Table_IMDB_Movies[[#This Row],[budget]]</f>
        <v>-7302852</v>
      </c>
      <c r="V2987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988" spans="1:22" x14ac:dyDescent="0.3">
      <c r="A2988" t="s">
        <v>11402</v>
      </c>
      <c r="B2988">
        <v>222</v>
      </c>
      <c r="C2988">
        <v>113</v>
      </c>
      <c r="D2988" t="s">
        <v>10959</v>
      </c>
      <c r="E2988">
        <v>3014541</v>
      </c>
      <c r="F2988" t="s">
        <v>2682</v>
      </c>
      <c r="G2988" t="s">
        <v>10302</v>
      </c>
      <c r="H2988" t="s">
        <v>11403</v>
      </c>
      <c r="I2988">
        <v>19616</v>
      </c>
      <c r="J2988" t="s">
        <v>6649</v>
      </c>
      <c r="K2988" t="s">
        <v>11404</v>
      </c>
      <c r="L2988">
        <v>98</v>
      </c>
      <c r="M2988" t="s">
        <v>26</v>
      </c>
      <c r="N2988" t="s">
        <v>41</v>
      </c>
      <c r="O2988" t="s">
        <v>476</v>
      </c>
      <c r="P2988">
        <v>8000000</v>
      </c>
      <c r="Q2988">
        <v>2011</v>
      </c>
      <c r="R2988">
        <v>6.7</v>
      </c>
      <c r="S2988">
        <v>0</v>
      </c>
      <c r="T2988">
        <f>Table_IMDB_Movies[[#This Row],[gross]]-Table_IMDB_Movies[[#This Row],[budget]]</f>
        <v>-4985459</v>
      </c>
      <c r="V2988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989" spans="1:22" x14ac:dyDescent="0.3">
      <c r="A2989" t="s">
        <v>11405</v>
      </c>
      <c r="B2989">
        <v>242</v>
      </c>
      <c r="C2989">
        <v>89</v>
      </c>
      <c r="D2989" t="s">
        <v>5002</v>
      </c>
      <c r="E2989">
        <v>4443403</v>
      </c>
      <c r="F2989" t="s">
        <v>11406</v>
      </c>
      <c r="G2989" t="s">
        <v>5131</v>
      </c>
      <c r="H2989" t="s">
        <v>11407</v>
      </c>
      <c r="I2989">
        <v>70194</v>
      </c>
      <c r="J2989" t="s">
        <v>11408</v>
      </c>
      <c r="K2989" t="s">
        <v>11409</v>
      </c>
      <c r="L2989">
        <v>158</v>
      </c>
      <c r="M2989" t="s">
        <v>1174</v>
      </c>
      <c r="N2989" t="s">
        <v>1175</v>
      </c>
      <c r="O2989" t="s">
        <v>28</v>
      </c>
      <c r="P2989">
        <v>7300000</v>
      </c>
      <c r="Q2989">
        <v>2007</v>
      </c>
      <c r="R2989">
        <v>8</v>
      </c>
      <c r="S2989">
        <v>14000</v>
      </c>
      <c r="T2989">
        <f>Table_IMDB_Movies[[#This Row],[gross]]-Table_IMDB_Movies[[#This Row],[budget]]</f>
        <v>-2856597</v>
      </c>
      <c r="V2989" t="str">
        <f>IF(ISNUMBER(SEARCH("|",Table_IMDB_Movies[[#This Row],[genres]])),LEFT(Table_IMDB_Movies[[#This Row],[genres]],SEARCH("|",Table_IMDB_Movies[[#This Row],[genres]])-1),Table_IMDB_Movies[[#This Row],[genres]])</f>
        <v>Animation</v>
      </c>
    </row>
    <row r="2990" spans="1:22" x14ac:dyDescent="0.3">
      <c r="A2990" t="s">
        <v>9342</v>
      </c>
      <c r="B2990">
        <v>253</v>
      </c>
      <c r="C2990">
        <v>118</v>
      </c>
      <c r="D2990" t="s">
        <v>6805</v>
      </c>
      <c r="E2990">
        <v>1330827</v>
      </c>
      <c r="F2990" t="s">
        <v>4295</v>
      </c>
      <c r="G2990" t="s">
        <v>479</v>
      </c>
      <c r="H2990" t="s">
        <v>11410</v>
      </c>
      <c r="I2990">
        <v>9866</v>
      </c>
      <c r="J2990" t="s">
        <v>11411</v>
      </c>
      <c r="K2990" t="s">
        <v>11412</v>
      </c>
      <c r="L2990">
        <v>73</v>
      </c>
      <c r="M2990" t="s">
        <v>26</v>
      </c>
      <c r="N2990" t="s">
        <v>1175</v>
      </c>
      <c r="O2990" t="s">
        <v>476</v>
      </c>
      <c r="P2990">
        <v>7000000</v>
      </c>
      <c r="Q2990">
        <v>2016</v>
      </c>
      <c r="R2990">
        <v>7</v>
      </c>
      <c r="S2990">
        <v>0</v>
      </c>
      <c r="T2990">
        <f>Table_IMDB_Movies[[#This Row],[gross]]-Table_IMDB_Movies[[#This Row],[budget]]</f>
        <v>-5669173</v>
      </c>
      <c r="V2990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2991" spans="1:22" x14ac:dyDescent="0.3">
      <c r="A2991" t="s">
        <v>11413</v>
      </c>
      <c r="B2991">
        <v>224</v>
      </c>
      <c r="C2991">
        <v>97</v>
      </c>
      <c r="D2991" t="s">
        <v>2895</v>
      </c>
      <c r="E2991">
        <v>1818681</v>
      </c>
      <c r="F2991" t="s">
        <v>379</v>
      </c>
      <c r="G2991" t="s">
        <v>2271</v>
      </c>
      <c r="H2991" t="s">
        <v>11414</v>
      </c>
      <c r="I2991">
        <v>74435</v>
      </c>
      <c r="J2991" t="s">
        <v>720</v>
      </c>
      <c r="K2991" t="s">
        <v>11415</v>
      </c>
      <c r="L2991">
        <v>224</v>
      </c>
      <c r="M2991" t="s">
        <v>26</v>
      </c>
      <c r="N2991" t="s">
        <v>41</v>
      </c>
      <c r="O2991" t="s">
        <v>476</v>
      </c>
      <c r="P2991">
        <v>7300000</v>
      </c>
      <c r="Q2991">
        <v>2009</v>
      </c>
      <c r="R2991">
        <v>7.2</v>
      </c>
      <c r="S2991">
        <v>0</v>
      </c>
      <c r="T2991">
        <f>Table_IMDB_Movies[[#This Row],[gross]]-Table_IMDB_Movies[[#This Row],[budget]]</f>
        <v>-5481319</v>
      </c>
      <c r="V2991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992" spans="1:22" x14ac:dyDescent="0.3">
      <c r="A2992" t="s">
        <v>58</v>
      </c>
      <c r="B2992">
        <v>392</v>
      </c>
      <c r="C2992">
        <v>156</v>
      </c>
      <c r="D2992" t="s">
        <v>59</v>
      </c>
      <c r="E2992">
        <v>336530303</v>
      </c>
      <c r="F2992" t="s">
        <v>60</v>
      </c>
      <c r="G2992" t="s">
        <v>61</v>
      </c>
      <c r="H2992" t="s">
        <v>62</v>
      </c>
      <c r="I2992">
        <v>383071</v>
      </c>
      <c r="J2992" t="s">
        <v>63</v>
      </c>
      <c r="K2992" t="s">
        <v>64</v>
      </c>
      <c r="L2992">
        <v>1902</v>
      </c>
      <c r="M2992" t="s">
        <v>26</v>
      </c>
      <c r="N2992" t="s">
        <v>27</v>
      </c>
      <c r="O2992" t="s">
        <v>28</v>
      </c>
      <c r="P2992">
        <v>258000000</v>
      </c>
      <c r="Q2992">
        <v>2007</v>
      </c>
      <c r="R2992">
        <v>6.2</v>
      </c>
      <c r="S2992">
        <v>0</v>
      </c>
      <c r="T2992">
        <f>Table_IMDB_Movies[[#This Row],[gross]]-Table_IMDB_Movies[[#This Row],[budget]]</f>
        <v>78530303</v>
      </c>
      <c r="V2992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993" spans="1:22" x14ac:dyDescent="0.3">
      <c r="A2993" t="s">
        <v>11416</v>
      </c>
      <c r="B2993">
        <v>39</v>
      </c>
      <c r="C2993">
        <v>100</v>
      </c>
      <c r="D2993" t="s">
        <v>5564</v>
      </c>
      <c r="E2993">
        <v>12610552</v>
      </c>
      <c r="F2993" t="s">
        <v>213</v>
      </c>
      <c r="G2993" t="s">
        <v>11417</v>
      </c>
      <c r="H2993" t="s">
        <v>11418</v>
      </c>
      <c r="I2993">
        <v>4682</v>
      </c>
      <c r="J2993" t="s">
        <v>11419</v>
      </c>
      <c r="K2993" t="s">
        <v>11420</v>
      </c>
      <c r="L2993">
        <v>206</v>
      </c>
      <c r="M2993" t="s">
        <v>26</v>
      </c>
      <c r="N2993" t="s">
        <v>27</v>
      </c>
      <c r="O2993" t="s">
        <v>28</v>
      </c>
      <c r="P2993">
        <v>7500000</v>
      </c>
      <c r="Q2993">
        <v>1999</v>
      </c>
      <c r="R2993">
        <v>3.5</v>
      </c>
      <c r="S2993">
        <v>129</v>
      </c>
      <c r="T2993">
        <f>Table_IMDB_Movies[[#This Row],[gross]]-Table_IMDB_Movies[[#This Row],[budget]]</f>
        <v>5110552</v>
      </c>
      <c r="V2993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994" spans="1:22" x14ac:dyDescent="0.3">
      <c r="A2994" t="s">
        <v>6241</v>
      </c>
      <c r="B2994">
        <v>387</v>
      </c>
      <c r="C2994">
        <v>96</v>
      </c>
      <c r="D2994" t="s">
        <v>605</v>
      </c>
      <c r="E2994">
        <v>143492840</v>
      </c>
      <c r="F2994" t="s">
        <v>1141</v>
      </c>
      <c r="G2994" t="s">
        <v>61</v>
      </c>
      <c r="H2994" t="s">
        <v>11421</v>
      </c>
      <c r="I2994">
        <v>414335</v>
      </c>
      <c r="J2994" t="s">
        <v>390</v>
      </c>
      <c r="K2994" t="s">
        <v>11422</v>
      </c>
      <c r="L2994">
        <v>881</v>
      </c>
      <c r="M2994" t="s">
        <v>26</v>
      </c>
      <c r="N2994" t="s">
        <v>27</v>
      </c>
      <c r="O2994" t="s">
        <v>28</v>
      </c>
      <c r="P2994">
        <v>7500000</v>
      </c>
      <c r="Q2994">
        <v>2007</v>
      </c>
      <c r="R2994">
        <v>7.5</v>
      </c>
      <c r="S2994">
        <v>10000</v>
      </c>
      <c r="T2994">
        <f>Table_IMDB_Movies[[#This Row],[gross]]-Table_IMDB_Movies[[#This Row],[budget]]</f>
        <v>135992840</v>
      </c>
      <c r="V2994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995" spans="1:22" x14ac:dyDescent="0.3">
      <c r="A2995" t="s">
        <v>11423</v>
      </c>
      <c r="B2995">
        <v>120</v>
      </c>
      <c r="C2995">
        <v>120</v>
      </c>
      <c r="D2995" t="s">
        <v>3768</v>
      </c>
      <c r="E2995">
        <v>43800000</v>
      </c>
      <c r="F2995" t="s">
        <v>36</v>
      </c>
      <c r="G2995" t="s">
        <v>888</v>
      </c>
      <c r="H2995" t="s">
        <v>11424</v>
      </c>
      <c r="I2995">
        <v>74249</v>
      </c>
      <c r="J2995" t="s">
        <v>11425</v>
      </c>
      <c r="K2995" t="s">
        <v>11426</v>
      </c>
      <c r="L2995">
        <v>276</v>
      </c>
      <c r="M2995" t="s">
        <v>26</v>
      </c>
      <c r="N2995" t="s">
        <v>41</v>
      </c>
      <c r="O2995" t="s">
        <v>10151</v>
      </c>
      <c r="P2995">
        <v>7200000</v>
      </c>
      <c r="Q2995">
        <v>1971</v>
      </c>
      <c r="R2995">
        <v>6.7</v>
      </c>
      <c r="S2995">
        <v>0</v>
      </c>
      <c r="T2995">
        <f>Table_IMDB_Movies[[#This Row],[gross]]-Table_IMDB_Movies[[#This Row],[budget]]</f>
        <v>36600000</v>
      </c>
      <c r="V2995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2996" spans="1:22" x14ac:dyDescent="0.3">
      <c r="A2996" t="s">
        <v>3783</v>
      </c>
      <c r="B2996">
        <v>208</v>
      </c>
      <c r="C2996">
        <v>175</v>
      </c>
      <c r="D2996" t="s">
        <v>93</v>
      </c>
      <c r="E2996">
        <v>134821952</v>
      </c>
      <c r="F2996" t="s">
        <v>1550</v>
      </c>
      <c r="G2996" t="s">
        <v>1908</v>
      </c>
      <c r="H2996" t="s">
        <v>11427</v>
      </c>
      <c r="I2996">
        <v>1155770</v>
      </c>
      <c r="J2996" t="s">
        <v>1347</v>
      </c>
      <c r="K2996" t="s">
        <v>11428</v>
      </c>
      <c r="L2996">
        <v>2238</v>
      </c>
      <c r="M2996" t="s">
        <v>26</v>
      </c>
      <c r="N2996" t="s">
        <v>27</v>
      </c>
      <c r="O2996" t="s">
        <v>476</v>
      </c>
      <c r="P2996">
        <v>6000000</v>
      </c>
      <c r="Q2996">
        <v>1972</v>
      </c>
      <c r="R2996">
        <v>9.1999999999999993</v>
      </c>
      <c r="S2996">
        <v>43000</v>
      </c>
      <c r="T2996">
        <f>Table_IMDB_Movies[[#This Row],[gross]]-Table_IMDB_Movies[[#This Row],[budget]]</f>
        <v>128821952</v>
      </c>
      <c r="V2996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2997" spans="1:22" x14ac:dyDescent="0.3">
      <c r="A2997" t="s">
        <v>4025</v>
      </c>
      <c r="B2997">
        <v>51</v>
      </c>
      <c r="C2997">
        <v>95</v>
      </c>
      <c r="D2997" t="s">
        <v>11429</v>
      </c>
      <c r="E2997">
        <v>94900000</v>
      </c>
      <c r="F2997" t="s">
        <v>5983</v>
      </c>
      <c r="G2997" t="s">
        <v>4671</v>
      </c>
      <c r="H2997" t="s">
        <v>11430</v>
      </c>
      <c r="I2997">
        <v>35172</v>
      </c>
      <c r="J2997" t="s">
        <v>11431</v>
      </c>
      <c r="K2997" t="s">
        <v>11432</v>
      </c>
      <c r="L2997">
        <v>128</v>
      </c>
      <c r="M2997" t="s">
        <v>26</v>
      </c>
      <c r="N2997" t="s">
        <v>27</v>
      </c>
      <c r="O2997" t="s">
        <v>476</v>
      </c>
      <c r="P2997">
        <v>4000000</v>
      </c>
      <c r="Q2997">
        <v>1983</v>
      </c>
      <c r="R2997">
        <v>6.1</v>
      </c>
      <c r="S2997">
        <v>0</v>
      </c>
      <c r="T2997">
        <f>Table_IMDB_Movies[[#This Row],[gross]]-Table_IMDB_Movies[[#This Row],[budget]]</f>
        <v>90900000</v>
      </c>
      <c r="V2997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2998" spans="1:22" x14ac:dyDescent="0.3">
      <c r="A2998" t="s">
        <v>144</v>
      </c>
      <c r="B2998">
        <v>331</v>
      </c>
      <c r="C2998">
        <v>95</v>
      </c>
      <c r="D2998" t="s">
        <v>400</v>
      </c>
      <c r="E2998">
        <v>32391374</v>
      </c>
      <c r="F2998" t="s">
        <v>1141</v>
      </c>
      <c r="G2998" t="s">
        <v>47</v>
      </c>
      <c r="H2998" t="s">
        <v>11433</v>
      </c>
      <c r="I2998">
        <v>376600</v>
      </c>
      <c r="J2998" t="s">
        <v>1561</v>
      </c>
      <c r="K2998" t="s">
        <v>11434</v>
      </c>
      <c r="L2998">
        <v>494</v>
      </c>
      <c r="M2998" t="s">
        <v>26</v>
      </c>
      <c r="N2998" t="s">
        <v>27</v>
      </c>
      <c r="O2998" t="s">
        <v>28</v>
      </c>
      <c r="P2998">
        <v>7500000</v>
      </c>
      <c r="Q2998">
        <v>2009</v>
      </c>
      <c r="R2998">
        <v>7.7</v>
      </c>
      <c r="S2998">
        <v>40000</v>
      </c>
      <c r="T2998">
        <f>Table_IMDB_Movies[[#This Row],[gross]]-Table_IMDB_Movies[[#This Row],[budget]]</f>
        <v>24891374</v>
      </c>
      <c r="V2998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2999" spans="1:22" x14ac:dyDescent="0.3">
      <c r="A2999" t="s">
        <v>10269</v>
      </c>
      <c r="B2999">
        <v>83</v>
      </c>
      <c r="C2999">
        <v>121</v>
      </c>
      <c r="D2999" t="s">
        <v>11435</v>
      </c>
      <c r="E2999">
        <v>40158000</v>
      </c>
      <c r="F2999" t="s">
        <v>5983</v>
      </c>
      <c r="G2999" t="s">
        <v>1653</v>
      </c>
      <c r="H2999" t="s">
        <v>11436</v>
      </c>
      <c r="I2999">
        <v>63931</v>
      </c>
      <c r="J2999" t="s">
        <v>11437</v>
      </c>
      <c r="K2999" t="s">
        <v>11438</v>
      </c>
      <c r="L2999">
        <v>241</v>
      </c>
      <c r="M2999" t="s">
        <v>26</v>
      </c>
      <c r="N2999" t="s">
        <v>143</v>
      </c>
      <c r="O2999" t="s">
        <v>476</v>
      </c>
      <c r="P2999">
        <v>7000000</v>
      </c>
      <c r="Q2999">
        <v>1993</v>
      </c>
      <c r="R2999">
        <v>7.6</v>
      </c>
      <c r="S2999">
        <v>0</v>
      </c>
      <c r="T2999">
        <f>Table_IMDB_Movies[[#This Row],[gross]]-Table_IMDB_Movies[[#This Row],[budget]]</f>
        <v>33158000</v>
      </c>
      <c r="V2999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000" spans="1:22" x14ac:dyDescent="0.3">
      <c r="A3000" t="s">
        <v>1222</v>
      </c>
      <c r="B3000">
        <v>324</v>
      </c>
      <c r="C3000">
        <v>110</v>
      </c>
      <c r="D3000" t="s">
        <v>4032</v>
      </c>
      <c r="E3000">
        <v>113709992</v>
      </c>
      <c r="F3000" t="s">
        <v>2021</v>
      </c>
      <c r="G3000" t="s">
        <v>363</v>
      </c>
      <c r="H3000" t="s">
        <v>11439</v>
      </c>
      <c r="I3000">
        <v>108843</v>
      </c>
      <c r="J3000" t="s">
        <v>540</v>
      </c>
      <c r="K3000" t="s">
        <v>11440</v>
      </c>
      <c r="L3000">
        <v>281</v>
      </c>
      <c r="M3000" t="s">
        <v>26</v>
      </c>
      <c r="N3000" t="s">
        <v>27</v>
      </c>
      <c r="O3000" t="s">
        <v>476</v>
      </c>
      <c r="P3000">
        <v>7000000</v>
      </c>
      <c r="Q3000">
        <v>2012</v>
      </c>
      <c r="R3000">
        <v>6.1</v>
      </c>
      <c r="S3000">
        <v>54000</v>
      </c>
      <c r="T3000">
        <f>Table_IMDB_Movies[[#This Row],[gross]]-Table_IMDB_Movies[[#This Row],[budget]]</f>
        <v>106709992</v>
      </c>
      <c r="V3000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001" spans="1:22" x14ac:dyDescent="0.3">
      <c r="A3001" t="s">
        <v>709</v>
      </c>
      <c r="B3001">
        <v>140</v>
      </c>
      <c r="C3001">
        <v>96</v>
      </c>
      <c r="D3001" t="s">
        <v>11441</v>
      </c>
      <c r="E3001">
        <v>32131483</v>
      </c>
      <c r="F3001" t="s">
        <v>2394</v>
      </c>
      <c r="G3001" t="s">
        <v>1252</v>
      </c>
      <c r="H3001" t="s">
        <v>11442</v>
      </c>
      <c r="I3001">
        <v>25870</v>
      </c>
      <c r="J3001" t="s">
        <v>11443</v>
      </c>
      <c r="K3001" t="s">
        <v>11444</v>
      </c>
      <c r="L3001">
        <v>369</v>
      </c>
      <c r="M3001" t="s">
        <v>26</v>
      </c>
      <c r="N3001" t="s">
        <v>27</v>
      </c>
      <c r="O3001" t="s">
        <v>28</v>
      </c>
      <c r="P3001">
        <v>11000000</v>
      </c>
      <c r="Q3001">
        <v>2003</v>
      </c>
      <c r="R3001">
        <v>4.9000000000000004</v>
      </c>
      <c r="S3001">
        <v>2000</v>
      </c>
      <c r="T3001">
        <f>Table_IMDB_Movies[[#This Row],[gross]]-Table_IMDB_Movies[[#This Row],[budget]]</f>
        <v>21131483</v>
      </c>
      <c r="V3001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3002" spans="1:22" x14ac:dyDescent="0.3">
      <c r="A3002" t="s">
        <v>11423</v>
      </c>
      <c r="B3002">
        <v>136</v>
      </c>
      <c r="C3002">
        <v>121</v>
      </c>
      <c r="D3002" t="s">
        <v>4710</v>
      </c>
      <c r="E3002">
        <v>35400000</v>
      </c>
      <c r="F3002" t="s">
        <v>36</v>
      </c>
      <c r="G3002" t="s">
        <v>6388</v>
      </c>
      <c r="H3002" t="s">
        <v>11445</v>
      </c>
      <c r="I3002">
        <v>74957</v>
      </c>
      <c r="J3002" t="s">
        <v>11446</v>
      </c>
      <c r="K3002" t="s">
        <v>11447</v>
      </c>
      <c r="L3002">
        <v>251</v>
      </c>
      <c r="M3002" t="s">
        <v>26</v>
      </c>
      <c r="N3002" t="s">
        <v>41</v>
      </c>
      <c r="O3002" t="s">
        <v>72</v>
      </c>
      <c r="P3002">
        <v>7000000</v>
      </c>
      <c r="Q3002">
        <v>1973</v>
      </c>
      <c r="R3002">
        <v>6.8</v>
      </c>
      <c r="S3002">
        <v>0</v>
      </c>
      <c r="T3002">
        <f>Table_IMDB_Movies[[#This Row],[gross]]-Table_IMDB_Movies[[#This Row],[budget]]</f>
        <v>28400000</v>
      </c>
      <c r="V3002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003" spans="1:22" x14ac:dyDescent="0.3">
      <c r="A3003" t="s">
        <v>3178</v>
      </c>
      <c r="B3003">
        <v>79</v>
      </c>
      <c r="C3003">
        <v>95</v>
      </c>
      <c r="D3003" t="s">
        <v>6333</v>
      </c>
      <c r="E3003">
        <v>34099640</v>
      </c>
      <c r="F3003" t="s">
        <v>6077</v>
      </c>
      <c r="G3003" t="s">
        <v>1073</v>
      </c>
      <c r="H3003" t="s">
        <v>11448</v>
      </c>
      <c r="I3003">
        <v>16651</v>
      </c>
      <c r="J3003" t="s">
        <v>11449</v>
      </c>
      <c r="K3003" t="s">
        <v>11450</v>
      </c>
      <c r="L3003">
        <v>149</v>
      </c>
      <c r="M3003" t="s">
        <v>26</v>
      </c>
      <c r="N3003" t="s">
        <v>27</v>
      </c>
      <c r="O3003" t="s">
        <v>72</v>
      </c>
      <c r="P3003">
        <v>5000000</v>
      </c>
      <c r="Q3003">
        <v>2000</v>
      </c>
      <c r="R3003">
        <v>7</v>
      </c>
      <c r="S3003">
        <v>0</v>
      </c>
      <c r="T3003">
        <f>Table_IMDB_Movies[[#This Row],[gross]]-Table_IMDB_Movies[[#This Row],[budget]]</f>
        <v>29099640</v>
      </c>
      <c r="V3003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004" spans="1:22" x14ac:dyDescent="0.3">
      <c r="A3004" t="s">
        <v>10654</v>
      </c>
      <c r="B3004">
        <v>52</v>
      </c>
      <c r="C3004">
        <v>112</v>
      </c>
      <c r="D3004" t="s">
        <v>2427</v>
      </c>
      <c r="E3004">
        <v>37295394</v>
      </c>
      <c r="F3004" t="s">
        <v>2021</v>
      </c>
      <c r="G3004" t="s">
        <v>3276</v>
      </c>
      <c r="H3004" t="s">
        <v>11451</v>
      </c>
      <c r="I3004">
        <v>7973</v>
      </c>
      <c r="J3004" t="s">
        <v>4597</v>
      </c>
      <c r="K3004" t="s">
        <v>11452</v>
      </c>
      <c r="L3004">
        <v>59</v>
      </c>
      <c r="M3004" t="s">
        <v>26</v>
      </c>
      <c r="N3004" t="s">
        <v>27</v>
      </c>
      <c r="O3004" t="s">
        <v>28</v>
      </c>
      <c r="P3004">
        <v>6600000</v>
      </c>
      <c r="Q3004">
        <v>2011</v>
      </c>
      <c r="R3004">
        <v>5.7</v>
      </c>
      <c r="S3004">
        <v>0</v>
      </c>
      <c r="T3004">
        <f>Table_IMDB_Movies[[#This Row],[gross]]-Table_IMDB_Movies[[#This Row],[budget]]</f>
        <v>30695394</v>
      </c>
      <c r="V3004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005" spans="1:22" x14ac:dyDescent="0.3">
      <c r="A3005" t="s">
        <v>299</v>
      </c>
      <c r="B3005">
        <v>490</v>
      </c>
      <c r="C3005">
        <v>143</v>
      </c>
      <c r="D3005" t="s">
        <v>300</v>
      </c>
      <c r="E3005">
        <v>144812796</v>
      </c>
      <c r="F3005" t="s">
        <v>173</v>
      </c>
      <c r="G3005" t="s">
        <v>174</v>
      </c>
      <c r="H3005" t="s">
        <v>301</v>
      </c>
      <c r="I3005">
        <v>362933</v>
      </c>
      <c r="J3005" t="s">
        <v>302</v>
      </c>
      <c r="K3005" t="s">
        <v>303</v>
      </c>
      <c r="L3005">
        <v>753</v>
      </c>
      <c r="M3005" t="s">
        <v>26</v>
      </c>
      <c r="N3005" t="s">
        <v>304</v>
      </c>
      <c r="O3005" t="s">
        <v>28</v>
      </c>
      <c r="P3005">
        <v>105000000</v>
      </c>
      <c r="Q3005">
        <v>2013</v>
      </c>
      <c r="R3005">
        <v>7.3</v>
      </c>
      <c r="S3005">
        <v>115000</v>
      </c>
      <c r="T3005">
        <f>Table_IMDB_Movies[[#This Row],[gross]]-Table_IMDB_Movies[[#This Row],[budget]]</f>
        <v>39812796</v>
      </c>
      <c r="V3005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006" spans="1:22" x14ac:dyDescent="0.3">
      <c r="A3006" t="s">
        <v>2676</v>
      </c>
      <c r="B3006">
        <v>351</v>
      </c>
      <c r="C3006">
        <v>93</v>
      </c>
      <c r="D3006" t="s">
        <v>3280</v>
      </c>
      <c r="E3006">
        <v>31501218</v>
      </c>
      <c r="F3006" t="s">
        <v>4587</v>
      </c>
      <c r="G3006" t="s">
        <v>74</v>
      </c>
      <c r="H3006" t="s">
        <v>11453</v>
      </c>
      <c r="I3006">
        <v>84070</v>
      </c>
      <c r="J3006" t="s">
        <v>1490</v>
      </c>
      <c r="K3006" t="s">
        <v>11454</v>
      </c>
      <c r="L3006">
        <v>526</v>
      </c>
      <c r="M3006" t="s">
        <v>26</v>
      </c>
      <c r="N3006" t="s">
        <v>27</v>
      </c>
      <c r="O3006" t="s">
        <v>72</v>
      </c>
      <c r="P3006">
        <v>7500000</v>
      </c>
      <c r="Q3006">
        <v>2005</v>
      </c>
      <c r="R3006">
        <v>7.5</v>
      </c>
      <c r="S3006">
        <v>0</v>
      </c>
      <c r="T3006">
        <f>Table_IMDB_Movies[[#This Row],[gross]]-Table_IMDB_Movies[[#This Row],[budget]]</f>
        <v>24001218</v>
      </c>
      <c r="V3006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3007" spans="1:22" x14ac:dyDescent="0.3">
      <c r="A3007" t="s">
        <v>3985</v>
      </c>
      <c r="B3007">
        <v>271</v>
      </c>
      <c r="C3007">
        <v>110</v>
      </c>
      <c r="D3007" t="s">
        <v>11455</v>
      </c>
      <c r="E3007">
        <v>28747570</v>
      </c>
      <c r="F3007" t="s">
        <v>1376</v>
      </c>
      <c r="G3007" t="s">
        <v>561</v>
      </c>
      <c r="H3007" t="s">
        <v>11456</v>
      </c>
      <c r="I3007">
        <v>100571</v>
      </c>
      <c r="J3007" t="s">
        <v>11457</v>
      </c>
      <c r="K3007" t="s">
        <v>11458</v>
      </c>
      <c r="L3007">
        <v>416</v>
      </c>
      <c r="M3007" t="s">
        <v>26</v>
      </c>
      <c r="N3007" t="s">
        <v>218</v>
      </c>
      <c r="O3007" t="s">
        <v>476</v>
      </c>
      <c r="P3007">
        <v>7000000</v>
      </c>
      <c r="Q3007">
        <v>2005</v>
      </c>
      <c r="R3007">
        <v>7.4</v>
      </c>
      <c r="S3007">
        <v>0</v>
      </c>
      <c r="T3007">
        <f>Table_IMDB_Movies[[#This Row],[gross]]-Table_IMDB_Movies[[#This Row],[budget]]</f>
        <v>21747570</v>
      </c>
      <c r="V3007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3008" spans="1:22" x14ac:dyDescent="0.3">
      <c r="A3008" t="s">
        <v>3823</v>
      </c>
      <c r="B3008">
        <v>93</v>
      </c>
      <c r="C3008">
        <v>104</v>
      </c>
      <c r="D3008" t="s">
        <v>222</v>
      </c>
      <c r="E3008">
        <v>25625110</v>
      </c>
      <c r="F3008" t="s">
        <v>274</v>
      </c>
      <c r="G3008" t="s">
        <v>1408</v>
      </c>
      <c r="H3008" t="s">
        <v>11459</v>
      </c>
      <c r="I3008">
        <v>138707</v>
      </c>
      <c r="J3008" t="s">
        <v>403</v>
      </c>
      <c r="K3008" t="s">
        <v>11460</v>
      </c>
      <c r="L3008">
        <v>202</v>
      </c>
      <c r="M3008" t="s">
        <v>26</v>
      </c>
      <c r="N3008" t="s">
        <v>27</v>
      </c>
      <c r="O3008" t="s">
        <v>476</v>
      </c>
      <c r="P3008">
        <v>7000000</v>
      </c>
      <c r="Q3008">
        <v>1995</v>
      </c>
      <c r="R3008">
        <v>7.2</v>
      </c>
      <c r="S3008">
        <v>0</v>
      </c>
      <c r="T3008">
        <f>Table_IMDB_Movies[[#This Row],[gross]]-Table_IMDB_Movies[[#This Row],[budget]]</f>
        <v>18625110</v>
      </c>
      <c r="V3008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009" spans="1:22" x14ac:dyDescent="0.3">
      <c r="A3009" t="s">
        <v>11461</v>
      </c>
      <c r="B3009">
        <v>112</v>
      </c>
      <c r="C3009">
        <v>119</v>
      </c>
      <c r="D3009" t="s">
        <v>9886</v>
      </c>
      <c r="E3009">
        <v>25000000</v>
      </c>
      <c r="F3009" t="s">
        <v>53</v>
      </c>
      <c r="G3009" t="s">
        <v>9137</v>
      </c>
      <c r="H3009" t="s">
        <v>11462</v>
      </c>
      <c r="I3009">
        <v>39847</v>
      </c>
      <c r="J3009" t="s">
        <v>11150</v>
      </c>
      <c r="K3009" t="s">
        <v>11463</v>
      </c>
      <c r="L3009">
        <v>242</v>
      </c>
      <c r="M3009" t="s">
        <v>26</v>
      </c>
      <c r="N3009" t="s">
        <v>27</v>
      </c>
      <c r="O3009" t="s">
        <v>72</v>
      </c>
      <c r="P3009">
        <v>9000000</v>
      </c>
      <c r="Q3009">
        <v>1976</v>
      </c>
      <c r="R3009">
        <v>6.8</v>
      </c>
      <c r="S3009">
        <v>0</v>
      </c>
      <c r="T3009">
        <f>Table_IMDB_Movies[[#This Row],[gross]]-Table_IMDB_Movies[[#This Row],[budget]]</f>
        <v>16000000</v>
      </c>
      <c r="V3009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010" spans="1:22" x14ac:dyDescent="0.3">
      <c r="A3010" t="s">
        <v>11423</v>
      </c>
      <c r="B3010">
        <v>118</v>
      </c>
      <c r="C3010">
        <v>125</v>
      </c>
      <c r="D3010" t="s">
        <v>11464</v>
      </c>
      <c r="E3010">
        <v>21000000</v>
      </c>
      <c r="F3010" t="s">
        <v>36</v>
      </c>
      <c r="G3010" t="s">
        <v>162</v>
      </c>
      <c r="H3010" t="s">
        <v>11465</v>
      </c>
      <c r="I3010">
        <v>73950</v>
      </c>
      <c r="J3010" t="s">
        <v>888</v>
      </c>
      <c r="K3010" t="s">
        <v>11466</v>
      </c>
      <c r="L3010">
        <v>258</v>
      </c>
      <c r="M3010" t="s">
        <v>26</v>
      </c>
      <c r="N3010" t="s">
        <v>41</v>
      </c>
      <c r="O3010" t="s">
        <v>72</v>
      </c>
      <c r="P3010">
        <v>13000000</v>
      </c>
      <c r="Q3010">
        <v>1974</v>
      </c>
      <c r="R3010">
        <v>6.8</v>
      </c>
      <c r="S3010">
        <v>2000</v>
      </c>
      <c r="T3010">
        <f>Table_IMDB_Movies[[#This Row],[gross]]-Table_IMDB_Movies[[#This Row],[budget]]</f>
        <v>8000000</v>
      </c>
      <c r="V301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011" spans="1:22" x14ac:dyDescent="0.3">
      <c r="A3011" t="s">
        <v>7442</v>
      </c>
      <c r="B3011">
        <v>35</v>
      </c>
      <c r="C3011">
        <v>96</v>
      </c>
      <c r="D3011" t="s">
        <v>10614</v>
      </c>
      <c r="E3011">
        <v>20257000</v>
      </c>
      <c r="F3011" t="s">
        <v>344</v>
      </c>
      <c r="G3011" t="s">
        <v>3961</v>
      </c>
      <c r="H3011" t="s">
        <v>11467</v>
      </c>
      <c r="I3011">
        <v>7569</v>
      </c>
      <c r="J3011" t="s">
        <v>8650</v>
      </c>
      <c r="K3011" t="s">
        <v>11468</v>
      </c>
      <c r="L3011">
        <v>65</v>
      </c>
      <c r="M3011" t="s">
        <v>26</v>
      </c>
      <c r="N3011" t="s">
        <v>27</v>
      </c>
      <c r="O3011" t="s">
        <v>476</v>
      </c>
      <c r="P3011">
        <v>7000000</v>
      </c>
      <c r="Q3011">
        <v>1988</v>
      </c>
      <c r="R3011">
        <v>5.2</v>
      </c>
      <c r="S3011">
        <v>978</v>
      </c>
      <c r="T3011">
        <f>Table_IMDB_Movies[[#This Row],[gross]]-Table_IMDB_Movies[[#This Row],[budget]]</f>
        <v>13257000</v>
      </c>
      <c r="V3011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012" spans="1:22" x14ac:dyDescent="0.3">
      <c r="A3012" t="s">
        <v>6013</v>
      </c>
      <c r="B3012">
        <v>342</v>
      </c>
      <c r="C3012">
        <v>100</v>
      </c>
      <c r="D3012" t="s">
        <v>11469</v>
      </c>
      <c r="E3012">
        <v>26005908</v>
      </c>
      <c r="F3012" t="s">
        <v>6523</v>
      </c>
      <c r="G3012" t="s">
        <v>11470</v>
      </c>
      <c r="H3012" t="s">
        <v>11471</v>
      </c>
      <c r="I3012">
        <v>154938</v>
      </c>
      <c r="J3012" t="s">
        <v>11472</v>
      </c>
      <c r="K3012" t="s">
        <v>11473</v>
      </c>
      <c r="L3012">
        <v>1100</v>
      </c>
      <c r="M3012" t="s">
        <v>26</v>
      </c>
      <c r="N3012" t="s">
        <v>41</v>
      </c>
      <c r="O3012" t="s">
        <v>476</v>
      </c>
      <c r="P3012">
        <v>3500000</v>
      </c>
      <c r="Q3012">
        <v>2005</v>
      </c>
      <c r="R3012">
        <v>7.2</v>
      </c>
      <c r="S3012">
        <v>10000</v>
      </c>
      <c r="T3012">
        <f>Table_IMDB_Movies[[#This Row],[gross]]-Table_IMDB_Movies[[#This Row],[budget]]</f>
        <v>22505908</v>
      </c>
      <c r="V3012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3013" spans="1:22" x14ac:dyDescent="0.3">
      <c r="A3013" t="s">
        <v>11475</v>
      </c>
      <c r="B3013">
        <v>137</v>
      </c>
      <c r="C3013">
        <v>89</v>
      </c>
      <c r="D3013" t="s">
        <v>11476</v>
      </c>
      <c r="E3013">
        <v>15818967</v>
      </c>
      <c r="F3013" t="s">
        <v>3973</v>
      </c>
      <c r="G3013" t="s">
        <v>6273</v>
      </c>
      <c r="H3013" t="s">
        <v>11477</v>
      </c>
      <c r="I3013">
        <v>13913</v>
      </c>
      <c r="J3013" t="s">
        <v>11478</v>
      </c>
      <c r="K3013" t="s">
        <v>11479</v>
      </c>
      <c r="L3013">
        <v>120</v>
      </c>
      <c r="M3013" t="s">
        <v>26</v>
      </c>
      <c r="N3013" t="s">
        <v>27</v>
      </c>
      <c r="O3013" t="s">
        <v>476</v>
      </c>
      <c r="P3013">
        <v>7000000</v>
      </c>
      <c r="Q3013">
        <v>2014</v>
      </c>
      <c r="R3013">
        <v>4</v>
      </c>
      <c r="S3013">
        <v>0</v>
      </c>
      <c r="T3013">
        <f>Table_IMDB_Movies[[#This Row],[gross]]-Table_IMDB_Movies[[#This Row],[budget]]</f>
        <v>8818967</v>
      </c>
      <c r="V3013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3014" spans="1:22" x14ac:dyDescent="0.3">
      <c r="A3014" t="s">
        <v>3266</v>
      </c>
      <c r="B3014">
        <v>50</v>
      </c>
      <c r="C3014">
        <v>92</v>
      </c>
      <c r="D3014" t="s">
        <v>11480</v>
      </c>
      <c r="E3014">
        <v>14891000</v>
      </c>
      <c r="F3014" t="s">
        <v>1334</v>
      </c>
      <c r="G3014" t="s">
        <v>2913</v>
      </c>
      <c r="H3014" t="s">
        <v>11481</v>
      </c>
      <c r="I3014">
        <v>15088</v>
      </c>
      <c r="J3014" t="s">
        <v>4273</v>
      </c>
      <c r="K3014" t="s">
        <v>11482</v>
      </c>
      <c r="L3014">
        <v>105</v>
      </c>
      <c r="M3014" t="s">
        <v>26</v>
      </c>
      <c r="N3014" t="s">
        <v>27</v>
      </c>
      <c r="O3014" t="s">
        <v>476</v>
      </c>
      <c r="P3014">
        <v>7000000</v>
      </c>
      <c r="Q3014">
        <v>1996</v>
      </c>
      <c r="R3014">
        <v>6.8</v>
      </c>
      <c r="S3014">
        <v>824</v>
      </c>
      <c r="T3014">
        <f>Table_IMDB_Movies[[#This Row],[gross]]-Table_IMDB_Movies[[#This Row],[budget]]</f>
        <v>7891000</v>
      </c>
      <c r="V3014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015" spans="1:22" x14ac:dyDescent="0.3">
      <c r="A3015" t="s">
        <v>9322</v>
      </c>
      <c r="B3015">
        <v>261</v>
      </c>
      <c r="C3015">
        <v>109</v>
      </c>
      <c r="D3015" t="s">
        <v>11483</v>
      </c>
      <c r="E3015">
        <v>16901126</v>
      </c>
      <c r="F3015" t="s">
        <v>11484</v>
      </c>
      <c r="G3015" t="s">
        <v>10124</v>
      </c>
      <c r="H3015" t="s">
        <v>11485</v>
      </c>
      <c r="I3015">
        <v>76267</v>
      </c>
      <c r="J3015" t="s">
        <v>6897</v>
      </c>
      <c r="K3015" t="s">
        <v>11486</v>
      </c>
      <c r="L3015">
        <v>687</v>
      </c>
      <c r="M3015" t="s">
        <v>26</v>
      </c>
      <c r="N3015" t="s">
        <v>27</v>
      </c>
      <c r="O3015" t="s">
        <v>476</v>
      </c>
      <c r="P3015">
        <v>7000000</v>
      </c>
      <c r="Q3015">
        <v>2005</v>
      </c>
      <c r="R3015">
        <v>6.9</v>
      </c>
      <c r="S3015">
        <v>0</v>
      </c>
      <c r="T3015">
        <f>Table_IMDB_Movies[[#This Row],[gross]]-Table_IMDB_Movies[[#This Row],[budget]]</f>
        <v>9901126</v>
      </c>
      <c r="V3015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3016" spans="1:22" x14ac:dyDescent="0.3">
      <c r="A3016" t="s">
        <v>9711</v>
      </c>
      <c r="B3016">
        <v>180</v>
      </c>
      <c r="C3016">
        <v>103</v>
      </c>
      <c r="D3016" t="s">
        <v>11487</v>
      </c>
      <c r="E3016">
        <v>17474107</v>
      </c>
      <c r="F3016" t="s">
        <v>6920</v>
      </c>
      <c r="G3016" t="s">
        <v>3827</v>
      </c>
      <c r="H3016" t="s">
        <v>11488</v>
      </c>
      <c r="I3016">
        <v>56605</v>
      </c>
      <c r="J3016" t="s">
        <v>5650</v>
      </c>
      <c r="K3016" t="s">
        <v>11489</v>
      </c>
      <c r="L3016">
        <v>89</v>
      </c>
      <c r="M3016" t="s">
        <v>26</v>
      </c>
      <c r="N3016" t="s">
        <v>27</v>
      </c>
      <c r="O3016" t="s">
        <v>476</v>
      </c>
      <c r="P3016">
        <v>7000000</v>
      </c>
      <c r="Q3016">
        <v>2015</v>
      </c>
      <c r="R3016">
        <v>7.3</v>
      </c>
      <c r="S3016">
        <v>23000</v>
      </c>
      <c r="T3016">
        <f>Table_IMDB_Movies[[#This Row],[gross]]-Table_IMDB_Movies[[#This Row],[budget]]</f>
        <v>10474107</v>
      </c>
      <c r="V301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017" spans="1:22" x14ac:dyDescent="0.3">
      <c r="A3017" t="s">
        <v>5741</v>
      </c>
      <c r="B3017">
        <v>28</v>
      </c>
      <c r="C3017">
        <v>95</v>
      </c>
      <c r="D3017" t="s">
        <v>4610</v>
      </c>
      <c r="E3017">
        <v>14003141</v>
      </c>
      <c r="F3017" t="s">
        <v>1705</v>
      </c>
      <c r="G3017" t="s">
        <v>1700</v>
      </c>
      <c r="H3017" t="s">
        <v>11490</v>
      </c>
      <c r="I3017">
        <v>4598</v>
      </c>
      <c r="J3017" t="s">
        <v>4921</v>
      </c>
      <c r="K3017" t="s">
        <v>11491</v>
      </c>
      <c r="L3017">
        <v>29</v>
      </c>
      <c r="M3017" t="s">
        <v>26</v>
      </c>
      <c r="N3017" t="s">
        <v>27</v>
      </c>
      <c r="O3017" t="s">
        <v>476</v>
      </c>
      <c r="P3017">
        <v>7000000</v>
      </c>
      <c r="Q3017">
        <v>1999</v>
      </c>
      <c r="R3017">
        <v>6.1</v>
      </c>
      <c r="S3017">
        <v>375</v>
      </c>
      <c r="T3017">
        <f>Table_IMDB_Movies[[#This Row],[gross]]-Table_IMDB_Movies[[#This Row],[budget]]</f>
        <v>7003141</v>
      </c>
      <c r="V3017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3018" spans="1:22" x14ac:dyDescent="0.3">
      <c r="A3018" t="s">
        <v>34</v>
      </c>
      <c r="B3018">
        <v>750</v>
      </c>
      <c r="C3018">
        <v>143</v>
      </c>
      <c r="D3018" t="s">
        <v>195</v>
      </c>
      <c r="E3018">
        <v>304360277</v>
      </c>
      <c r="F3018" t="s">
        <v>36</v>
      </c>
      <c r="G3018" t="s">
        <v>196</v>
      </c>
      <c r="H3018" t="s">
        <v>197</v>
      </c>
      <c r="I3018">
        <v>522048</v>
      </c>
      <c r="J3018" t="s">
        <v>35</v>
      </c>
      <c r="K3018" t="s">
        <v>198</v>
      </c>
      <c r="L3018">
        <v>1498</v>
      </c>
      <c r="M3018" t="s">
        <v>26</v>
      </c>
      <c r="N3018" t="s">
        <v>41</v>
      </c>
      <c r="O3018" t="s">
        <v>28</v>
      </c>
      <c r="P3018">
        <v>200000000</v>
      </c>
      <c r="Q3018">
        <v>2012</v>
      </c>
      <c r="R3018">
        <v>7.8</v>
      </c>
      <c r="S3018">
        <v>80000</v>
      </c>
      <c r="T3018">
        <f>Table_IMDB_Movies[[#This Row],[gross]]-Table_IMDB_Movies[[#This Row],[budget]]</f>
        <v>104360277</v>
      </c>
      <c r="V3018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019" spans="1:22" x14ac:dyDescent="0.3">
      <c r="A3019" t="s">
        <v>9322</v>
      </c>
      <c r="B3019">
        <v>202</v>
      </c>
      <c r="C3019">
        <v>105</v>
      </c>
      <c r="D3019" t="s">
        <v>11492</v>
      </c>
      <c r="E3019">
        <v>12583510</v>
      </c>
      <c r="F3019" t="s">
        <v>4938</v>
      </c>
      <c r="G3019" t="s">
        <v>10124</v>
      </c>
      <c r="H3019" t="s">
        <v>11493</v>
      </c>
      <c r="I3019">
        <v>60709</v>
      </c>
      <c r="J3019" t="s">
        <v>11494</v>
      </c>
      <c r="K3019" t="s">
        <v>11495</v>
      </c>
      <c r="L3019">
        <v>922</v>
      </c>
      <c r="M3019" t="s">
        <v>26</v>
      </c>
      <c r="N3019" t="s">
        <v>27</v>
      </c>
      <c r="O3019" t="s">
        <v>476</v>
      </c>
      <c r="P3019">
        <v>7000000</v>
      </c>
      <c r="Q3019">
        <v>2003</v>
      </c>
      <c r="R3019">
        <v>6</v>
      </c>
      <c r="S3019">
        <v>0</v>
      </c>
      <c r="T3019">
        <f>Table_IMDB_Movies[[#This Row],[gross]]-Table_IMDB_Movies[[#This Row],[budget]]</f>
        <v>5583510</v>
      </c>
      <c r="V3019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3020" spans="1:22" x14ac:dyDescent="0.3">
      <c r="A3020" t="s">
        <v>5465</v>
      </c>
      <c r="B3020">
        <v>341</v>
      </c>
      <c r="C3020">
        <v>106</v>
      </c>
      <c r="D3020" t="s">
        <v>11496</v>
      </c>
      <c r="E3020">
        <v>9190525</v>
      </c>
      <c r="F3020" t="s">
        <v>2021</v>
      </c>
      <c r="G3020" t="s">
        <v>130</v>
      </c>
      <c r="H3020" t="s">
        <v>11497</v>
      </c>
      <c r="I3020">
        <v>102125</v>
      </c>
      <c r="J3020" t="s">
        <v>11498</v>
      </c>
      <c r="K3020" t="s">
        <v>11499</v>
      </c>
      <c r="L3020">
        <v>324</v>
      </c>
      <c r="M3020" t="s">
        <v>26</v>
      </c>
      <c r="N3020" t="s">
        <v>27</v>
      </c>
      <c r="O3020" t="s">
        <v>476</v>
      </c>
      <c r="P3020">
        <v>7000000</v>
      </c>
      <c r="Q3020">
        <v>2009</v>
      </c>
      <c r="R3020">
        <v>7</v>
      </c>
      <c r="S3020">
        <v>10000</v>
      </c>
      <c r="T3020">
        <f>Table_IMDB_Movies[[#This Row],[gross]]-Table_IMDB_Movies[[#This Row],[budget]]</f>
        <v>2190525</v>
      </c>
      <c r="V3020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021" spans="1:22" x14ac:dyDescent="0.3">
      <c r="A3021" t="s">
        <v>11500</v>
      </c>
      <c r="B3021">
        <v>160</v>
      </c>
      <c r="C3021">
        <v>100</v>
      </c>
      <c r="D3021" t="s">
        <v>1347</v>
      </c>
      <c r="E3021">
        <v>9176553</v>
      </c>
      <c r="F3021" t="s">
        <v>6147</v>
      </c>
      <c r="G3021" t="s">
        <v>449</v>
      </c>
      <c r="H3021" t="s">
        <v>11501</v>
      </c>
      <c r="I3021">
        <v>19147</v>
      </c>
      <c r="J3021" t="s">
        <v>3007</v>
      </c>
      <c r="K3021" t="s">
        <v>11502</v>
      </c>
      <c r="L3021">
        <v>97</v>
      </c>
      <c r="M3021" t="s">
        <v>26</v>
      </c>
      <c r="N3021" t="s">
        <v>27</v>
      </c>
      <c r="O3021" t="s">
        <v>28</v>
      </c>
      <c r="P3021">
        <v>7500000</v>
      </c>
      <c r="Q3021">
        <v>2009</v>
      </c>
      <c r="R3021">
        <v>7.1</v>
      </c>
      <c r="S3021">
        <v>0</v>
      </c>
      <c r="T3021">
        <f>Table_IMDB_Movies[[#This Row],[gross]]-Table_IMDB_Movies[[#This Row],[budget]]</f>
        <v>1676553</v>
      </c>
      <c r="V3021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022" spans="1:22" x14ac:dyDescent="0.3">
      <c r="A3022" t="s">
        <v>5431</v>
      </c>
      <c r="B3022">
        <v>31</v>
      </c>
      <c r="C3022">
        <v>103</v>
      </c>
      <c r="D3022" t="s">
        <v>1842</v>
      </c>
      <c r="E3022">
        <v>9094451</v>
      </c>
      <c r="F3022" t="s">
        <v>6754</v>
      </c>
      <c r="G3022" t="s">
        <v>4793</v>
      </c>
      <c r="H3022" t="s">
        <v>11503</v>
      </c>
      <c r="I3022">
        <v>11668</v>
      </c>
      <c r="J3022" t="s">
        <v>7532</v>
      </c>
      <c r="K3022" t="s">
        <v>11504</v>
      </c>
      <c r="L3022">
        <v>79</v>
      </c>
      <c r="M3022" t="s">
        <v>26</v>
      </c>
      <c r="N3022" t="s">
        <v>27</v>
      </c>
      <c r="O3022" t="s">
        <v>476</v>
      </c>
      <c r="P3022">
        <v>7000000</v>
      </c>
      <c r="Q3022">
        <v>1989</v>
      </c>
      <c r="R3022">
        <v>6.2</v>
      </c>
      <c r="S3022">
        <v>0</v>
      </c>
      <c r="T3022">
        <f>Table_IMDB_Movies[[#This Row],[gross]]-Table_IMDB_Movies[[#This Row],[budget]]</f>
        <v>2094451</v>
      </c>
      <c r="V3022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023" spans="1:22" x14ac:dyDescent="0.3">
      <c r="A3023" t="s">
        <v>11505</v>
      </c>
      <c r="B3023">
        <v>281</v>
      </c>
      <c r="C3023">
        <v>99</v>
      </c>
      <c r="D3023" t="s">
        <v>11506</v>
      </c>
      <c r="E3023">
        <v>9166863</v>
      </c>
      <c r="F3023" t="s">
        <v>173</v>
      </c>
      <c r="G3023" t="s">
        <v>356</v>
      </c>
      <c r="H3023" t="s">
        <v>11507</v>
      </c>
      <c r="I3023">
        <v>83182</v>
      </c>
      <c r="J3023" t="s">
        <v>11230</v>
      </c>
      <c r="K3023" t="s">
        <v>11508</v>
      </c>
      <c r="L3023">
        <v>247</v>
      </c>
      <c r="M3023" t="s">
        <v>26</v>
      </c>
      <c r="N3023" t="s">
        <v>27</v>
      </c>
      <c r="O3023" t="s">
        <v>476</v>
      </c>
      <c r="P3023">
        <v>7000000</v>
      </c>
      <c r="Q3023">
        <v>2009</v>
      </c>
      <c r="R3023">
        <v>7.6</v>
      </c>
      <c r="S3023">
        <v>16000</v>
      </c>
      <c r="T3023">
        <f>Table_IMDB_Movies[[#This Row],[gross]]-Table_IMDB_Movies[[#This Row],[budget]]</f>
        <v>2166863</v>
      </c>
      <c r="V3023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024" spans="1:22" x14ac:dyDescent="0.3">
      <c r="A3024" t="s">
        <v>398</v>
      </c>
      <c r="B3024">
        <v>114</v>
      </c>
      <c r="C3024">
        <v>164</v>
      </c>
      <c r="D3024" t="s">
        <v>11509</v>
      </c>
      <c r="E3024">
        <v>8373585</v>
      </c>
      <c r="F3024" t="s">
        <v>2682</v>
      </c>
      <c r="G3024" t="s">
        <v>5508</v>
      </c>
      <c r="H3024" t="s">
        <v>11510</v>
      </c>
      <c r="I3024">
        <v>39680</v>
      </c>
      <c r="J3024" t="s">
        <v>6090</v>
      </c>
      <c r="K3024" t="s">
        <v>11511</v>
      </c>
      <c r="L3024">
        <v>308</v>
      </c>
      <c r="M3024" t="s">
        <v>26</v>
      </c>
      <c r="N3024" t="s">
        <v>27</v>
      </c>
      <c r="O3024" t="s">
        <v>476</v>
      </c>
      <c r="P3024">
        <v>7000000</v>
      </c>
      <c r="Q3024">
        <v>1988</v>
      </c>
      <c r="R3024">
        <v>7.6</v>
      </c>
      <c r="S3024">
        <v>0</v>
      </c>
      <c r="T3024">
        <f>Table_IMDB_Movies[[#This Row],[gross]]-Table_IMDB_Movies[[#This Row],[budget]]</f>
        <v>1373585</v>
      </c>
      <c r="V3024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025" spans="1:22" x14ac:dyDescent="0.3">
      <c r="A3025" t="s">
        <v>11310</v>
      </c>
      <c r="B3025">
        <v>72</v>
      </c>
      <c r="C3025">
        <v>96</v>
      </c>
      <c r="D3025" t="s">
        <v>11512</v>
      </c>
      <c r="E3025">
        <v>7292175</v>
      </c>
      <c r="F3025" t="s">
        <v>1141</v>
      </c>
      <c r="G3025" t="s">
        <v>11513</v>
      </c>
      <c r="H3025" t="s">
        <v>11514</v>
      </c>
      <c r="I3025">
        <v>7736</v>
      </c>
      <c r="J3025" t="s">
        <v>7493</v>
      </c>
      <c r="K3025" t="s">
        <v>11515</v>
      </c>
      <c r="L3025">
        <v>100</v>
      </c>
      <c r="M3025" t="s">
        <v>26</v>
      </c>
      <c r="N3025" t="s">
        <v>27</v>
      </c>
      <c r="O3025" t="s">
        <v>476</v>
      </c>
      <c r="P3025">
        <v>7000000</v>
      </c>
      <c r="Q3025">
        <v>1999</v>
      </c>
      <c r="R3025">
        <v>6.4</v>
      </c>
      <c r="S3025">
        <v>0</v>
      </c>
      <c r="T3025">
        <f>Table_IMDB_Movies[[#This Row],[gross]]-Table_IMDB_Movies[[#This Row],[budget]]</f>
        <v>292175</v>
      </c>
      <c r="V3025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026" spans="1:22" x14ac:dyDescent="0.3">
      <c r="A3026" t="s">
        <v>10965</v>
      </c>
      <c r="B3026">
        <v>119</v>
      </c>
      <c r="C3026">
        <v>122</v>
      </c>
      <c r="D3026" t="s">
        <v>3010</v>
      </c>
      <c r="E3026">
        <v>6601079</v>
      </c>
      <c r="F3026" t="s">
        <v>2727</v>
      </c>
      <c r="G3026" t="s">
        <v>2767</v>
      </c>
      <c r="H3026" t="s">
        <v>11516</v>
      </c>
      <c r="I3026">
        <v>17436</v>
      </c>
      <c r="J3026" t="s">
        <v>11517</v>
      </c>
      <c r="K3026" t="s">
        <v>11518</v>
      </c>
      <c r="L3026">
        <v>276</v>
      </c>
      <c r="M3026" t="s">
        <v>26</v>
      </c>
      <c r="N3026" t="s">
        <v>41</v>
      </c>
      <c r="O3026" t="s">
        <v>28</v>
      </c>
      <c r="P3026">
        <v>7000000</v>
      </c>
      <c r="Q3026">
        <v>2004</v>
      </c>
      <c r="R3026">
        <v>6.2</v>
      </c>
      <c r="S3026">
        <v>0</v>
      </c>
      <c r="T3026">
        <f>Table_IMDB_Movies[[#This Row],[gross]]-Table_IMDB_Movies[[#This Row],[budget]]</f>
        <v>-398921</v>
      </c>
      <c r="V302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027" spans="1:22" x14ac:dyDescent="0.3">
      <c r="A3027" t="s">
        <v>969</v>
      </c>
      <c r="B3027">
        <v>74</v>
      </c>
      <c r="C3027">
        <v>94</v>
      </c>
      <c r="D3027" t="s">
        <v>11106</v>
      </c>
      <c r="E3027">
        <v>6165429</v>
      </c>
      <c r="F3027" t="s">
        <v>11519</v>
      </c>
      <c r="G3027" t="s">
        <v>11520</v>
      </c>
      <c r="H3027" t="s">
        <v>11521</v>
      </c>
      <c r="I3027">
        <v>23486</v>
      </c>
      <c r="J3027" t="s">
        <v>11522</v>
      </c>
      <c r="K3027" t="s">
        <v>11523</v>
      </c>
      <c r="L3027">
        <v>249</v>
      </c>
      <c r="M3027" t="s">
        <v>1783</v>
      </c>
      <c r="N3027" t="s">
        <v>304</v>
      </c>
      <c r="O3027" t="s">
        <v>72</v>
      </c>
      <c r="P3027">
        <v>6000000</v>
      </c>
      <c r="Q3027">
        <v>2002</v>
      </c>
      <c r="R3027">
        <v>7.5</v>
      </c>
      <c r="S3027">
        <v>0</v>
      </c>
      <c r="T3027">
        <f>Table_IMDB_Movies[[#This Row],[gross]]-Table_IMDB_Movies[[#This Row],[budget]]</f>
        <v>165429</v>
      </c>
      <c r="V3027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3028" spans="1:22" x14ac:dyDescent="0.3">
      <c r="A3028" t="s">
        <v>7328</v>
      </c>
      <c r="B3028">
        <v>25</v>
      </c>
      <c r="C3028">
        <v>93</v>
      </c>
      <c r="D3028" t="s">
        <v>4067</v>
      </c>
      <c r="E3028">
        <v>5694308</v>
      </c>
      <c r="F3028" t="s">
        <v>3072</v>
      </c>
      <c r="G3028" t="s">
        <v>1322</v>
      </c>
      <c r="H3028" t="s">
        <v>11524</v>
      </c>
      <c r="I3028">
        <v>13815</v>
      </c>
      <c r="J3028" t="s">
        <v>11525</v>
      </c>
      <c r="K3028" t="s">
        <v>11526</v>
      </c>
      <c r="L3028">
        <v>46</v>
      </c>
      <c r="M3028" t="s">
        <v>26</v>
      </c>
      <c r="N3028" t="s">
        <v>27</v>
      </c>
      <c r="O3028" t="s">
        <v>28</v>
      </c>
      <c r="P3028">
        <v>7000000</v>
      </c>
      <c r="Q3028">
        <v>2007</v>
      </c>
      <c r="R3028">
        <v>2</v>
      </c>
      <c r="S3028">
        <v>446</v>
      </c>
      <c r="T3028">
        <f>Table_IMDB_Movies[[#This Row],[gross]]-Table_IMDB_Movies[[#This Row],[budget]]</f>
        <v>-1305692</v>
      </c>
      <c r="V3028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029" spans="1:22" x14ac:dyDescent="0.3">
      <c r="A3029" t="s">
        <v>11527</v>
      </c>
      <c r="B3029">
        <v>39</v>
      </c>
      <c r="C3029">
        <v>96</v>
      </c>
      <c r="D3029" t="s">
        <v>1795</v>
      </c>
      <c r="E3029">
        <v>5430822</v>
      </c>
      <c r="F3029" t="s">
        <v>11528</v>
      </c>
      <c r="G3029" t="s">
        <v>11529</v>
      </c>
      <c r="H3029" t="s">
        <v>11530</v>
      </c>
      <c r="I3029">
        <v>8391</v>
      </c>
      <c r="J3029" t="s">
        <v>11531</v>
      </c>
      <c r="K3029" t="s">
        <v>11532</v>
      </c>
      <c r="L3029">
        <v>75</v>
      </c>
      <c r="M3029" t="s">
        <v>26</v>
      </c>
      <c r="N3029" t="s">
        <v>41</v>
      </c>
      <c r="O3029" t="s">
        <v>476</v>
      </c>
      <c r="P3029">
        <v>7000000</v>
      </c>
      <c r="Q3029">
        <v>1992</v>
      </c>
      <c r="R3029">
        <v>6.2</v>
      </c>
      <c r="S3029">
        <v>0</v>
      </c>
      <c r="T3029">
        <f>Table_IMDB_Movies[[#This Row],[gross]]-Table_IMDB_Movies[[#This Row],[budget]]</f>
        <v>-1569178</v>
      </c>
      <c r="V3029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030" spans="1:22" x14ac:dyDescent="0.3">
      <c r="A3030" t="s">
        <v>11533</v>
      </c>
      <c r="B3030">
        <v>27</v>
      </c>
      <c r="C3030">
        <v>113</v>
      </c>
      <c r="D3030" t="s">
        <v>11534</v>
      </c>
      <c r="E3030">
        <v>4720371</v>
      </c>
      <c r="F3030" t="s">
        <v>8204</v>
      </c>
      <c r="G3030" t="s">
        <v>209</v>
      </c>
      <c r="H3030" t="s">
        <v>11535</v>
      </c>
      <c r="I3030">
        <v>3203</v>
      </c>
      <c r="J3030" t="s">
        <v>11536</v>
      </c>
      <c r="K3030" t="s">
        <v>11537</v>
      </c>
      <c r="L3030">
        <v>85</v>
      </c>
      <c r="M3030" t="s">
        <v>26</v>
      </c>
      <c r="N3030" t="s">
        <v>27</v>
      </c>
      <c r="O3030" t="s">
        <v>72</v>
      </c>
      <c r="P3030">
        <v>7000000</v>
      </c>
      <c r="Q3030">
        <v>2001</v>
      </c>
      <c r="R3030">
        <v>6.5</v>
      </c>
      <c r="S3030">
        <v>650</v>
      </c>
      <c r="T3030">
        <f>Table_IMDB_Movies[[#This Row],[gross]]-Table_IMDB_Movies[[#This Row],[budget]]</f>
        <v>-2279629</v>
      </c>
      <c r="V3030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3031" spans="1:22" x14ac:dyDescent="0.3">
      <c r="A3031" t="s">
        <v>10995</v>
      </c>
      <c r="B3031">
        <v>29</v>
      </c>
      <c r="C3031">
        <v>192</v>
      </c>
      <c r="D3031" t="s">
        <v>10512</v>
      </c>
      <c r="E3031">
        <v>2921738</v>
      </c>
      <c r="F3031" t="s">
        <v>2255</v>
      </c>
      <c r="G3031" t="s">
        <v>10510</v>
      </c>
      <c r="H3031" t="s">
        <v>11538</v>
      </c>
      <c r="I3031">
        <v>34449</v>
      </c>
      <c r="J3031" t="s">
        <v>11517</v>
      </c>
      <c r="K3031" t="s">
        <v>11539</v>
      </c>
      <c r="L3031">
        <v>119</v>
      </c>
      <c r="M3031" t="s">
        <v>4340</v>
      </c>
      <c r="N3031" t="s">
        <v>4341</v>
      </c>
      <c r="O3031" t="s">
        <v>49</v>
      </c>
      <c r="P3031">
        <v>7000000</v>
      </c>
      <c r="Q3031">
        <v>2004</v>
      </c>
      <c r="R3031">
        <v>7.9</v>
      </c>
      <c r="S3031">
        <v>2000</v>
      </c>
      <c r="T3031">
        <f>Table_IMDB_Movies[[#This Row],[gross]]-Table_IMDB_Movies[[#This Row],[budget]]</f>
        <v>-4078262</v>
      </c>
      <c r="V3031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032" spans="1:22" x14ac:dyDescent="0.3">
      <c r="A3032" t="s">
        <v>1539</v>
      </c>
      <c r="B3032">
        <v>158</v>
      </c>
      <c r="C3032">
        <v>99</v>
      </c>
      <c r="D3032" t="s">
        <v>11540</v>
      </c>
      <c r="E3032">
        <v>2344847</v>
      </c>
      <c r="F3032" t="s">
        <v>2978</v>
      </c>
      <c r="G3032" t="s">
        <v>630</v>
      </c>
      <c r="H3032" t="s">
        <v>11541</v>
      </c>
      <c r="I3032">
        <v>18561</v>
      </c>
      <c r="J3032" t="s">
        <v>2177</v>
      </c>
      <c r="K3032" t="s">
        <v>11542</v>
      </c>
      <c r="L3032">
        <v>119</v>
      </c>
      <c r="M3032" t="s">
        <v>26</v>
      </c>
      <c r="N3032" t="s">
        <v>27</v>
      </c>
      <c r="O3032" t="s">
        <v>476</v>
      </c>
      <c r="P3032">
        <v>7000000</v>
      </c>
      <c r="Q3032">
        <v>2008</v>
      </c>
      <c r="R3032">
        <v>6.8</v>
      </c>
      <c r="S3032">
        <v>0</v>
      </c>
      <c r="T3032">
        <f>Table_IMDB_Movies[[#This Row],[gross]]-Table_IMDB_Movies[[#This Row],[budget]]</f>
        <v>-4655153</v>
      </c>
      <c r="V3032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033" spans="1:22" x14ac:dyDescent="0.3">
      <c r="A3033" t="s">
        <v>10804</v>
      </c>
      <c r="B3033">
        <v>223</v>
      </c>
      <c r="C3033">
        <v>91</v>
      </c>
      <c r="D3033" t="s">
        <v>5253</v>
      </c>
      <c r="E3033">
        <v>7455447</v>
      </c>
      <c r="F3033" t="s">
        <v>1141</v>
      </c>
      <c r="G3033" t="s">
        <v>2893</v>
      </c>
      <c r="H3033" t="s">
        <v>11543</v>
      </c>
      <c r="I3033">
        <v>29967</v>
      </c>
      <c r="J3033" t="s">
        <v>11544</v>
      </c>
      <c r="K3033" t="s">
        <v>11545</v>
      </c>
      <c r="L3033">
        <v>126</v>
      </c>
      <c r="M3033" t="s">
        <v>26</v>
      </c>
      <c r="N3033" t="s">
        <v>27</v>
      </c>
      <c r="O3033" t="s">
        <v>476</v>
      </c>
      <c r="P3033">
        <v>7000000</v>
      </c>
      <c r="Q3033">
        <v>2010</v>
      </c>
      <c r="R3033">
        <v>6.3</v>
      </c>
      <c r="S3033">
        <v>0</v>
      </c>
      <c r="T3033">
        <f>Table_IMDB_Movies[[#This Row],[gross]]-Table_IMDB_Movies[[#This Row],[budget]]</f>
        <v>455447</v>
      </c>
      <c r="V3033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034" spans="1:22" x14ac:dyDescent="0.3">
      <c r="A3034" t="s">
        <v>11546</v>
      </c>
      <c r="B3034">
        <v>25</v>
      </c>
      <c r="C3034">
        <v>100</v>
      </c>
      <c r="D3034" t="s">
        <v>11547</v>
      </c>
      <c r="E3034">
        <v>2148212</v>
      </c>
      <c r="F3034" t="s">
        <v>5490</v>
      </c>
      <c r="G3034" t="s">
        <v>1833</v>
      </c>
      <c r="H3034" t="s">
        <v>11548</v>
      </c>
      <c r="I3034">
        <v>781</v>
      </c>
      <c r="J3034" t="s">
        <v>9042</v>
      </c>
      <c r="K3034" t="s">
        <v>11549</v>
      </c>
      <c r="L3034">
        <v>20</v>
      </c>
      <c r="M3034" t="s">
        <v>26</v>
      </c>
      <c r="N3034" t="s">
        <v>27</v>
      </c>
      <c r="O3034" t="s">
        <v>72</v>
      </c>
      <c r="P3034">
        <v>7000000</v>
      </c>
      <c r="Q3034">
        <v>1999</v>
      </c>
      <c r="R3034">
        <v>6.3</v>
      </c>
      <c r="S3034">
        <v>157</v>
      </c>
      <c r="T3034">
        <f>Table_IMDB_Movies[[#This Row],[gross]]-Table_IMDB_Movies[[#This Row],[budget]]</f>
        <v>-4851788</v>
      </c>
      <c r="V3034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035" spans="1:22" x14ac:dyDescent="0.3">
      <c r="A3035" t="s">
        <v>10033</v>
      </c>
      <c r="B3035">
        <v>97</v>
      </c>
      <c r="C3035">
        <v>105</v>
      </c>
      <c r="D3035" t="s">
        <v>2214</v>
      </c>
      <c r="E3035">
        <v>2062066</v>
      </c>
      <c r="F3035" t="s">
        <v>1376</v>
      </c>
      <c r="G3035" t="s">
        <v>789</v>
      </c>
      <c r="H3035" t="s">
        <v>11550</v>
      </c>
      <c r="I3035">
        <v>11387</v>
      </c>
      <c r="J3035" t="s">
        <v>3616</v>
      </c>
      <c r="K3035" t="s">
        <v>11551</v>
      </c>
      <c r="L3035">
        <v>147</v>
      </c>
      <c r="M3035" t="s">
        <v>26</v>
      </c>
      <c r="N3035" t="s">
        <v>27</v>
      </c>
      <c r="O3035" t="s">
        <v>476</v>
      </c>
      <c r="P3035">
        <v>7000000</v>
      </c>
      <c r="Q3035">
        <v>2002</v>
      </c>
      <c r="R3035">
        <v>6.6</v>
      </c>
      <c r="S3035">
        <v>357</v>
      </c>
      <c r="T3035">
        <f>Table_IMDB_Movies[[#This Row],[gross]]-Table_IMDB_Movies[[#This Row],[budget]]</f>
        <v>-4937934</v>
      </c>
      <c r="V3035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3036" spans="1:22" x14ac:dyDescent="0.3">
      <c r="A3036" t="s">
        <v>10062</v>
      </c>
      <c r="B3036">
        <v>117</v>
      </c>
      <c r="C3036">
        <v>99</v>
      </c>
      <c r="D3036" t="s">
        <v>5084</v>
      </c>
      <c r="E3036">
        <v>1654367</v>
      </c>
      <c r="F3036" t="s">
        <v>1237</v>
      </c>
      <c r="G3036" t="s">
        <v>1157</v>
      </c>
      <c r="H3036" t="s">
        <v>11552</v>
      </c>
      <c r="I3036">
        <v>18355</v>
      </c>
      <c r="J3036" t="s">
        <v>5405</v>
      </c>
      <c r="K3036" t="s">
        <v>11553</v>
      </c>
      <c r="L3036">
        <v>106</v>
      </c>
      <c r="M3036" t="s">
        <v>26</v>
      </c>
      <c r="N3036" t="s">
        <v>27</v>
      </c>
      <c r="O3036" t="s">
        <v>476</v>
      </c>
      <c r="P3036">
        <v>7000000</v>
      </c>
      <c r="Q3036">
        <v>2006</v>
      </c>
      <c r="R3036">
        <v>6.4</v>
      </c>
      <c r="S3036">
        <v>3000</v>
      </c>
      <c r="T3036">
        <f>Table_IMDB_Movies[[#This Row],[gross]]-Table_IMDB_Movies[[#This Row],[budget]]</f>
        <v>-5345633</v>
      </c>
      <c r="V3036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3037" spans="1:22" x14ac:dyDescent="0.3">
      <c r="A3037" t="s">
        <v>11554</v>
      </c>
      <c r="B3037">
        <v>389</v>
      </c>
      <c r="C3037">
        <v>112</v>
      </c>
      <c r="D3037" t="s">
        <v>3563</v>
      </c>
      <c r="E3037">
        <v>1738692</v>
      </c>
      <c r="F3037" t="s">
        <v>3196</v>
      </c>
      <c r="G3037" t="s">
        <v>9980</v>
      </c>
      <c r="H3037" t="s">
        <v>11555</v>
      </c>
      <c r="I3037">
        <v>95529</v>
      </c>
      <c r="J3037" t="s">
        <v>11556</v>
      </c>
      <c r="K3037" t="s">
        <v>11557</v>
      </c>
      <c r="L3037">
        <v>301</v>
      </c>
      <c r="M3037" t="s">
        <v>26</v>
      </c>
      <c r="N3037" t="s">
        <v>41</v>
      </c>
      <c r="O3037" t="s">
        <v>476</v>
      </c>
      <c r="P3037">
        <v>7000000</v>
      </c>
      <c r="Q3037">
        <v>2011</v>
      </c>
      <c r="R3037">
        <v>7.5</v>
      </c>
      <c r="S3037">
        <v>38000</v>
      </c>
      <c r="T3037">
        <f>Table_IMDB_Movies[[#This Row],[gross]]-Table_IMDB_Movies[[#This Row],[budget]]</f>
        <v>-5261308</v>
      </c>
      <c r="V3037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038" spans="1:22" x14ac:dyDescent="0.3">
      <c r="A3038" t="s">
        <v>11558</v>
      </c>
      <c r="B3038">
        <v>34</v>
      </c>
      <c r="C3038">
        <v>99</v>
      </c>
      <c r="D3038" t="s">
        <v>5888</v>
      </c>
      <c r="E3038">
        <v>1889522</v>
      </c>
      <c r="F3038" t="s">
        <v>2978</v>
      </c>
      <c r="G3038" t="s">
        <v>5925</v>
      </c>
      <c r="H3038" t="s">
        <v>11559</v>
      </c>
      <c r="I3038">
        <v>1119</v>
      </c>
      <c r="J3038" t="s">
        <v>11560</v>
      </c>
      <c r="K3038" t="s">
        <v>11561</v>
      </c>
      <c r="L3038">
        <v>12</v>
      </c>
      <c r="M3038" t="s">
        <v>26</v>
      </c>
      <c r="N3038" t="s">
        <v>27</v>
      </c>
      <c r="O3038" t="s">
        <v>226</v>
      </c>
      <c r="P3038">
        <v>7000000</v>
      </c>
      <c r="Q3038">
        <v>2009</v>
      </c>
      <c r="R3038">
        <v>6.5</v>
      </c>
      <c r="S3038">
        <v>797</v>
      </c>
      <c r="T3038">
        <f>Table_IMDB_Movies[[#This Row],[gross]]-Table_IMDB_Movies[[#This Row],[budget]]</f>
        <v>-5110478</v>
      </c>
      <c r="V3038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039" spans="1:22" x14ac:dyDescent="0.3">
      <c r="A3039" t="s">
        <v>11402</v>
      </c>
      <c r="B3039">
        <v>161</v>
      </c>
      <c r="C3039">
        <v>125</v>
      </c>
      <c r="D3039" t="s">
        <v>5118</v>
      </c>
      <c r="E3039">
        <v>1110286</v>
      </c>
      <c r="F3039" t="s">
        <v>173</v>
      </c>
      <c r="G3039" t="s">
        <v>168</v>
      </c>
      <c r="H3039" t="s">
        <v>11562</v>
      </c>
      <c r="I3039">
        <v>9727</v>
      </c>
      <c r="J3039" t="s">
        <v>8602</v>
      </c>
      <c r="K3039" t="s">
        <v>11563</v>
      </c>
      <c r="L3039">
        <v>65</v>
      </c>
      <c r="M3039" t="s">
        <v>26</v>
      </c>
      <c r="N3039" t="s">
        <v>27</v>
      </c>
      <c r="O3039" t="s">
        <v>476</v>
      </c>
      <c r="P3039">
        <v>4825000</v>
      </c>
      <c r="Q3039">
        <v>2009</v>
      </c>
      <c r="R3039">
        <v>7.2</v>
      </c>
      <c r="S3039">
        <v>0</v>
      </c>
      <c r="T3039">
        <f>Table_IMDB_Movies[[#This Row],[gross]]-Table_IMDB_Movies[[#This Row],[budget]]</f>
        <v>-3714714</v>
      </c>
      <c r="V3039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040" spans="1:22" x14ac:dyDescent="0.3">
      <c r="A3040" t="s">
        <v>11564</v>
      </c>
      <c r="B3040">
        <v>6</v>
      </c>
      <c r="C3040">
        <v>107</v>
      </c>
      <c r="D3040" t="s">
        <v>11565</v>
      </c>
      <c r="E3040">
        <v>1000000</v>
      </c>
      <c r="F3040" t="s">
        <v>988</v>
      </c>
      <c r="G3040" t="s">
        <v>5131</v>
      </c>
      <c r="H3040" t="s">
        <v>11566</v>
      </c>
      <c r="I3040">
        <v>2215</v>
      </c>
      <c r="J3040" t="s">
        <v>11567</v>
      </c>
      <c r="K3040" t="s">
        <v>11568</v>
      </c>
      <c r="L3040">
        <v>26</v>
      </c>
      <c r="M3040" t="s">
        <v>26</v>
      </c>
      <c r="N3040" t="s">
        <v>41</v>
      </c>
      <c r="O3040" t="s">
        <v>72</v>
      </c>
      <c r="P3040">
        <v>9000000</v>
      </c>
      <c r="Q3040">
        <v>1977</v>
      </c>
      <c r="R3040">
        <v>6.3</v>
      </c>
      <c r="S3040">
        <v>122</v>
      </c>
      <c r="T3040">
        <f>Table_IMDB_Movies[[#This Row],[gross]]-Table_IMDB_Movies[[#This Row],[budget]]</f>
        <v>-8000000</v>
      </c>
      <c r="V3040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3041" spans="1:22" x14ac:dyDescent="0.3">
      <c r="A3041" t="s">
        <v>5258</v>
      </c>
      <c r="B3041">
        <v>16</v>
      </c>
      <c r="C3041">
        <v>107</v>
      </c>
      <c r="D3041" t="s">
        <v>5211</v>
      </c>
      <c r="E3041">
        <v>700000</v>
      </c>
      <c r="F3041" t="s">
        <v>5260</v>
      </c>
      <c r="G3041" t="s">
        <v>8487</v>
      </c>
      <c r="H3041" t="s">
        <v>11569</v>
      </c>
      <c r="I3041">
        <v>24438</v>
      </c>
      <c r="J3041" t="s">
        <v>11570</v>
      </c>
      <c r="K3041" t="s">
        <v>11571</v>
      </c>
      <c r="L3041">
        <v>78</v>
      </c>
      <c r="M3041" t="s">
        <v>1174</v>
      </c>
      <c r="N3041" t="s">
        <v>1175</v>
      </c>
      <c r="O3041" t="s">
        <v>476</v>
      </c>
      <c r="P3041">
        <v>50000000</v>
      </c>
      <c r="Q3041">
        <v>1993</v>
      </c>
      <c r="R3041">
        <v>7</v>
      </c>
      <c r="S3041">
        <v>0</v>
      </c>
      <c r="T3041">
        <f>Table_IMDB_Movies[[#This Row],[gross]]-Table_IMDB_Movies[[#This Row],[budget]]</f>
        <v>-49300000</v>
      </c>
      <c r="V3041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042" spans="1:22" x14ac:dyDescent="0.3">
      <c r="A3042" t="s">
        <v>5179</v>
      </c>
      <c r="B3042">
        <v>301</v>
      </c>
      <c r="C3042">
        <v>97</v>
      </c>
      <c r="D3042" t="s">
        <v>7933</v>
      </c>
      <c r="E3042">
        <v>1768416</v>
      </c>
      <c r="F3042" t="s">
        <v>2021</v>
      </c>
      <c r="G3042" t="s">
        <v>11572</v>
      </c>
      <c r="H3042" t="s">
        <v>11573</v>
      </c>
      <c r="I3042">
        <v>35848</v>
      </c>
      <c r="J3042" t="s">
        <v>11574</v>
      </c>
      <c r="K3042" t="s">
        <v>11575</v>
      </c>
      <c r="L3042">
        <v>198</v>
      </c>
      <c r="M3042" t="s">
        <v>26</v>
      </c>
      <c r="N3042" t="s">
        <v>27</v>
      </c>
      <c r="O3042" t="s">
        <v>476</v>
      </c>
      <c r="P3042">
        <v>7000000</v>
      </c>
      <c r="Q3042">
        <v>2010</v>
      </c>
      <c r="R3042">
        <v>6.3</v>
      </c>
      <c r="S3042">
        <v>0</v>
      </c>
      <c r="T3042">
        <f>Table_IMDB_Movies[[#This Row],[gross]]-Table_IMDB_Movies[[#This Row],[budget]]</f>
        <v>-5231584</v>
      </c>
      <c r="V3042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043" spans="1:22" x14ac:dyDescent="0.3">
      <c r="A3043" t="s">
        <v>11576</v>
      </c>
      <c r="B3043">
        <v>12</v>
      </c>
      <c r="C3043">
        <v>95</v>
      </c>
      <c r="D3043" t="s">
        <v>8615</v>
      </c>
      <c r="E3043">
        <v>306715</v>
      </c>
      <c r="F3043" t="s">
        <v>1334</v>
      </c>
      <c r="G3043" t="s">
        <v>3494</v>
      </c>
      <c r="H3043" t="s">
        <v>11577</v>
      </c>
      <c r="I3043">
        <v>5143</v>
      </c>
      <c r="J3043" t="s">
        <v>1976</v>
      </c>
      <c r="K3043" t="s">
        <v>11578</v>
      </c>
      <c r="L3043">
        <v>62</v>
      </c>
      <c r="M3043" t="s">
        <v>26</v>
      </c>
      <c r="N3043" t="s">
        <v>27</v>
      </c>
      <c r="O3043" t="s">
        <v>28</v>
      </c>
      <c r="P3043">
        <v>10000000</v>
      </c>
      <c r="Q3043">
        <v>1998</v>
      </c>
      <c r="R3043">
        <v>2.2999999999999998</v>
      </c>
      <c r="S3043">
        <v>724</v>
      </c>
      <c r="T3043">
        <f>Table_IMDB_Movies[[#This Row],[gross]]-Table_IMDB_Movies[[#This Row],[budget]]</f>
        <v>-9693285</v>
      </c>
      <c r="V3043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044" spans="1:22" x14ac:dyDescent="0.3">
      <c r="A3044" t="s">
        <v>11579</v>
      </c>
      <c r="B3044">
        <v>134</v>
      </c>
      <c r="C3044">
        <v>106</v>
      </c>
      <c r="D3044" t="s">
        <v>680</v>
      </c>
      <c r="E3044">
        <v>382946</v>
      </c>
      <c r="F3044" t="s">
        <v>2682</v>
      </c>
      <c r="G3044" t="s">
        <v>47</v>
      </c>
      <c r="H3044" t="s">
        <v>11580</v>
      </c>
      <c r="I3044">
        <v>43965</v>
      </c>
      <c r="J3044" t="s">
        <v>390</v>
      </c>
      <c r="K3044" t="s">
        <v>11581</v>
      </c>
      <c r="L3044">
        <v>99</v>
      </c>
      <c r="M3044" t="s">
        <v>26</v>
      </c>
      <c r="N3044" t="s">
        <v>27</v>
      </c>
      <c r="O3044" t="s">
        <v>476</v>
      </c>
      <c r="P3044">
        <v>7000000</v>
      </c>
      <c r="Q3044">
        <v>2010</v>
      </c>
      <c r="R3044">
        <v>7.1</v>
      </c>
      <c r="S3044">
        <v>19000</v>
      </c>
      <c r="T3044">
        <f>Table_IMDB_Movies[[#This Row],[gross]]-Table_IMDB_Movies[[#This Row],[budget]]</f>
        <v>-6617054</v>
      </c>
      <c r="V3044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045" spans="1:22" x14ac:dyDescent="0.3">
      <c r="A3045" t="s">
        <v>11582</v>
      </c>
      <c r="B3045">
        <v>39</v>
      </c>
      <c r="C3045">
        <v>96</v>
      </c>
      <c r="D3045" t="s">
        <v>2778</v>
      </c>
      <c r="E3045">
        <v>196067</v>
      </c>
      <c r="F3045" t="s">
        <v>173</v>
      </c>
      <c r="G3045" t="s">
        <v>1619</v>
      </c>
      <c r="H3045" t="s">
        <v>11583</v>
      </c>
      <c r="I3045">
        <v>1966</v>
      </c>
      <c r="J3045" t="s">
        <v>11584</v>
      </c>
      <c r="K3045" t="s">
        <v>11585</v>
      </c>
      <c r="L3045">
        <v>25</v>
      </c>
      <c r="M3045" t="s">
        <v>26</v>
      </c>
      <c r="N3045" t="s">
        <v>41</v>
      </c>
      <c r="O3045" t="s">
        <v>476</v>
      </c>
      <c r="P3045">
        <v>7000000</v>
      </c>
      <c r="Q3045">
        <v>2002</v>
      </c>
      <c r="R3045">
        <v>6.7</v>
      </c>
      <c r="S3045">
        <v>97</v>
      </c>
      <c r="T3045">
        <f>Table_IMDB_Movies[[#This Row],[gross]]-Table_IMDB_Movies[[#This Row],[budget]]</f>
        <v>-6803933</v>
      </c>
      <c r="V3045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046" spans="1:22" x14ac:dyDescent="0.3">
      <c r="A3046" t="s">
        <v>10622</v>
      </c>
      <c r="B3046">
        <v>133</v>
      </c>
      <c r="C3046">
        <v>103</v>
      </c>
      <c r="D3046" t="s">
        <v>2628</v>
      </c>
      <c r="E3046">
        <v>532988</v>
      </c>
      <c r="F3046" t="s">
        <v>4879</v>
      </c>
      <c r="G3046" t="s">
        <v>425</v>
      </c>
      <c r="H3046" t="s">
        <v>11586</v>
      </c>
      <c r="I3046">
        <v>5863</v>
      </c>
      <c r="J3046" t="s">
        <v>4399</v>
      </c>
      <c r="K3046" t="s">
        <v>11587</v>
      </c>
      <c r="L3046">
        <v>25</v>
      </c>
      <c r="M3046" t="s">
        <v>26</v>
      </c>
      <c r="N3046" t="s">
        <v>27</v>
      </c>
      <c r="O3046" t="s">
        <v>28</v>
      </c>
      <c r="P3046">
        <v>7000000</v>
      </c>
      <c r="Q3046">
        <v>2015</v>
      </c>
      <c r="R3046">
        <v>6.5</v>
      </c>
      <c r="S3046">
        <v>0</v>
      </c>
      <c r="T3046">
        <f>Table_IMDB_Movies[[#This Row],[gross]]-Table_IMDB_Movies[[#This Row],[budget]]</f>
        <v>-6467012</v>
      </c>
      <c r="V3046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3047" spans="1:22" x14ac:dyDescent="0.3">
      <c r="A3047" t="s">
        <v>11588</v>
      </c>
      <c r="B3047">
        <v>104</v>
      </c>
      <c r="C3047">
        <v>108</v>
      </c>
      <c r="D3047" t="s">
        <v>2921</v>
      </c>
      <c r="E3047">
        <v>453079</v>
      </c>
      <c r="F3047" t="s">
        <v>1334</v>
      </c>
      <c r="G3047" t="s">
        <v>8323</v>
      </c>
      <c r="H3047" t="s">
        <v>11589</v>
      </c>
      <c r="I3047">
        <v>4124</v>
      </c>
      <c r="J3047" t="s">
        <v>7644</v>
      </c>
      <c r="K3047" t="s">
        <v>11590</v>
      </c>
      <c r="L3047">
        <v>29</v>
      </c>
      <c r="M3047" t="s">
        <v>26</v>
      </c>
      <c r="N3047" t="s">
        <v>27</v>
      </c>
      <c r="O3047" t="s">
        <v>476</v>
      </c>
      <c r="P3047">
        <v>7000000</v>
      </c>
      <c r="Q3047">
        <v>2010</v>
      </c>
      <c r="R3047">
        <v>5.9</v>
      </c>
      <c r="S3047">
        <v>916</v>
      </c>
      <c r="T3047">
        <f>Table_IMDB_Movies[[#This Row],[gross]]-Table_IMDB_Movies[[#This Row],[budget]]</f>
        <v>-6546921</v>
      </c>
      <c r="V3047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048" spans="1:22" x14ac:dyDescent="0.3">
      <c r="A3048" t="s">
        <v>11591</v>
      </c>
      <c r="B3048">
        <v>27</v>
      </c>
      <c r="C3048">
        <v>118</v>
      </c>
      <c r="D3048" t="s">
        <v>2515</v>
      </c>
      <c r="E3048">
        <v>46451</v>
      </c>
      <c r="F3048" t="s">
        <v>4608</v>
      </c>
      <c r="G3048" t="s">
        <v>75</v>
      </c>
      <c r="H3048" t="s">
        <v>11592</v>
      </c>
      <c r="I3048">
        <v>7663</v>
      </c>
      <c r="J3048" t="s">
        <v>1853</v>
      </c>
      <c r="K3048" t="s">
        <v>11593</v>
      </c>
      <c r="L3048">
        <v>38</v>
      </c>
      <c r="M3048" t="s">
        <v>26</v>
      </c>
      <c r="N3048" t="s">
        <v>27</v>
      </c>
      <c r="O3048" t="s">
        <v>476</v>
      </c>
      <c r="P3048">
        <v>7000000</v>
      </c>
      <c r="Q3048">
        <v>2010</v>
      </c>
      <c r="R3048">
        <v>6</v>
      </c>
      <c r="S3048">
        <v>694</v>
      </c>
      <c r="T3048">
        <f>Table_IMDB_Movies[[#This Row],[gross]]-Table_IMDB_Movies[[#This Row],[budget]]</f>
        <v>-6953549</v>
      </c>
      <c r="V3048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049" spans="1:22" x14ac:dyDescent="0.3">
      <c r="A3049" t="s">
        <v>1842</v>
      </c>
      <c r="B3049">
        <v>49</v>
      </c>
      <c r="C3049">
        <v>97</v>
      </c>
      <c r="D3049" t="s">
        <v>330</v>
      </c>
      <c r="E3049">
        <v>233103</v>
      </c>
      <c r="F3049" t="s">
        <v>2682</v>
      </c>
      <c r="G3049" t="s">
        <v>2317</v>
      </c>
      <c r="H3049" t="s">
        <v>11594</v>
      </c>
      <c r="I3049">
        <v>2670</v>
      </c>
      <c r="J3049" t="s">
        <v>3723</v>
      </c>
      <c r="K3049" t="s">
        <v>11595</v>
      </c>
      <c r="L3049">
        <v>50</v>
      </c>
      <c r="M3049" t="s">
        <v>26</v>
      </c>
      <c r="N3049" t="s">
        <v>41</v>
      </c>
      <c r="O3049" t="s">
        <v>476</v>
      </c>
      <c r="P3049">
        <v>7000000</v>
      </c>
      <c r="Q3049">
        <v>2005</v>
      </c>
      <c r="R3049">
        <v>6.9</v>
      </c>
      <c r="S3049">
        <v>311</v>
      </c>
      <c r="T3049">
        <f>Table_IMDB_Movies[[#This Row],[gross]]-Table_IMDB_Movies[[#This Row],[budget]]</f>
        <v>-6766897</v>
      </c>
      <c r="V3049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050" spans="1:22" x14ac:dyDescent="0.3">
      <c r="A3050" t="s">
        <v>2901</v>
      </c>
      <c r="B3050">
        <v>38</v>
      </c>
      <c r="C3050">
        <v>115</v>
      </c>
      <c r="D3050" t="s">
        <v>3539</v>
      </c>
      <c r="E3050">
        <v>41400000</v>
      </c>
      <c r="F3050" t="s">
        <v>10699</v>
      </c>
      <c r="G3050" t="s">
        <v>2901</v>
      </c>
      <c r="H3050" t="s">
        <v>11596</v>
      </c>
      <c r="I3050">
        <v>39451</v>
      </c>
      <c r="J3050" t="s">
        <v>11597</v>
      </c>
      <c r="K3050" t="s">
        <v>11598</v>
      </c>
      <c r="L3050">
        <v>138</v>
      </c>
      <c r="M3050" t="s">
        <v>26</v>
      </c>
      <c r="N3050" t="s">
        <v>27</v>
      </c>
      <c r="O3050" t="s">
        <v>476</v>
      </c>
      <c r="P3050">
        <v>6900000</v>
      </c>
      <c r="Q3050">
        <v>1985</v>
      </c>
      <c r="R3050">
        <v>7.3</v>
      </c>
      <c r="S3050">
        <v>0</v>
      </c>
      <c r="T3050">
        <f>Table_IMDB_Movies[[#This Row],[gross]]-Table_IMDB_Movies[[#This Row],[budget]]</f>
        <v>34500000</v>
      </c>
      <c r="V3050" t="str">
        <f>IF(ISNUMBER(SEARCH("|",Table_IMDB_Movies[[#This Row],[genres]])),LEFT(Table_IMDB_Movies[[#This Row],[genres]],SEARCH("|",Table_IMDB_Movies[[#This Row],[genres]])-1),Table_IMDB_Movies[[#This Row],[genres]])</f>
        <v>Western</v>
      </c>
    </row>
    <row r="3051" spans="1:22" x14ac:dyDescent="0.3">
      <c r="A3051" t="s">
        <v>6896</v>
      </c>
      <c r="B3051">
        <v>152</v>
      </c>
      <c r="C3051">
        <v>102</v>
      </c>
      <c r="D3051" t="s">
        <v>2267</v>
      </c>
      <c r="E3051">
        <v>7993039</v>
      </c>
      <c r="F3051" t="s">
        <v>1334</v>
      </c>
      <c r="G3051" t="s">
        <v>1581</v>
      </c>
      <c r="H3051" t="s">
        <v>11599</v>
      </c>
      <c r="I3051">
        <v>120036</v>
      </c>
      <c r="J3051" t="s">
        <v>1643</v>
      </c>
      <c r="K3051" t="s">
        <v>11600</v>
      </c>
      <c r="L3051">
        <v>408</v>
      </c>
      <c r="M3051" t="s">
        <v>26</v>
      </c>
      <c r="N3051" t="s">
        <v>27</v>
      </c>
      <c r="O3051" t="s">
        <v>476</v>
      </c>
      <c r="P3051">
        <v>6900000</v>
      </c>
      <c r="Q3051">
        <v>1993</v>
      </c>
      <c r="R3051">
        <v>7.7</v>
      </c>
      <c r="S3051">
        <v>10000</v>
      </c>
      <c r="T3051">
        <f>Table_IMDB_Movies[[#This Row],[gross]]-Table_IMDB_Movies[[#This Row],[budget]]</f>
        <v>1093039</v>
      </c>
      <c r="V3051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052" spans="1:22" x14ac:dyDescent="0.3">
      <c r="A3052" t="s">
        <v>11602</v>
      </c>
      <c r="B3052">
        <v>63</v>
      </c>
      <c r="C3052">
        <v>125</v>
      </c>
      <c r="D3052" t="s">
        <v>11603</v>
      </c>
      <c r="E3052">
        <v>927107</v>
      </c>
      <c r="F3052" t="s">
        <v>8817</v>
      </c>
      <c r="G3052" t="s">
        <v>11604</v>
      </c>
      <c r="H3052" t="s">
        <v>11605</v>
      </c>
      <c r="I3052">
        <v>5153</v>
      </c>
      <c r="J3052" t="s">
        <v>11606</v>
      </c>
      <c r="K3052" t="s">
        <v>11607</v>
      </c>
      <c r="L3052">
        <v>51</v>
      </c>
      <c r="M3052" t="s">
        <v>6630</v>
      </c>
      <c r="N3052" t="s">
        <v>619</v>
      </c>
      <c r="O3052" t="s">
        <v>49</v>
      </c>
      <c r="P3052">
        <v>15000000</v>
      </c>
      <c r="Q3052">
        <v>1999</v>
      </c>
      <c r="R3052">
        <v>7.3</v>
      </c>
      <c r="S3052">
        <v>687</v>
      </c>
      <c r="T3052">
        <f>Table_IMDB_Movies[[#This Row],[gross]]-Table_IMDB_Movies[[#This Row],[budget]]</f>
        <v>-14072893</v>
      </c>
      <c r="V3052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3053" spans="1:22" x14ac:dyDescent="0.3">
      <c r="A3053" t="s">
        <v>11608</v>
      </c>
      <c r="B3053">
        <v>74</v>
      </c>
      <c r="C3053">
        <v>108</v>
      </c>
      <c r="D3053" t="s">
        <v>2517</v>
      </c>
      <c r="E3053">
        <v>49526</v>
      </c>
      <c r="F3053" t="s">
        <v>2021</v>
      </c>
      <c r="G3053" t="s">
        <v>2590</v>
      </c>
      <c r="H3053" t="s">
        <v>11609</v>
      </c>
      <c r="I3053">
        <v>16299</v>
      </c>
      <c r="J3053" t="s">
        <v>10832</v>
      </c>
      <c r="K3053" t="s">
        <v>11610</v>
      </c>
      <c r="L3053">
        <v>129</v>
      </c>
      <c r="M3053" t="s">
        <v>26</v>
      </c>
      <c r="N3053" t="s">
        <v>27</v>
      </c>
      <c r="O3053" t="s">
        <v>476</v>
      </c>
      <c r="P3053">
        <v>6800000</v>
      </c>
      <c r="Q3053">
        <v>2005</v>
      </c>
      <c r="R3053">
        <v>7</v>
      </c>
      <c r="S3053">
        <v>1000</v>
      </c>
      <c r="T3053">
        <f>Table_IMDB_Movies[[#This Row],[gross]]-Table_IMDB_Movies[[#This Row],[budget]]</f>
        <v>-6750474</v>
      </c>
      <c r="V3053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054" spans="1:22" x14ac:dyDescent="0.3">
      <c r="A3054" t="s">
        <v>11611</v>
      </c>
      <c r="B3054">
        <v>25</v>
      </c>
      <c r="C3054">
        <v>101</v>
      </c>
      <c r="D3054" t="s">
        <v>11612</v>
      </c>
      <c r="E3054">
        <v>10696</v>
      </c>
      <c r="F3054" t="s">
        <v>1224</v>
      </c>
      <c r="G3054" t="s">
        <v>10945</v>
      </c>
      <c r="H3054" t="s">
        <v>11613</v>
      </c>
      <c r="I3054">
        <v>10771</v>
      </c>
      <c r="J3054" t="s">
        <v>11614</v>
      </c>
      <c r="K3054" t="s">
        <v>11615</v>
      </c>
      <c r="L3054">
        <v>65</v>
      </c>
      <c r="M3054" t="s">
        <v>26</v>
      </c>
      <c r="N3054" t="s">
        <v>27</v>
      </c>
      <c r="O3054" t="s">
        <v>476</v>
      </c>
      <c r="P3054">
        <v>6800000</v>
      </c>
      <c r="Q3054">
        <v>2003</v>
      </c>
      <c r="R3054">
        <v>6.4</v>
      </c>
      <c r="S3054">
        <v>413</v>
      </c>
      <c r="T3054">
        <f>Table_IMDB_Movies[[#This Row],[gross]]-Table_IMDB_Movies[[#This Row],[budget]]</f>
        <v>-6789304</v>
      </c>
      <c r="V3054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3055" spans="1:22" x14ac:dyDescent="0.3">
      <c r="A3055" t="s">
        <v>11616</v>
      </c>
      <c r="B3055">
        <v>224</v>
      </c>
      <c r="C3055">
        <v>101</v>
      </c>
      <c r="D3055" t="s">
        <v>5422</v>
      </c>
      <c r="E3055">
        <v>31607598</v>
      </c>
      <c r="F3055" t="s">
        <v>3436</v>
      </c>
      <c r="G3055" t="s">
        <v>285</v>
      </c>
      <c r="H3055" t="s">
        <v>11617</v>
      </c>
      <c r="I3055">
        <v>58366</v>
      </c>
      <c r="J3055" t="s">
        <v>11618</v>
      </c>
      <c r="K3055" t="s">
        <v>11619</v>
      </c>
      <c r="L3055">
        <v>160</v>
      </c>
      <c r="M3055" t="s">
        <v>26</v>
      </c>
      <c r="N3055" t="s">
        <v>218</v>
      </c>
      <c r="O3055" t="s">
        <v>28</v>
      </c>
      <c r="P3055">
        <v>6900000</v>
      </c>
      <c r="Q3055">
        <v>2012</v>
      </c>
      <c r="R3055">
        <v>5.6</v>
      </c>
      <c r="S3055">
        <v>10000</v>
      </c>
      <c r="T3055">
        <f>Table_IMDB_Movies[[#This Row],[gross]]-Table_IMDB_Movies[[#This Row],[budget]]</f>
        <v>24707598</v>
      </c>
      <c r="V3055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056" spans="1:22" x14ac:dyDescent="0.3">
      <c r="A3056" t="s">
        <v>4434</v>
      </c>
      <c r="B3056">
        <v>226</v>
      </c>
      <c r="C3056">
        <v>139</v>
      </c>
      <c r="D3056" t="s">
        <v>11620</v>
      </c>
      <c r="E3056">
        <v>6857096</v>
      </c>
      <c r="F3056" t="s">
        <v>11621</v>
      </c>
      <c r="G3056" t="s">
        <v>10912</v>
      </c>
      <c r="H3056" t="s">
        <v>11622</v>
      </c>
      <c r="I3056">
        <v>80429</v>
      </c>
      <c r="J3056" t="s">
        <v>11623</v>
      </c>
      <c r="K3056" t="s">
        <v>11624</v>
      </c>
      <c r="L3056">
        <v>156</v>
      </c>
      <c r="M3056" t="s">
        <v>1174</v>
      </c>
      <c r="N3056" t="s">
        <v>218</v>
      </c>
      <c r="O3056" t="s">
        <v>476</v>
      </c>
      <c r="P3056">
        <v>6800000</v>
      </c>
      <c r="Q3056">
        <v>2010</v>
      </c>
      <c r="R3056">
        <v>8.1999999999999993</v>
      </c>
      <c r="S3056">
        <v>37000</v>
      </c>
      <c r="T3056">
        <f>Table_IMDB_Movies[[#This Row],[gross]]-Table_IMDB_Movies[[#This Row],[budget]]</f>
        <v>57096</v>
      </c>
      <c r="V3056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057" spans="1:22" x14ac:dyDescent="0.3">
      <c r="A3057" t="s">
        <v>3615</v>
      </c>
      <c r="B3057">
        <v>36</v>
      </c>
      <c r="C3057">
        <v>125</v>
      </c>
      <c r="D3057" t="s">
        <v>11625</v>
      </c>
      <c r="E3057">
        <v>223878</v>
      </c>
      <c r="F3057" t="s">
        <v>1141</v>
      </c>
      <c r="G3057" t="s">
        <v>11626</v>
      </c>
      <c r="H3057" t="s">
        <v>11627</v>
      </c>
      <c r="I3057">
        <v>3548</v>
      </c>
      <c r="J3057" t="s">
        <v>11628</v>
      </c>
      <c r="K3057" t="s">
        <v>11629</v>
      </c>
      <c r="L3057">
        <v>21</v>
      </c>
      <c r="M3057" t="s">
        <v>7346</v>
      </c>
      <c r="N3057" t="s">
        <v>5447</v>
      </c>
      <c r="O3057" t="s">
        <v>476</v>
      </c>
      <c r="P3057">
        <v>5000000</v>
      </c>
      <c r="Q3057">
        <v>2003</v>
      </c>
      <c r="R3057">
        <v>6.5</v>
      </c>
      <c r="S3057">
        <v>282</v>
      </c>
      <c r="T3057">
        <f>Table_IMDB_Movies[[#This Row],[gross]]-Table_IMDB_Movies[[#This Row],[budget]]</f>
        <v>-4776122</v>
      </c>
      <c r="V3057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058" spans="1:22" x14ac:dyDescent="0.3">
      <c r="A3058" t="s">
        <v>1127</v>
      </c>
      <c r="B3058">
        <v>142</v>
      </c>
      <c r="C3058">
        <v>115</v>
      </c>
      <c r="D3058" t="s">
        <v>11630</v>
      </c>
      <c r="E3058">
        <v>8060</v>
      </c>
      <c r="F3058" t="s">
        <v>379</v>
      </c>
      <c r="G3058" t="s">
        <v>10386</v>
      </c>
      <c r="H3058" t="s">
        <v>11631</v>
      </c>
      <c r="I3058">
        <v>81644</v>
      </c>
      <c r="J3058" t="s">
        <v>11632</v>
      </c>
      <c r="K3058" t="s">
        <v>11633</v>
      </c>
      <c r="L3058">
        <v>107</v>
      </c>
      <c r="M3058" t="s">
        <v>10387</v>
      </c>
      <c r="N3058" t="s">
        <v>11634</v>
      </c>
      <c r="O3058" t="s">
        <v>476</v>
      </c>
      <c r="P3058">
        <v>4000000</v>
      </c>
      <c r="Q3058">
        <v>2007</v>
      </c>
      <c r="R3058">
        <v>8.1</v>
      </c>
      <c r="S3058">
        <v>11000</v>
      </c>
      <c r="T3058">
        <f>Table_IMDB_Movies[[#This Row],[gross]]-Table_IMDB_Movies[[#This Row],[budget]]</f>
        <v>-3991940</v>
      </c>
      <c r="V3058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059" spans="1:22" x14ac:dyDescent="0.3">
      <c r="A3059" t="s">
        <v>6404</v>
      </c>
      <c r="B3059">
        <v>271</v>
      </c>
      <c r="C3059">
        <v>99</v>
      </c>
      <c r="D3059" t="s">
        <v>11635</v>
      </c>
      <c r="E3059">
        <v>84263837</v>
      </c>
      <c r="F3059" t="s">
        <v>3973</v>
      </c>
      <c r="G3059" t="s">
        <v>997</v>
      </c>
      <c r="H3059" t="s">
        <v>11636</v>
      </c>
      <c r="I3059">
        <v>81699</v>
      </c>
      <c r="J3059" t="s">
        <v>11637</v>
      </c>
      <c r="K3059" t="s">
        <v>11638</v>
      </c>
      <c r="L3059">
        <v>291</v>
      </c>
      <c r="M3059" t="s">
        <v>26</v>
      </c>
      <c r="N3059" t="s">
        <v>27</v>
      </c>
      <c r="O3059" t="s">
        <v>476</v>
      </c>
      <c r="P3059">
        <v>6500000</v>
      </c>
      <c r="Q3059">
        <v>2014</v>
      </c>
      <c r="R3059">
        <v>5.4</v>
      </c>
      <c r="S3059">
        <v>45000</v>
      </c>
      <c r="T3059">
        <f>Table_IMDB_Movies[[#This Row],[gross]]-Table_IMDB_Movies[[#This Row],[budget]]</f>
        <v>77763837</v>
      </c>
      <c r="V3059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3060" spans="1:22" x14ac:dyDescent="0.3">
      <c r="A3060" t="s">
        <v>11639</v>
      </c>
      <c r="B3060">
        <v>33</v>
      </c>
      <c r="C3060">
        <v>88</v>
      </c>
      <c r="D3060" t="s">
        <v>11640</v>
      </c>
      <c r="E3060">
        <v>110029</v>
      </c>
      <c r="F3060" t="s">
        <v>11641</v>
      </c>
      <c r="G3060" t="s">
        <v>11522</v>
      </c>
      <c r="H3060" t="s">
        <v>11642</v>
      </c>
      <c r="I3060">
        <v>1388</v>
      </c>
      <c r="J3060" t="s">
        <v>11643</v>
      </c>
      <c r="K3060" t="s">
        <v>11644</v>
      </c>
      <c r="L3060">
        <v>31</v>
      </c>
      <c r="M3060" t="s">
        <v>26</v>
      </c>
      <c r="N3060" t="s">
        <v>304</v>
      </c>
      <c r="O3060" t="s">
        <v>28</v>
      </c>
      <c r="P3060">
        <v>6500000</v>
      </c>
      <c r="Q3060">
        <v>2009</v>
      </c>
      <c r="R3060">
        <v>6.3</v>
      </c>
      <c r="S3060">
        <v>479</v>
      </c>
      <c r="T3060">
        <f>Table_IMDB_Movies[[#This Row],[gross]]-Table_IMDB_Movies[[#This Row],[budget]]</f>
        <v>-6389971</v>
      </c>
      <c r="V3060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061" spans="1:22" x14ac:dyDescent="0.3">
      <c r="A3061" t="s">
        <v>2324</v>
      </c>
      <c r="B3061">
        <v>64</v>
      </c>
      <c r="C3061">
        <v>112</v>
      </c>
      <c r="D3061" t="s">
        <v>11645</v>
      </c>
      <c r="E3061">
        <v>57504069</v>
      </c>
      <c r="F3061" t="s">
        <v>1550</v>
      </c>
      <c r="G3061" t="s">
        <v>11646</v>
      </c>
      <c r="H3061" t="s">
        <v>11647</v>
      </c>
      <c r="I3061">
        <v>94139</v>
      </c>
      <c r="J3061" t="s">
        <v>11648</v>
      </c>
      <c r="K3061" t="s">
        <v>11649</v>
      </c>
      <c r="L3061">
        <v>183</v>
      </c>
      <c r="M3061" t="s">
        <v>26</v>
      </c>
      <c r="N3061" t="s">
        <v>27</v>
      </c>
      <c r="O3061" t="s">
        <v>476</v>
      </c>
      <c r="P3061">
        <v>6000000</v>
      </c>
      <c r="Q3061">
        <v>1991</v>
      </c>
      <c r="R3061">
        <v>7.8</v>
      </c>
      <c r="S3061">
        <v>0</v>
      </c>
      <c r="T3061">
        <f>Table_IMDB_Movies[[#This Row],[gross]]-Table_IMDB_Movies[[#This Row],[budget]]</f>
        <v>51504069</v>
      </c>
      <c r="V3061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3062" spans="1:22" x14ac:dyDescent="0.3">
      <c r="A3062" t="s">
        <v>11650</v>
      </c>
      <c r="B3062">
        <v>18</v>
      </c>
      <c r="C3062">
        <v>108</v>
      </c>
      <c r="D3062" t="s">
        <v>11651</v>
      </c>
      <c r="E3062">
        <v>54215416</v>
      </c>
      <c r="F3062" t="s">
        <v>3366</v>
      </c>
      <c r="G3062" t="s">
        <v>8482</v>
      </c>
      <c r="H3062" t="s">
        <v>11652</v>
      </c>
      <c r="I3062">
        <v>21409</v>
      </c>
      <c r="J3062" t="s">
        <v>11653</v>
      </c>
      <c r="K3062" t="s">
        <v>11654</v>
      </c>
      <c r="L3062">
        <v>63</v>
      </c>
      <c r="M3062" t="s">
        <v>26</v>
      </c>
      <c r="N3062" t="s">
        <v>27</v>
      </c>
      <c r="O3062" t="s">
        <v>28</v>
      </c>
      <c r="P3062">
        <v>6500000</v>
      </c>
      <c r="Q3062">
        <v>1987</v>
      </c>
      <c r="R3062">
        <v>6.8</v>
      </c>
      <c r="S3062">
        <v>0</v>
      </c>
      <c r="T3062">
        <f>Table_IMDB_Movies[[#This Row],[gross]]-Table_IMDB_Movies[[#This Row],[budget]]</f>
        <v>47715416</v>
      </c>
      <c r="V3062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3063" spans="1:22" x14ac:dyDescent="0.3">
      <c r="A3063" t="s">
        <v>1803</v>
      </c>
      <c r="B3063">
        <v>121</v>
      </c>
      <c r="C3063">
        <v>104</v>
      </c>
      <c r="D3063" t="s">
        <v>8776</v>
      </c>
      <c r="E3063">
        <v>31899000</v>
      </c>
      <c r="F3063" t="s">
        <v>11656</v>
      </c>
      <c r="G3063" t="s">
        <v>5081</v>
      </c>
      <c r="H3063" t="s">
        <v>11657</v>
      </c>
      <c r="I3063">
        <v>23986</v>
      </c>
      <c r="J3063" t="s">
        <v>8753</v>
      </c>
      <c r="K3063" t="s">
        <v>11658</v>
      </c>
      <c r="L3063">
        <v>201</v>
      </c>
      <c r="M3063" t="s">
        <v>26</v>
      </c>
      <c r="N3063" t="s">
        <v>27</v>
      </c>
      <c r="O3063" t="s">
        <v>5630</v>
      </c>
      <c r="P3063">
        <v>6500000</v>
      </c>
      <c r="Q3063">
        <v>1980</v>
      </c>
      <c r="R3063">
        <v>7.1</v>
      </c>
      <c r="S3063">
        <v>0</v>
      </c>
      <c r="T3063">
        <f>Table_IMDB_Movies[[#This Row],[gross]]-Table_IMDB_Movies[[#This Row],[budget]]</f>
        <v>25399000</v>
      </c>
      <c r="V3063" t="str">
        <f>IF(ISNUMBER(SEARCH("|",Table_IMDB_Movies[[#This Row],[genres]])),LEFT(Table_IMDB_Movies[[#This Row],[genres]],SEARCH("|",Table_IMDB_Movies[[#This Row],[genres]])-1),Table_IMDB_Movies[[#This Row],[genres]])</f>
        <v>Mystery</v>
      </c>
    </row>
    <row r="3064" spans="1:22" x14ac:dyDescent="0.3">
      <c r="A3064" t="s">
        <v>439</v>
      </c>
      <c r="B3064">
        <v>14</v>
      </c>
      <c r="C3064">
        <v>108</v>
      </c>
      <c r="D3064" t="s">
        <v>1239</v>
      </c>
      <c r="E3064">
        <v>24103594</v>
      </c>
      <c r="F3064" t="s">
        <v>11659</v>
      </c>
      <c r="G3064" t="s">
        <v>4901</v>
      </c>
      <c r="H3064" t="s">
        <v>11660</v>
      </c>
      <c r="I3064">
        <v>6384</v>
      </c>
      <c r="J3064" t="s">
        <v>1815</v>
      </c>
      <c r="K3064" t="s">
        <v>11661</v>
      </c>
      <c r="L3064">
        <v>54</v>
      </c>
      <c r="M3064" t="s">
        <v>26</v>
      </c>
      <c r="N3064" t="s">
        <v>27</v>
      </c>
      <c r="O3064" t="s">
        <v>72</v>
      </c>
      <c r="P3064">
        <v>6500000</v>
      </c>
      <c r="Q3064">
        <v>1993</v>
      </c>
      <c r="R3064">
        <v>6.2</v>
      </c>
      <c r="S3064">
        <v>391</v>
      </c>
      <c r="T3064">
        <f>Table_IMDB_Movies[[#This Row],[gross]]-Table_IMDB_Movies[[#This Row],[budget]]</f>
        <v>17603594</v>
      </c>
      <c r="V3064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3065" spans="1:22" x14ac:dyDescent="0.3">
      <c r="A3065" t="s">
        <v>427</v>
      </c>
      <c r="B3065">
        <v>137</v>
      </c>
      <c r="C3065">
        <v>102</v>
      </c>
      <c r="D3065" t="s">
        <v>4138</v>
      </c>
      <c r="E3065">
        <v>16842303</v>
      </c>
      <c r="F3065" t="s">
        <v>819</v>
      </c>
      <c r="G3065" t="s">
        <v>6511</v>
      </c>
      <c r="H3065" t="s">
        <v>11662</v>
      </c>
      <c r="I3065">
        <v>59474</v>
      </c>
      <c r="J3065" t="s">
        <v>8375</v>
      </c>
      <c r="K3065" t="s">
        <v>11663</v>
      </c>
      <c r="L3065">
        <v>418</v>
      </c>
      <c r="M3065" t="s">
        <v>26</v>
      </c>
      <c r="N3065" t="s">
        <v>27</v>
      </c>
      <c r="O3065" t="s">
        <v>476</v>
      </c>
      <c r="P3065">
        <v>6500000</v>
      </c>
      <c r="Q3065">
        <v>1999</v>
      </c>
      <c r="R3065">
        <v>7.3</v>
      </c>
      <c r="S3065">
        <v>0</v>
      </c>
      <c r="T3065">
        <f>Table_IMDB_Movies[[#This Row],[gross]]-Table_IMDB_Movies[[#This Row],[budget]]</f>
        <v>10342303</v>
      </c>
      <c r="V3065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066" spans="1:22" x14ac:dyDescent="0.3">
      <c r="A3066" t="s">
        <v>11246</v>
      </c>
      <c r="B3066">
        <v>111</v>
      </c>
      <c r="C3066">
        <v>88</v>
      </c>
      <c r="D3066" t="s">
        <v>11664</v>
      </c>
      <c r="E3066">
        <v>13367101</v>
      </c>
      <c r="F3066" t="s">
        <v>1141</v>
      </c>
      <c r="G3066" t="s">
        <v>9888</v>
      </c>
      <c r="H3066" t="s">
        <v>11665</v>
      </c>
      <c r="I3066">
        <v>19715</v>
      </c>
      <c r="J3066" t="s">
        <v>11666</v>
      </c>
      <c r="K3066" t="s">
        <v>11667</v>
      </c>
      <c r="L3066">
        <v>166</v>
      </c>
      <c r="M3066" t="s">
        <v>26</v>
      </c>
      <c r="N3066" t="s">
        <v>27</v>
      </c>
      <c r="O3066" t="s">
        <v>476</v>
      </c>
      <c r="P3066">
        <v>6500000</v>
      </c>
      <c r="Q3066">
        <v>2006</v>
      </c>
      <c r="R3066">
        <v>5.9</v>
      </c>
      <c r="S3066">
        <v>515</v>
      </c>
      <c r="T3066">
        <f>Table_IMDB_Movies[[#This Row],[gross]]-Table_IMDB_Movies[[#This Row],[budget]]</f>
        <v>6867101</v>
      </c>
      <c r="V306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067" spans="1:22" x14ac:dyDescent="0.3">
      <c r="A3067" t="s">
        <v>11668</v>
      </c>
      <c r="B3067">
        <v>97</v>
      </c>
      <c r="C3067">
        <v>91</v>
      </c>
      <c r="D3067" t="s">
        <v>1086</v>
      </c>
      <c r="E3067">
        <v>10149779</v>
      </c>
      <c r="F3067" t="s">
        <v>3393</v>
      </c>
      <c r="G3067" t="s">
        <v>2906</v>
      </c>
      <c r="H3067" t="s">
        <v>11669</v>
      </c>
      <c r="I3067">
        <v>8294</v>
      </c>
      <c r="J3067" t="s">
        <v>6585</v>
      </c>
      <c r="K3067" t="s">
        <v>11670</v>
      </c>
      <c r="L3067">
        <v>160</v>
      </c>
      <c r="M3067" t="s">
        <v>26</v>
      </c>
      <c r="N3067" t="s">
        <v>27</v>
      </c>
      <c r="O3067" t="s">
        <v>28</v>
      </c>
      <c r="P3067">
        <v>6500000</v>
      </c>
      <c r="Q3067">
        <v>1999</v>
      </c>
      <c r="R3067">
        <v>3.6</v>
      </c>
      <c r="S3067">
        <v>342</v>
      </c>
      <c r="T3067">
        <f>Table_IMDB_Movies[[#This Row],[gross]]-Table_IMDB_Movies[[#This Row],[budget]]</f>
        <v>3649779</v>
      </c>
      <c r="V3067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3068" spans="1:22" x14ac:dyDescent="0.3">
      <c r="A3068" t="s">
        <v>11671</v>
      </c>
      <c r="B3068">
        <v>73</v>
      </c>
      <c r="C3068">
        <v>141</v>
      </c>
      <c r="D3068" t="s">
        <v>11672</v>
      </c>
      <c r="E3068">
        <v>6173485</v>
      </c>
      <c r="F3068" t="s">
        <v>1237</v>
      </c>
      <c r="G3068" t="s">
        <v>11673</v>
      </c>
      <c r="H3068" t="s">
        <v>11674</v>
      </c>
      <c r="I3068">
        <v>10672</v>
      </c>
      <c r="J3068" t="s">
        <v>11675</v>
      </c>
      <c r="K3068" t="s">
        <v>11676</v>
      </c>
      <c r="L3068">
        <v>84</v>
      </c>
      <c r="M3068" t="s">
        <v>26</v>
      </c>
      <c r="N3068" t="s">
        <v>619</v>
      </c>
      <c r="O3068" t="s">
        <v>476</v>
      </c>
      <c r="P3068">
        <v>7000000</v>
      </c>
      <c r="Q3068">
        <v>2001</v>
      </c>
      <c r="R3068">
        <v>7.7</v>
      </c>
      <c r="S3068">
        <v>802</v>
      </c>
      <c r="T3068">
        <f>Table_IMDB_Movies[[#This Row],[gross]]-Table_IMDB_Movies[[#This Row],[budget]]</f>
        <v>-826515</v>
      </c>
      <c r="V3068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3069" spans="1:22" x14ac:dyDescent="0.3">
      <c r="A3069" t="s">
        <v>7973</v>
      </c>
      <c r="B3069">
        <v>486</v>
      </c>
      <c r="C3069">
        <v>101</v>
      </c>
      <c r="D3069" t="s">
        <v>2632</v>
      </c>
      <c r="E3069">
        <v>4000304</v>
      </c>
      <c r="F3069" t="s">
        <v>2682</v>
      </c>
      <c r="G3069" t="s">
        <v>374</v>
      </c>
      <c r="H3069" t="s">
        <v>11677</v>
      </c>
      <c r="I3069">
        <v>145395</v>
      </c>
      <c r="J3069" t="s">
        <v>4041</v>
      </c>
      <c r="K3069" t="s">
        <v>11678</v>
      </c>
      <c r="L3069">
        <v>375</v>
      </c>
      <c r="M3069" t="s">
        <v>26</v>
      </c>
      <c r="N3069" t="s">
        <v>41</v>
      </c>
      <c r="O3069" t="s">
        <v>5178</v>
      </c>
      <c r="P3069">
        <v>6500000</v>
      </c>
      <c r="Q3069">
        <v>2011</v>
      </c>
      <c r="R3069">
        <v>7.3</v>
      </c>
      <c r="S3069">
        <v>23000</v>
      </c>
      <c r="T3069">
        <f>Table_IMDB_Movies[[#This Row],[gross]]-Table_IMDB_Movies[[#This Row],[budget]]</f>
        <v>-2499696</v>
      </c>
      <c r="V3069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070" spans="1:22" x14ac:dyDescent="0.3">
      <c r="A3070" t="s">
        <v>557</v>
      </c>
      <c r="B3070">
        <v>149</v>
      </c>
      <c r="C3070">
        <v>105</v>
      </c>
      <c r="D3070" t="s">
        <v>3688</v>
      </c>
      <c r="E3070">
        <v>2338695</v>
      </c>
      <c r="F3070" t="s">
        <v>1705</v>
      </c>
      <c r="G3070" t="s">
        <v>45</v>
      </c>
      <c r="H3070" t="s">
        <v>11679</v>
      </c>
      <c r="I3070">
        <v>134070</v>
      </c>
      <c r="J3070" t="s">
        <v>3444</v>
      </c>
      <c r="K3070" t="s">
        <v>11680</v>
      </c>
      <c r="L3070">
        <v>263</v>
      </c>
      <c r="M3070" t="s">
        <v>26</v>
      </c>
      <c r="N3070" t="s">
        <v>41</v>
      </c>
      <c r="O3070" t="s">
        <v>476</v>
      </c>
      <c r="P3070">
        <v>4000000</v>
      </c>
      <c r="Q3070">
        <v>2004</v>
      </c>
      <c r="R3070">
        <v>7.4</v>
      </c>
      <c r="S3070">
        <v>0</v>
      </c>
      <c r="T3070">
        <f>Table_IMDB_Movies[[#This Row],[gross]]-Table_IMDB_Movies[[#This Row],[budget]]</f>
        <v>-1661305</v>
      </c>
      <c r="V3070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3071" spans="1:22" x14ac:dyDescent="0.3">
      <c r="A3071" t="s">
        <v>11681</v>
      </c>
      <c r="B3071">
        <v>4</v>
      </c>
      <c r="C3071">
        <v>100</v>
      </c>
      <c r="D3071" t="s">
        <v>11395</v>
      </c>
      <c r="E3071">
        <v>2024854</v>
      </c>
      <c r="F3071" t="s">
        <v>1409</v>
      </c>
      <c r="G3071" t="s">
        <v>11682</v>
      </c>
      <c r="H3071" t="s">
        <v>11683</v>
      </c>
      <c r="I3071">
        <v>564</v>
      </c>
      <c r="J3071" t="s">
        <v>9381</v>
      </c>
      <c r="K3071" t="s">
        <v>11684</v>
      </c>
      <c r="L3071">
        <v>21</v>
      </c>
      <c r="M3071" t="s">
        <v>26</v>
      </c>
      <c r="N3071" t="s">
        <v>27</v>
      </c>
      <c r="O3071" t="s">
        <v>28</v>
      </c>
      <c r="P3071">
        <v>6500000</v>
      </c>
      <c r="Q3071">
        <v>2005</v>
      </c>
      <c r="R3071">
        <v>6.6</v>
      </c>
      <c r="S3071">
        <v>19</v>
      </c>
      <c r="T3071">
        <f>Table_IMDB_Movies[[#This Row],[gross]]-Table_IMDB_Movies[[#This Row],[budget]]</f>
        <v>-4475146</v>
      </c>
      <c r="V3071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072" spans="1:22" x14ac:dyDescent="0.3">
      <c r="A3072" t="s">
        <v>11685</v>
      </c>
      <c r="B3072">
        <v>200</v>
      </c>
      <c r="C3072">
        <v>116</v>
      </c>
      <c r="D3072" t="s">
        <v>555</v>
      </c>
      <c r="E3072">
        <v>2268296</v>
      </c>
      <c r="F3072" t="s">
        <v>3196</v>
      </c>
      <c r="G3072" t="s">
        <v>183</v>
      </c>
      <c r="H3072" t="s">
        <v>11686</v>
      </c>
      <c r="I3072">
        <v>41856</v>
      </c>
      <c r="J3072" t="s">
        <v>7080</v>
      </c>
      <c r="K3072" t="s">
        <v>11687</v>
      </c>
      <c r="L3072">
        <v>119</v>
      </c>
      <c r="M3072" t="s">
        <v>26</v>
      </c>
      <c r="N3072" t="s">
        <v>41</v>
      </c>
      <c r="O3072" t="s">
        <v>28</v>
      </c>
      <c r="P3072">
        <v>6500000</v>
      </c>
      <c r="Q3072">
        <v>2013</v>
      </c>
      <c r="R3072">
        <v>6.9</v>
      </c>
      <c r="S3072">
        <v>12000</v>
      </c>
      <c r="T3072">
        <f>Table_IMDB_Movies[[#This Row],[gross]]-Table_IMDB_Movies[[#This Row],[budget]]</f>
        <v>-4231704</v>
      </c>
      <c r="V3072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073" spans="1:22" x14ac:dyDescent="0.3">
      <c r="A3073" t="s">
        <v>9400</v>
      </c>
      <c r="B3073">
        <v>84</v>
      </c>
      <c r="C3073">
        <v>97</v>
      </c>
      <c r="D3073" t="s">
        <v>855</v>
      </c>
      <c r="E3073">
        <v>1029017</v>
      </c>
      <c r="F3073" t="s">
        <v>173</v>
      </c>
      <c r="G3073" t="s">
        <v>358</v>
      </c>
      <c r="H3073" t="s">
        <v>11688</v>
      </c>
      <c r="I3073">
        <v>12049</v>
      </c>
      <c r="J3073" t="s">
        <v>3974</v>
      </c>
      <c r="K3073" t="s">
        <v>11689</v>
      </c>
      <c r="L3073">
        <v>135</v>
      </c>
      <c r="M3073" t="s">
        <v>26</v>
      </c>
      <c r="N3073" t="s">
        <v>27</v>
      </c>
      <c r="O3073" t="s">
        <v>476</v>
      </c>
      <c r="P3073">
        <v>6500000</v>
      </c>
      <c r="Q3073">
        <v>2004</v>
      </c>
      <c r="R3073">
        <v>6.8</v>
      </c>
      <c r="S3073">
        <v>1000</v>
      </c>
      <c r="T3073">
        <f>Table_IMDB_Movies[[#This Row],[gross]]-Table_IMDB_Movies[[#This Row],[budget]]</f>
        <v>-5470983</v>
      </c>
      <c r="V3073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074" spans="1:22" x14ac:dyDescent="0.3">
      <c r="A3074" t="s">
        <v>11690</v>
      </c>
      <c r="B3074">
        <v>28</v>
      </c>
      <c r="C3074">
        <v>106</v>
      </c>
      <c r="D3074" t="s">
        <v>11691</v>
      </c>
      <c r="E3074">
        <v>64148</v>
      </c>
      <c r="F3074" t="s">
        <v>2682</v>
      </c>
      <c r="G3074" t="s">
        <v>2768</v>
      </c>
      <c r="H3074" t="s">
        <v>11692</v>
      </c>
      <c r="I3074">
        <v>2601</v>
      </c>
      <c r="J3074" t="s">
        <v>11693</v>
      </c>
      <c r="K3074" t="s">
        <v>11694</v>
      </c>
      <c r="L3074">
        <v>35</v>
      </c>
      <c r="M3074" t="s">
        <v>26</v>
      </c>
      <c r="N3074" t="s">
        <v>41</v>
      </c>
      <c r="O3074" t="s">
        <v>49</v>
      </c>
      <c r="P3074">
        <v>6500000</v>
      </c>
      <c r="Q3074">
        <v>2000</v>
      </c>
      <c r="R3074">
        <v>7.3</v>
      </c>
      <c r="S3074">
        <v>260</v>
      </c>
      <c r="T3074">
        <f>Table_IMDB_Movies[[#This Row],[gross]]-Table_IMDB_Movies[[#This Row],[budget]]</f>
        <v>-6435852</v>
      </c>
      <c r="V3074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075" spans="1:22" x14ac:dyDescent="0.3">
      <c r="A3075" t="s">
        <v>11695</v>
      </c>
      <c r="B3075">
        <v>217</v>
      </c>
      <c r="C3075">
        <v>105</v>
      </c>
      <c r="D3075" t="s">
        <v>6413</v>
      </c>
      <c r="E3075">
        <v>66637</v>
      </c>
      <c r="F3075" t="s">
        <v>4339</v>
      </c>
      <c r="G3075" t="s">
        <v>222</v>
      </c>
      <c r="H3075" t="s">
        <v>11696</v>
      </c>
      <c r="I3075">
        <v>29608</v>
      </c>
      <c r="J3075" t="s">
        <v>10315</v>
      </c>
      <c r="K3075" t="s">
        <v>11697</v>
      </c>
      <c r="L3075">
        <v>92</v>
      </c>
      <c r="M3075" t="s">
        <v>26</v>
      </c>
      <c r="N3075" t="s">
        <v>27</v>
      </c>
      <c r="O3075" t="s">
        <v>476</v>
      </c>
      <c r="P3075">
        <v>6500000</v>
      </c>
      <c r="Q3075">
        <v>2009</v>
      </c>
      <c r="R3075">
        <v>7.2</v>
      </c>
      <c r="S3075">
        <v>0</v>
      </c>
      <c r="T3075">
        <f>Table_IMDB_Movies[[#This Row],[gross]]-Table_IMDB_Movies[[#This Row],[budget]]</f>
        <v>-6433363</v>
      </c>
      <c r="V3075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076" spans="1:22" x14ac:dyDescent="0.3">
      <c r="A3076" t="s">
        <v>8049</v>
      </c>
      <c r="B3076">
        <v>183</v>
      </c>
      <c r="C3076">
        <v>122</v>
      </c>
      <c r="D3076" t="s">
        <v>52</v>
      </c>
      <c r="E3076">
        <v>871577</v>
      </c>
      <c r="F3076" t="s">
        <v>3366</v>
      </c>
      <c r="G3076" t="s">
        <v>466</v>
      </c>
      <c r="H3076" t="s">
        <v>11698</v>
      </c>
      <c r="I3076">
        <v>51353</v>
      </c>
      <c r="J3076" t="s">
        <v>5475</v>
      </c>
      <c r="K3076" t="s">
        <v>11699</v>
      </c>
      <c r="L3076">
        <v>143</v>
      </c>
      <c r="M3076" t="s">
        <v>26</v>
      </c>
      <c r="N3076" t="s">
        <v>41</v>
      </c>
      <c r="O3076" t="s">
        <v>476</v>
      </c>
      <c r="P3076">
        <v>4500000</v>
      </c>
      <c r="Q3076">
        <v>2007</v>
      </c>
      <c r="R3076">
        <v>7.7</v>
      </c>
      <c r="S3076">
        <v>13000</v>
      </c>
      <c r="T3076">
        <f>Table_IMDB_Movies[[#This Row],[gross]]-Table_IMDB_Movies[[#This Row],[budget]]</f>
        <v>-3628423</v>
      </c>
      <c r="V3076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3077" spans="1:22" x14ac:dyDescent="0.3">
      <c r="A3077" t="s">
        <v>19</v>
      </c>
      <c r="B3077">
        <v>204</v>
      </c>
      <c r="C3077">
        <v>107</v>
      </c>
      <c r="D3077" t="s">
        <v>3533</v>
      </c>
      <c r="E3077">
        <v>38400000</v>
      </c>
      <c r="F3077" t="s">
        <v>529</v>
      </c>
      <c r="G3077" t="s">
        <v>2375</v>
      </c>
      <c r="H3077" t="s">
        <v>11700</v>
      </c>
      <c r="I3077">
        <v>600266</v>
      </c>
      <c r="J3077" t="s">
        <v>9000</v>
      </c>
      <c r="K3077" t="s">
        <v>11701</v>
      </c>
      <c r="L3077">
        <v>692</v>
      </c>
      <c r="M3077" t="s">
        <v>26</v>
      </c>
      <c r="N3077" t="s">
        <v>41</v>
      </c>
      <c r="O3077" t="s">
        <v>476</v>
      </c>
      <c r="P3077">
        <v>6500000</v>
      </c>
      <c r="Q3077">
        <v>1984</v>
      </c>
      <c r="R3077">
        <v>8.1</v>
      </c>
      <c r="S3077">
        <v>13000</v>
      </c>
      <c r="T3077">
        <f>Table_IMDB_Movies[[#This Row],[gross]]-Table_IMDB_Movies[[#This Row],[budget]]</f>
        <v>31900000</v>
      </c>
      <c r="V3077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078" spans="1:22" x14ac:dyDescent="0.3">
      <c r="A3078" t="s">
        <v>11702</v>
      </c>
      <c r="B3078">
        <v>153</v>
      </c>
      <c r="C3078">
        <v>121</v>
      </c>
      <c r="D3078" t="s">
        <v>11703</v>
      </c>
      <c r="E3078">
        <v>4063859</v>
      </c>
      <c r="F3078" t="s">
        <v>173</v>
      </c>
      <c r="G3078" t="s">
        <v>11704</v>
      </c>
      <c r="H3078" t="s">
        <v>11705</v>
      </c>
      <c r="I3078">
        <v>114407</v>
      </c>
      <c r="J3078" t="s">
        <v>8823</v>
      </c>
      <c r="K3078" t="s">
        <v>11706</v>
      </c>
      <c r="L3078">
        <v>225</v>
      </c>
      <c r="M3078" t="s">
        <v>6630</v>
      </c>
      <c r="N3078" t="s">
        <v>619</v>
      </c>
      <c r="O3078" t="s">
        <v>476</v>
      </c>
      <c r="P3078">
        <v>4800000</v>
      </c>
      <c r="Q3078">
        <v>2003</v>
      </c>
      <c r="R3078">
        <v>7.7</v>
      </c>
      <c r="S3078">
        <v>11000</v>
      </c>
      <c r="T3078">
        <f>Table_IMDB_Movies[[#This Row],[gross]]-Table_IMDB_Movies[[#This Row],[budget]]</f>
        <v>-736141</v>
      </c>
      <c r="V3078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079" spans="1:22" x14ac:dyDescent="0.3">
      <c r="A3079" t="s">
        <v>2877</v>
      </c>
      <c r="B3079">
        <v>145</v>
      </c>
      <c r="C3079">
        <v>98</v>
      </c>
      <c r="D3079" t="s">
        <v>11707</v>
      </c>
      <c r="E3079">
        <v>449558</v>
      </c>
      <c r="F3079" t="s">
        <v>1305</v>
      </c>
      <c r="G3079" t="s">
        <v>127</v>
      </c>
      <c r="H3079" t="s">
        <v>11708</v>
      </c>
      <c r="I3079">
        <v>32307</v>
      </c>
      <c r="J3079" t="s">
        <v>11709</v>
      </c>
      <c r="K3079" t="s">
        <v>11710</v>
      </c>
      <c r="L3079">
        <v>75</v>
      </c>
      <c r="M3079" t="s">
        <v>26</v>
      </c>
      <c r="N3079" t="s">
        <v>41</v>
      </c>
      <c r="O3079" t="s">
        <v>476</v>
      </c>
      <c r="P3079">
        <v>10000000</v>
      </c>
      <c r="Q3079">
        <v>2009</v>
      </c>
      <c r="R3079">
        <v>7.6</v>
      </c>
      <c r="S3079">
        <v>0</v>
      </c>
      <c r="T3079">
        <f>Table_IMDB_Movies[[#This Row],[gross]]-Table_IMDB_Movies[[#This Row],[budget]]</f>
        <v>-9550442</v>
      </c>
      <c r="V3079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3080" spans="1:22" x14ac:dyDescent="0.3">
      <c r="A3080" t="s">
        <v>5482</v>
      </c>
      <c r="B3080">
        <v>93</v>
      </c>
      <c r="C3080">
        <v>123</v>
      </c>
      <c r="D3080" t="s">
        <v>7769</v>
      </c>
      <c r="E3080">
        <v>2122561</v>
      </c>
      <c r="F3080" t="s">
        <v>1340</v>
      </c>
      <c r="G3080" t="s">
        <v>1671</v>
      </c>
      <c r="H3080" t="s">
        <v>11712</v>
      </c>
      <c r="I3080">
        <v>99033</v>
      </c>
      <c r="J3080" t="s">
        <v>6170</v>
      </c>
      <c r="K3080" t="s">
        <v>11713</v>
      </c>
      <c r="L3080">
        <v>434</v>
      </c>
      <c r="M3080" t="s">
        <v>26</v>
      </c>
      <c r="N3080" t="s">
        <v>27</v>
      </c>
      <c r="O3080" t="s">
        <v>476</v>
      </c>
      <c r="P3080">
        <v>6000000</v>
      </c>
      <c r="Q3080">
        <v>1995</v>
      </c>
      <c r="R3080">
        <v>7.2</v>
      </c>
      <c r="S3080">
        <v>0</v>
      </c>
      <c r="T3080">
        <f>Table_IMDB_Movies[[#This Row],[gross]]-Table_IMDB_Movies[[#This Row],[budget]]</f>
        <v>-3877439</v>
      </c>
      <c r="V3080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081" spans="1:22" x14ac:dyDescent="0.3">
      <c r="A3081" t="s">
        <v>9681</v>
      </c>
      <c r="B3081">
        <v>124</v>
      </c>
      <c r="C3081">
        <v>110</v>
      </c>
      <c r="D3081" t="s">
        <v>3243</v>
      </c>
      <c r="E3081">
        <v>181360000</v>
      </c>
      <c r="F3081" t="s">
        <v>11714</v>
      </c>
      <c r="G3081" t="s">
        <v>11715</v>
      </c>
      <c r="H3081" t="s">
        <v>11716</v>
      </c>
      <c r="I3081">
        <v>170027</v>
      </c>
      <c r="J3081" t="s">
        <v>10419</v>
      </c>
      <c r="K3081" t="s">
        <v>11717</v>
      </c>
      <c r="L3081">
        <v>350</v>
      </c>
      <c r="M3081" t="s">
        <v>26</v>
      </c>
      <c r="N3081" t="s">
        <v>27</v>
      </c>
      <c r="O3081" t="s">
        <v>28</v>
      </c>
      <c r="P3081">
        <v>6000000</v>
      </c>
      <c r="Q3081">
        <v>1978</v>
      </c>
      <c r="R3081">
        <v>7.2</v>
      </c>
      <c r="S3081">
        <v>13000</v>
      </c>
      <c r="T3081">
        <f>Table_IMDB_Movies[[#This Row],[gross]]-Table_IMDB_Movies[[#This Row],[budget]]</f>
        <v>175360000</v>
      </c>
      <c r="V3081" t="str">
        <f>IF(ISNUMBER(SEARCH("|",Table_IMDB_Movies[[#This Row],[genres]])),LEFT(Table_IMDB_Movies[[#This Row],[genres]],SEARCH("|",Table_IMDB_Movies[[#This Row],[genres]])-1),Table_IMDB_Movies[[#This Row],[genres]])</f>
        <v>Musical</v>
      </c>
    </row>
    <row r="3082" spans="1:22" x14ac:dyDescent="0.3">
      <c r="A3082" t="s">
        <v>613</v>
      </c>
      <c r="B3082">
        <v>120</v>
      </c>
      <c r="C3082">
        <v>120</v>
      </c>
      <c r="D3082" t="s">
        <v>3771</v>
      </c>
      <c r="E3082">
        <v>137963328</v>
      </c>
      <c r="F3082" t="s">
        <v>2672</v>
      </c>
      <c r="G3082" t="s">
        <v>32</v>
      </c>
      <c r="H3082" t="s">
        <v>11718</v>
      </c>
      <c r="I3082">
        <v>291603</v>
      </c>
      <c r="J3082" t="s">
        <v>2410</v>
      </c>
      <c r="K3082" t="s">
        <v>11719</v>
      </c>
      <c r="L3082">
        <v>505</v>
      </c>
      <c r="M3082" t="s">
        <v>26</v>
      </c>
      <c r="N3082" t="s">
        <v>41</v>
      </c>
      <c r="O3082" t="s">
        <v>476</v>
      </c>
      <c r="P3082">
        <v>6000000</v>
      </c>
      <c r="Q3082">
        <v>1986</v>
      </c>
      <c r="R3082">
        <v>8.1</v>
      </c>
      <c r="S3082">
        <v>9000</v>
      </c>
      <c r="T3082">
        <f>Table_IMDB_Movies[[#This Row],[gross]]-Table_IMDB_Movies[[#This Row],[budget]]</f>
        <v>131963328</v>
      </c>
      <c r="V3082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083" spans="1:22" x14ac:dyDescent="0.3">
      <c r="A3083" t="s">
        <v>2985</v>
      </c>
      <c r="B3083">
        <v>288</v>
      </c>
      <c r="C3083">
        <v>122</v>
      </c>
      <c r="D3083" t="s">
        <v>11720</v>
      </c>
      <c r="E3083">
        <v>119078393</v>
      </c>
      <c r="F3083" t="s">
        <v>11721</v>
      </c>
      <c r="G3083" t="s">
        <v>11722</v>
      </c>
      <c r="H3083" t="s">
        <v>11723</v>
      </c>
      <c r="I3083">
        <v>113152</v>
      </c>
      <c r="J3083" t="s">
        <v>11724</v>
      </c>
      <c r="K3083" t="s">
        <v>11725</v>
      </c>
      <c r="L3083">
        <v>1416</v>
      </c>
      <c r="M3083" t="s">
        <v>26</v>
      </c>
      <c r="N3083" t="s">
        <v>27</v>
      </c>
      <c r="O3083" t="s">
        <v>476</v>
      </c>
      <c r="P3083">
        <v>6000000</v>
      </c>
      <c r="Q3083">
        <v>2004</v>
      </c>
      <c r="R3083">
        <v>7.5</v>
      </c>
      <c r="S3083">
        <v>0</v>
      </c>
      <c r="T3083">
        <f>Table_IMDB_Movies[[#This Row],[gross]]-Table_IMDB_Movies[[#This Row],[budget]]</f>
        <v>113078393</v>
      </c>
      <c r="V3083" t="str">
        <f>IF(ISNUMBER(SEARCH("|",Table_IMDB_Movies[[#This Row],[genres]])),LEFT(Table_IMDB_Movies[[#This Row],[genres]],SEARCH("|",Table_IMDB_Movies[[#This Row],[genres]])-1),Table_IMDB_Movies[[#This Row],[genres]])</f>
        <v>Documentary</v>
      </c>
    </row>
    <row r="3084" spans="1:22" x14ac:dyDescent="0.3">
      <c r="A3084" t="s">
        <v>11726</v>
      </c>
      <c r="B3084">
        <v>130</v>
      </c>
      <c r="C3084">
        <v>110</v>
      </c>
      <c r="D3084" t="s">
        <v>11727</v>
      </c>
      <c r="E3084">
        <v>102308900</v>
      </c>
      <c r="F3084" t="s">
        <v>11728</v>
      </c>
      <c r="G3084" t="s">
        <v>11729</v>
      </c>
      <c r="H3084" t="s">
        <v>11730</v>
      </c>
      <c r="I3084">
        <v>152089</v>
      </c>
      <c r="J3084" t="s">
        <v>11731</v>
      </c>
      <c r="K3084" t="s">
        <v>11732</v>
      </c>
      <c r="L3084">
        <v>309</v>
      </c>
      <c r="M3084" t="s">
        <v>26</v>
      </c>
      <c r="N3084" t="s">
        <v>27</v>
      </c>
      <c r="O3084" t="s">
        <v>11224</v>
      </c>
      <c r="P3084">
        <v>6000000</v>
      </c>
      <c r="Q3084">
        <v>1969</v>
      </c>
      <c r="R3084">
        <v>8.1</v>
      </c>
      <c r="S3084">
        <v>0</v>
      </c>
      <c r="T3084">
        <f>Table_IMDB_Movies[[#This Row],[gross]]-Table_IMDB_Movies[[#This Row],[budget]]</f>
        <v>96308900</v>
      </c>
      <c r="V3084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3085" spans="1:22" x14ac:dyDescent="0.3">
      <c r="A3085" t="s">
        <v>11733</v>
      </c>
      <c r="B3085">
        <v>145</v>
      </c>
      <c r="C3085">
        <v>139</v>
      </c>
      <c r="D3085" t="s">
        <v>11734</v>
      </c>
      <c r="E3085">
        <v>102300000</v>
      </c>
      <c r="F3085" t="s">
        <v>11735</v>
      </c>
      <c r="G3085" t="s">
        <v>11736</v>
      </c>
      <c r="H3085" t="s">
        <v>11737</v>
      </c>
      <c r="I3085">
        <v>107408</v>
      </c>
      <c r="J3085" t="s">
        <v>11738</v>
      </c>
      <c r="K3085" t="s">
        <v>11739</v>
      </c>
      <c r="L3085">
        <v>259</v>
      </c>
      <c r="M3085" t="s">
        <v>26</v>
      </c>
      <c r="N3085" t="s">
        <v>27</v>
      </c>
      <c r="O3085" t="s">
        <v>4656</v>
      </c>
      <c r="P3085">
        <v>6000000</v>
      </c>
      <c r="Q3085">
        <v>1964</v>
      </c>
      <c r="R3085">
        <v>7.8</v>
      </c>
      <c r="S3085">
        <v>0</v>
      </c>
      <c r="T3085">
        <f>Table_IMDB_Movies[[#This Row],[gross]]-Table_IMDB_Movies[[#This Row],[budget]]</f>
        <v>96300000</v>
      </c>
      <c r="V3085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086" spans="1:22" x14ac:dyDescent="0.3">
      <c r="A3086" t="s">
        <v>3169</v>
      </c>
      <c r="B3086">
        <v>62</v>
      </c>
      <c r="C3086">
        <v>124</v>
      </c>
      <c r="D3086" t="s">
        <v>6748</v>
      </c>
      <c r="E3086">
        <v>54800000</v>
      </c>
      <c r="F3086" t="s">
        <v>2682</v>
      </c>
      <c r="G3086" t="s">
        <v>1219</v>
      </c>
      <c r="H3086" t="s">
        <v>11740</v>
      </c>
      <c r="I3086">
        <v>35130</v>
      </c>
      <c r="J3086" t="s">
        <v>520</v>
      </c>
      <c r="K3086" t="s">
        <v>11741</v>
      </c>
      <c r="L3086">
        <v>283</v>
      </c>
      <c r="M3086" t="s">
        <v>26</v>
      </c>
      <c r="N3086" t="s">
        <v>27</v>
      </c>
      <c r="O3086" t="s">
        <v>476</v>
      </c>
      <c r="P3086">
        <v>6000000</v>
      </c>
      <c r="Q3086">
        <v>1980</v>
      </c>
      <c r="R3086">
        <v>7.8</v>
      </c>
      <c r="S3086">
        <v>0</v>
      </c>
      <c r="T3086">
        <f>Table_IMDB_Movies[[#This Row],[gross]]-Table_IMDB_Movies[[#This Row],[budget]]</f>
        <v>48800000</v>
      </c>
      <c r="V3086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087" spans="1:22" x14ac:dyDescent="0.3">
      <c r="A3087" t="s">
        <v>1299</v>
      </c>
      <c r="B3087">
        <v>188</v>
      </c>
      <c r="C3087">
        <v>120</v>
      </c>
      <c r="D3087" t="s">
        <v>657</v>
      </c>
      <c r="E3087">
        <v>24004159</v>
      </c>
      <c r="F3087" t="s">
        <v>1300</v>
      </c>
      <c r="G3087" t="s">
        <v>324</v>
      </c>
      <c r="H3087" t="s">
        <v>1301</v>
      </c>
      <c r="I3087">
        <v>68722</v>
      </c>
      <c r="J3087" t="s">
        <v>1302</v>
      </c>
      <c r="K3087" t="s">
        <v>1303</v>
      </c>
      <c r="L3087">
        <v>191</v>
      </c>
      <c r="M3087" t="s">
        <v>26</v>
      </c>
      <c r="N3087" t="s">
        <v>27</v>
      </c>
      <c r="O3087" t="s">
        <v>72</v>
      </c>
      <c r="P3087">
        <v>110000000</v>
      </c>
      <c r="Q3087">
        <v>2004</v>
      </c>
      <c r="R3087">
        <v>5.8</v>
      </c>
      <c r="S3087">
        <v>0</v>
      </c>
      <c r="T3087">
        <f>Table_IMDB_Movies[[#This Row],[gross]]-Table_IMDB_Movies[[#This Row],[budget]]</f>
        <v>-85995841</v>
      </c>
      <c r="V3087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088" spans="1:22" x14ac:dyDescent="0.3">
      <c r="A3088" t="s">
        <v>11742</v>
      </c>
      <c r="B3088">
        <v>120</v>
      </c>
      <c r="C3088">
        <v>152</v>
      </c>
      <c r="D3088" t="s">
        <v>11743</v>
      </c>
      <c r="E3088">
        <v>43650000</v>
      </c>
      <c r="F3088" t="s">
        <v>11744</v>
      </c>
      <c r="G3088" t="s">
        <v>11655</v>
      </c>
      <c r="H3088" t="s">
        <v>11745</v>
      </c>
      <c r="I3088">
        <v>71919</v>
      </c>
      <c r="J3088" t="s">
        <v>10568</v>
      </c>
      <c r="K3088" t="s">
        <v>11746</v>
      </c>
      <c r="L3088">
        <v>316</v>
      </c>
      <c r="M3088" t="s">
        <v>26</v>
      </c>
      <c r="N3088" t="s">
        <v>27</v>
      </c>
      <c r="O3088" t="s">
        <v>4342</v>
      </c>
      <c r="P3088">
        <v>6000000</v>
      </c>
      <c r="Q3088">
        <v>1961</v>
      </c>
      <c r="R3088">
        <v>7.6</v>
      </c>
      <c r="S3088">
        <v>0</v>
      </c>
      <c r="T3088">
        <f>Table_IMDB_Movies[[#This Row],[gross]]-Table_IMDB_Movies[[#This Row],[budget]]</f>
        <v>37650000</v>
      </c>
      <c r="V3088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3089" spans="1:22" x14ac:dyDescent="0.3">
      <c r="A3089" t="s">
        <v>3308</v>
      </c>
      <c r="B3089">
        <v>71</v>
      </c>
      <c r="C3089">
        <v>98</v>
      </c>
      <c r="D3089" t="s">
        <v>11747</v>
      </c>
      <c r="E3089">
        <v>39800000</v>
      </c>
      <c r="F3089" t="s">
        <v>3072</v>
      </c>
      <c r="G3089" t="s">
        <v>449</v>
      </c>
      <c r="H3089" t="s">
        <v>11748</v>
      </c>
      <c r="I3089">
        <v>81599</v>
      </c>
      <c r="J3089" t="s">
        <v>4318</v>
      </c>
      <c r="K3089" t="s">
        <v>11749</v>
      </c>
      <c r="L3089">
        <v>250</v>
      </c>
      <c r="M3089" t="s">
        <v>26</v>
      </c>
      <c r="N3089" t="s">
        <v>27</v>
      </c>
      <c r="O3089" t="s">
        <v>476</v>
      </c>
      <c r="P3089">
        <v>6000000</v>
      </c>
      <c r="Q3089">
        <v>1980</v>
      </c>
      <c r="R3089">
        <v>7.4</v>
      </c>
      <c r="S3089">
        <v>0</v>
      </c>
      <c r="T3089">
        <f>Table_IMDB_Movies[[#This Row],[gross]]-Table_IMDB_Movies[[#This Row],[budget]]</f>
        <v>33800000</v>
      </c>
      <c r="V3089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090" spans="1:22" x14ac:dyDescent="0.3">
      <c r="A3090" t="s">
        <v>11750</v>
      </c>
      <c r="B3090">
        <v>52</v>
      </c>
      <c r="C3090">
        <v>106</v>
      </c>
      <c r="D3090" t="s">
        <v>6862</v>
      </c>
      <c r="E3090">
        <v>27457409</v>
      </c>
      <c r="F3090" t="s">
        <v>2021</v>
      </c>
      <c r="G3090" t="s">
        <v>4230</v>
      </c>
      <c r="H3090" t="s">
        <v>11751</v>
      </c>
      <c r="I3090">
        <v>3198</v>
      </c>
      <c r="J3090" t="s">
        <v>1325</v>
      </c>
      <c r="K3090" t="s">
        <v>11752</v>
      </c>
      <c r="L3090">
        <v>43</v>
      </c>
      <c r="M3090" t="s">
        <v>26</v>
      </c>
      <c r="N3090" t="s">
        <v>27</v>
      </c>
      <c r="O3090" t="s">
        <v>476</v>
      </c>
      <c r="P3090">
        <v>6000000</v>
      </c>
      <c r="Q3090">
        <v>2001</v>
      </c>
      <c r="R3090">
        <v>6.3</v>
      </c>
      <c r="S3090">
        <v>478</v>
      </c>
      <c r="T3090">
        <f>Table_IMDB_Movies[[#This Row],[gross]]-Table_IMDB_Movies[[#This Row],[budget]]</f>
        <v>21457409</v>
      </c>
      <c r="V3090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091" spans="1:22" x14ac:dyDescent="0.3">
      <c r="A3091" t="s">
        <v>9711</v>
      </c>
      <c r="B3091">
        <v>18</v>
      </c>
      <c r="C3091">
        <v>106</v>
      </c>
      <c r="D3091" t="s">
        <v>5499</v>
      </c>
      <c r="E3091">
        <v>25047631</v>
      </c>
      <c r="F3091" t="s">
        <v>1141</v>
      </c>
      <c r="G3091" t="s">
        <v>4610</v>
      </c>
      <c r="H3091" t="s">
        <v>11753</v>
      </c>
      <c r="I3091">
        <v>6585</v>
      </c>
      <c r="J3091" t="s">
        <v>5816</v>
      </c>
      <c r="K3091" t="s">
        <v>11754</v>
      </c>
      <c r="L3091">
        <v>50</v>
      </c>
      <c r="M3091" t="s">
        <v>26</v>
      </c>
      <c r="N3091" t="s">
        <v>27</v>
      </c>
      <c r="O3091" t="s">
        <v>476</v>
      </c>
      <c r="P3091">
        <v>6000000</v>
      </c>
      <c r="Q3091">
        <v>1999</v>
      </c>
      <c r="R3091">
        <v>6.9</v>
      </c>
      <c r="S3091">
        <v>990</v>
      </c>
      <c r="T3091">
        <f>Table_IMDB_Movies[[#This Row],[gross]]-Table_IMDB_Movies[[#This Row],[budget]]</f>
        <v>19047631</v>
      </c>
      <c r="V3091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092" spans="1:22" x14ac:dyDescent="0.3">
      <c r="A3092" t="s">
        <v>92</v>
      </c>
      <c r="B3092">
        <v>162</v>
      </c>
      <c r="C3092">
        <v>106</v>
      </c>
      <c r="D3092" t="s">
        <v>1320</v>
      </c>
      <c r="E3092">
        <v>23272306</v>
      </c>
      <c r="F3092" t="s">
        <v>1719</v>
      </c>
      <c r="G3092" t="s">
        <v>94</v>
      </c>
      <c r="H3092" t="s">
        <v>11755</v>
      </c>
      <c r="I3092">
        <v>740918</v>
      </c>
      <c r="J3092" t="s">
        <v>2548</v>
      </c>
      <c r="K3092" t="s">
        <v>11756</v>
      </c>
      <c r="L3092">
        <v>1182</v>
      </c>
      <c r="M3092" t="s">
        <v>26</v>
      </c>
      <c r="N3092" t="s">
        <v>27</v>
      </c>
      <c r="O3092" t="s">
        <v>476</v>
      </c>
      <c r="P3092">
        <v>6000000</v>
      </c>
      <c r="Q3092">
        <v>1995</v>
      </c>
      <c r="R3092">
        <v>8.6</v>
      </c>
      <c r="S3092">
        <v>28000</v>
      </c>
      <c r="T3092">
        <f>Table_IMDB_Movies[[#This Row],[gross]]-Table_IMDB_Movies[[#This Row],[budget]]</f>
        <v>17272306</v>
      </c>
      <c r="V3092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3093" spans="1:22" x14ac:dyDescent="0.3">
      <c r="A3093" t="s">
        <v>2169</v>
      </c>
      <c r="B3093">
        <v>88</v>
      </c>
      <c r="C3093">
        <v>89</v>
      </c>
      <c r="D3093" t="s">
        <v>11757</v>
      </c>
      <c r="E3093">
        <v>22168359</v>
      </c>
      <c r="F3093" t="s">
        <v>11758</v>
      </c>
      <c r="G3093" t="s">
        <v>11759</v>
      </c>
      <c r="H3093" t="s">
        <v>11760</v>
      </c>
      <c r="I3093">
        <v>29659</v>
      </c>
      <c r="J3093" t="s">
        <v>11761</v>
      </c>
      <c r="K3093" t="s">
        <v>11762</v>
      </c>
      <c r="L3093">
        <v>227</v>
      </c>
      <c r="M3093" t="s">
        <v>26</v>
      </c>
      <c r="N3093" t="s">
        <v>27</v>
      </c>
      <c r="O3093" t="s">
        <v>5630</v>
      </c>
      <c r="P3093">
        <v>8000000</v>
      </c>
      <c r="Q3093">
        <v>1989</v>
      </c>
      <c r="R3093">
        <v>5.0999999999999996</v>
      </c>
      <c r="S3093">
        <v>1000</v>
      </c>
      <c r="T3093">
        <f>Table_IMDB_Movies[[#This Row],[gross]]-Table_IMDB_Movies[[#This Row],[budget]]</f>
        <v>14168359</v>
      </c>
      <c r="V3093" t="str">
        <f>IF(ISNUMBER(SEARCH("|",Table_IMDB_Movies[[#This Row],[genres]])),LEFT(Table_IMDB_Movies[[#This Row],[genres]],SEARCH("|",Table_IMDB_Movies[[#This Row],[genres]])-1),Table_IMDB_Movies[[#This Row],[genres]])</f>
        <v>Fantasy</v>
      </c>
    </row>
    <row r="3094" spans="1:22" x14ac:dyDescent="0.3">
      <c r="A3094" t="s">
        <v>1737</v>
      </c>
      <c r="B3094">
        <v>96</v>
      </c>
      <c r="C3094">
        <v>94</v>
      </c>
      <c r="D3094" t="s">
        <v>4901</v>
      </c>
      <c r="E3094">
        <v>21005329</v>
      </c>
      <c r="F3094" t="s">
        <v>1340</v>
      </c>
      <c r="G3094" t="s">
        <v>258</v>
      </c>
      <c r="H3094" t="s">
        <v>11763</v>
      </c>
      <c r="I3094">
        <v>89128</v>
      </c>
      <c r="J3094" t="s">
        <v>11764</v>
      </c>
      <c r="K3094" t="s">
        <v>11765</v>
      </c>
      <c r="L3094">
        <v>258</v>
      </c>
      <c r="M3094" t="s">
        <v>26</v>
      </c>
      <c r="N3094" t="s">
        <v>619</v>
      </c>
      <c r="O3094" t="s">
        <v>476</v>
      </c>
      <c r="P3094">
        <v>6000000</v>
      </c>
      <c r="Q3094">
        <v>2002</v>
      </c>
      <c r="R3094">
        <v>6.4</v>
      </c>
      <c r="S3094">
        <v>0</v>
      </c>
      <c r="T3094">
        <f>Table_IMDB_Movies[[#This Row],[gross]]-Table_IMDB_Movies[[#This Row],[budget]]</f>
        <v>15005329</v>
      </c>
      <c r="V3094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095" spans="1:22" x14ac:dyDescent="0.3">
      <c r="A3095" t="s">
        <v>974</v>
      </c>
      <c r="B3095">
        <v>391</v>
      </c>
      <c r="C3095">
        <v>109</v>
      </c>
      <c r="D3095" t="s">
        <v>11766</v>
      </c>
      <c r="E3095">
        <v>26236603</v>
      </c>
      <c r="F3095" t="s">
        <v>2978</v>
      </c>
      <c r="G3095" t="s">
        <v>1455</v>
      </c>
      <c r="H3095" t="s">
        <v>11767</v>
      </c>
      <c r="I3095">
        <v>251349</v>
      </c>
      <c r="J3095" t="s">
        <v>11768</v>
      </c>
      <c r="K3095" t="s">
        <v>11769</v>
      </c>
      <c r="L3095">
        <v>547</v>
      </c>
      <c r="M3095" t="s">
        <v>26</v>
      </c>
      <c r="N3095" t="s">
        <v>27</v>
      </c>
      <c r="O3095" t="s">
        <v>476</v>
      </c>
      <c r="P3095">
        <v>6000000</v>
      </c>
      <c r="Q3095">
        <v>2008</v>
      </c>
      <c r="R3095">
        <v>7.9</v>
      </c>
      <c r="S3095">
        <v>10000</v>
      </c>
      <c r="T3095">
        <f>Table_IMDB_Movies[[#This Row],[gross]]-Table_IMDB_Movies[[#This Row],[budget]]</f>
        <v>20236603</v>
      </c>
      <c r="V3095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096" spans="1:22" x14ac:dyDescent="0.3">
      <c r="A3096" t="s">
        <v>11770</v>
      </c>
      <c r="B3096">
        <v>32</v>
      </c>
      <c r="C3096">
        <v>144</v>
      </c>
      <c r="D3096" t="s">
        <v>11771</v>
      </c>
      <c r="E3096">
        <v>20400000</v>
      </c>
      <c r="F3096" t="s">
        <v>3170</v>
      </c>
      <c r="G3096" t="s">
        <v>7261</v>
      </c>
      <c r="H3096" t="s">
        <v>11772</v>
      </c>
      <c r="I3096">
        <v>6304</v>
      </c>
      <c r="J3096" t="s">
        <v>11773</v>
      </c>
      <c r="K3096" t="s">
        <v>11774</v>
      </c>
      <c r="L3096">
        <v>87</v>
      </c>
      <c r="M3096" t="s">
        <v>26</v>
      </c>
      <c r="N3096" t="s">
        <v>27</v>
      </c>
      <c r="O3096" t="s">
        <v>4342</v>
      </c>
      <c r="P3096">
        <v>8000000</v>
      </c>
      <c r="Q3096">
        <v>1946</v>
      </c>
      <c r="R3096">
        <v>6.9</v>
      </c>
      <c r="S3096">
        <v>403</v>
      </c>
      <c r="T3096">
        <f>Table_IMDB_Movies[[#This Row],[gross]]-Table_IMDB_Movies[[#This Row],[budget]]</f>
        <v>12400000</v>
      </c>
      <c r="V3096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097" spans="1:22" x14ac:dyDescent="0.3">
      <c r="A3097" t="s">
        <v>8316</v>
      </c>
      <c r="B3097">
        <v>119</v>
      </c>
      <c r="C3097">
        <v>90</v>
      </c>
      <c r="D3097" t="s">
        <v>1440</v>
      </c>
      <c r="E3097">
        <v>18621249</v>
      </c>
      <c r="F3097" t="s">
        <v>1334</v>
      </c>
      <c r="G3097" t="s">
        <v>820</v>
      </c>
      <c r="H3097" t="s">
        <v>11775</v>
      </c>
      <c r="I3097">
        <v>45859</v>
      </c>
      <c r="J3097" t="s">
        <v>2214</v>
      </c>
      <c r="K3097" t="s">
        <v>11776</v>
      </c>
      <c r="L3097">
        <v>340</v>
      </c>
      <c r="M3097" t="s">
        <v>26</v>
      </c>
      <c r="N3097" t="s">
        <v>27</v>
      </c>
      <c r="O3097" t="s">
        <v>28</v>
      </c>
      <c r="P3097">
        <v>6000000</v>
      </c>
      <c r="Q3097">
        <v>2000</v>
      </c>
      <c r="R3097">
        <v>7.5</v>
      </c>
      <c r="S3097">
        <v>0</v>
      </c>
      <c r="T3097">
        <f>Table_IMDB_Movies[[#This Row],[gross]]-Table_IMDB_Movies[[#This Row],[budget]]</f>
        <v>12621249</v>
      </c>
      <c r="V3097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098" spans="1:22" x14ac:dyDescent="0.3">
      <c r="A3098" t="s">
        <v>4173</v>
      </c>
      <c r="B3098">
        <v>201</v>
      </c>
      <c r="C3098">
        <v>106</v>
      </c>
      <c r="D3098" t="s">
        <v>2000</v>
      </c>
      <c r="E3098">
        <v>25244700</v>
      </c>
      <c r="F3098" t="s">
        <v>529</v>
      </c>
      <c r="G3098" t="s">
        <v>7589</v>
      </c>
      <c r="H3098" t="s">
        <v>11777</v>
      </c>
      <c r="I3098">
        <v>91017</v>
      </c>
      <c r="J3098" t="s">
        <v>11778</v>
      </c>
      <c r="K3098" t="s">
        <v>11779</v>
      </c>
      <c r="L3098">
        <v>284</v>
      </c>
      <c r="M3098" t="s">
        <v>26</v>
      </c>
      <c r="N3098" t="s">
        <v>41</v>
      </c>
      <c r="O3098" t="s">
        <v>476</v>
      </c>
      <c r="P3098">
        <v>6000000</v>
      </c>
      <c r="Q3098">
        <v>1981</v>
      </c>
      <c r="R3098">
        <v>7.2</v>
      </c>
      <c r="S3098">
        <v>0</v>
      </c>
      <c r="T3098">
        <f>Table_IMDB_Movies[[#This Row],[gross]]-Table_IMDB_Movies[[#This Row],[budget]]</f>
        <v>19244700</v>
      </c>
      <c r="V3098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099" spans="1:22" x14ac:dyDescent="0.3">
      <c r="A3099" t="s">
        <v>3955</v>
      </c>
      <c r="B3099">
        <v>22</v>
      </c>
      <c r="C3099">
        <v>121</v>
      </c>
      <c r="D3099" t="s">
        <v>11780</v>
      </c>
      <c r="E3099">
        <v>14545844</v>
      </c>
      <c r="F3099" t="s">
        <v>11641</v>
      </c>
      <c r="G3099" t="s">
        <v>6397</v>
      </c>
      <c r="H3099" t="s">
        <v>11781</v>
      </c>
      <c r="I3099">
        <v>4756</v>
      </c>
      <c r="J3099" t="s">
        <v>5402</v>
      </c>
      <c r="K3099" t="s">
        <v>11782</v>
      </c>
      <c r="L3099">
        <v>38</v>
      </c>
      <c r="M3099" t="s">
        <v>26</v>
      </c>
      <c r="N3099" t="s">
        <v>27</v>
      </c>
      <c r="O3099" t="s">
        <v>476</v>
      </c>
      <c r="P3099">
        <v>6500000</v>
      </c>
      <c r="Q3099">
        <v>1988</v>
      </c>
      <c r="R3099">
        <v>5.8</v>
      </c>
      <c r="S3099">
        <v>624</v>
      </c>
      <c r="T3099">
        <f>Table_IMDB_Movies[[#This Row],[gross]]-Table_IMDB_Movies[[#This Row],[budget]]</f>
        <v>8045844</v>
      </c>
      <c r="V3099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100" spans="1:22" x14ac:dyDescent="0.3">
      <c r="A3100" t="s">
        <v>11783</v>
      </c>
      <c r="B3100">
        <v>52</v>
      </c>
      <c r="C3100">
        <v>89</v>
      </c>
      <c r="D3100" t="s">
        <v>4318</v>
      </c>
      <c r="E3100">
        <v>13235267</v>
      </c>
      <c r="F3100" t="s">
        <v>2411</v>
      </c>
      <c r="G3100" t="s">
        <v>4294</v>
      </c>
      <c r="H3100" t="s">
        <v>11784</v>
      </c>
      <c r="I3100">
        <v>12339</v>
      </c>
      <c r="J3100" t="s">
        <v>5499</v>
      </c>
      <c r="K3100" t="s">
        <v>11785</v>
      </c>
      <c r="L3100">
        <v>32</v>
      </c>
      <c r="M3100" t="s">
        <v>26</v>
      </c>
      <c r="N3100" t="s">
        <v>27</v>
      </c>
      <c r="O3100" t="s">
        <v>72</v>
      </c>
      <c r="P3100">
        <v>6000000</v>
      </c>
      <c r="Q3100">
        <v>2007</v>
      </c>
      <c r="R3100">
        <v>2.9</v>
      </c>
      <c r="S3100">
        <v>256</v>
      </c>
      <c r="T3100">
        <f>Table_IMDB_Movies[[#This Row],[gross]]-Table_IMDB_Movies[[#This Row],[budget]]</f>
        <v>7235267</v>
      </c>
      <c r="V3100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101" spans="1:22" x14ac:dyDescent="0.3">
      <c r="A3101" t="s">
        <v>3323</v>
      </c>
      <c r="B3101">
        <v>34</v>
      </c>
      <c r="C3101">
        <v>104</v>
      </c>
      <c r="D3101" t="s">
        <v>2120</v>
      </c>
      <c r="E3101">
        <v>12793213</v>
      </c>
      <c r="F3101" t="s">
        <v>1141</v>
      </c>
      <c r="G3101" t="s">
        <v>1223</v>
      </c>
      <c r="H3101" t="s">
        <v>11786</v>
      </c>
      <c r="I3101">
        <v>18286</v>
      </c>
      <c r="J3101" t="s">
        <v>3927</v>
      </c>
      <c r="K3101" t="s">
        <v>11787</v>
      </c>
      <c r="L3101">
        <v>73</v>
      </c>
      <c r="M3101" t="s">
        <v>26</v>
      </c>
      <c r="N3101" t="s">
        <v>27</v>
      </c>
      <c r="O3101" t="s">
        <v>476</v>
      </c>
      <c r="P3101">
        <v>6000000</v>
      </c>
      <c r="Q3101">
        <v>1988</v>
      </c>
      <c r="R3101">
        <v>6.2</v>
      </c>
      <c r="S3101">
        <v>0</v>
      </c>
      <c r="T3101">
        <f>Table_IMDB_Movies[[#This Row],[gross]]-Table_IMDB_Movies[[#This Row],[budget]]</f>
        <v>6793213</v>
      </c>
      <c r="V3101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102" spans="1:22" x14ac:dyDescent="0.3">
      <c r="A3102" t="s">
        <v>4528</v>
      </c>
      <c r="B3102">
        <v>88</v>
      </c>
      <c r="C3102">
        <v>99</v>
      </c>
      <c r="D3102" t="s">
        <v>2831</v>
      </c>
      <c r="E3102">
        <v>11883495</v>
      </c>
      <c r="F3102" t="s">
        <v>1993</v>
      </c>
      <c r="G3102" t="s">
        <v>435</v>
      </c>
      <c r="H3102" t="s">
        <v>11788</v>
      </c>
      <c r="I3102">
        <v>52805</v>
      </c>
      <c r="J3102" t="s">
        <v>11789</v>
      </c>
      <c r="K3102" t="s">
        <v>11790</v>
      </c>
      <c r="L3102">
        <v>278</v>
      </c>
      <c r="M3102" t="s">
        <v>26</v>
      </c>
      <c r="N3102" t="s">
        <v>41</v>
      </c>
      <c r="O3102" t="s">
        <v>476</v>
      </c>
      <c r="P3102">
        <v>9000000</v>
      </c>
      <c r="Q3102">
        <v>1998</v>
      </c>
      <c r="R3102">
        <v>6.8</v>
      </c>
      <c r="S3102">
        <v>0</v>
      </c>
      <c r="T3102">
        <f>Table_IMDB_Movies[[#This Row],[gross]]-Table_IMDB_Movies[[#This Row],[budget]]</f>
        <v>2883495</v>
      </c>
      <c r="V3102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103" spans="1:22" x14ac:dyDescent="0.3">
      <c r="A3103" t="s">
        <v>11791</v>
      </c>
      <c r="B3103">
        <v>25</v>
      </c>
      <c r="C3103">
        <v>98</v>
      </c>
      <c r="D3103" t="s">
        <v>3111</v>
      </c>
      <c r="E3103">
        <v>11797927</v>
      </c>
      <c r="F3103" t="s">
        <v>9334</v>
      </c>
      <c r="G3103" t="s">
        <v>9562</v>
      </c>
      <c r="H3103" t="s">
        <v>11792</v>
      </c>
      <c r="I3103">
        <v>4582</v>
      </c>
      <c r="J3103" t="s">
        <v>11793</v>
      </c>
      <c r="K3103" t="s">
        <v>11794</v>
      </c>
      <c r="L3103">
        <v>52</v>
      </c>
      <c r="M3103" t="s">
        <v>26</v>
      </c>
      <c r="N3103" t="s">
        <v>27</v>
      </c>
      <c r="O3103" t="s">
        <v>476</v>
      </c>
      <c r="P3103">
        <v>6000000</v>
      </c>
      <c r="Q3103">
        <v>1995</v>
      </c>
      <c r="R3103">
        <v>6.1</v>
      </c>
      <c r="S3103">
        <v>985</v>
      </c>
      <c r="T3103">
        <f>Table_IMDB_Movies[[#This Row],[gross]]-Table_IMDB_Movies[[#This Row],[budget]]</f>
        <v>5797927</v>
      </c>
      <c r="V3103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104" spans="1:22" x14ac:dyDescent="0.3">
      <c r="A3104" t="s">
        <v>3317</v>
      </c>
      <c r="B3104">
        <v>252</v>
      </c>
      <c r="C3104">
        <v>121</v>
      </c>
      <c r="D3104" t="s">
        <v>2825</v>
      </c>
      <c r="E3104">
        <v>17605861</v>
      </c>
      <c r="F3104" t="s">
        <v>4630</v>
      </c>
      <c r="G3104" t="s">
        <v>1634</v>
      </c>
      <c r="H3104" t="s">
        <v>11795</v>
      </c>
      <c r="I3104">
        <v>145580</v>
      </c>
      <c r="J3104" t="s">
        <v>11796</v>
      </c>
      <c r="K3104" t="s">
        <v>11797</v>
      </c>
      <c r="L3104">
        <v>351</v>
      </c>
      <c r="M3104" t="s">
        <v>26</v>
      </c>
      <c r="N3104" t="s">
        <v>41</v>
      </c>
      <c r="O3104" t="s">
        <v>476</v>
      </c>
      <c r="P3104">
        <v>6000000</v>
      </c>
      <c r="Q3104">
        <v>2006</v>
      </c>
      <c r="R3104">
        <v>7.7</v>
      </c>
      <c r="S3104">
        <v>0</v>
      </c>
      <c r="T3104">
        <f>Table_IMDB_Movies[[#This Row],[gross]]-Table_IMDB_Movies[[#This Row],[budget]]</f>
        <v>11605861</v>
      </c>
      <c r="V3104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3105" spans="1:22" x14ac:dyDescent="0.3">
      <c r="A3105" t="s">
        <v>11798</v>
      </c>
      <c r="B3105">
        <v>137</v>
      </c>
      <c r="C3105">
        <v>96</v>
      </c>
      <c r="D3105" t="s">
        <v>11799</v>
      </c>
      <c r="E3105">
        <v>11642254</v>
      </c>
      <c r="F3105" t="s">
        <v>4295</v>
      </c>
      <c r="G3105" t="s">
        <v>7589</v>
      </c>
      <c r="H3105" t="s">
        <v>11800</v>
      </c>
      <c r="I3105">
        <v>22929</v>
      </c>
      <c r="J3105" t="s">
        <v>1447</v>
      </c>
      <c r="K3105" t="s">
        <v>11801</v>
      </c>
      <c r="L3105">
        <v>287</v>
      </c>
      <c r="M3105" t="s">
        <v>26</v>
      </c>
      <c r="N3105" t="s">
        <v>27</v>
      </c>
      <c r="O3105" t="s">
        <v>5630</v>
      </c>
      <c r="P3105">
        <v>3000000</v>
      </c>
      <c r="Q3105">
        <v>1989</v>
      </c>
      <c r="R3105">
        <v>5.2</v>
      </c>
      <c r="S3105">
        <v>926</v>
      </c>
      <c r="T3105">
        <f>Table_IMDB_Movies[[#This Row],[gross]]-Table_IMDB_Movies[[#This Row],[budget]]</f>
        <v>8642254</v>
      </c>
      <c r="V3105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3106" spans="1:22" x14ac:dyDescent="0.3">
      <c r="A3106" t="s">
        <v>6896</v>
      </c>
      <c r="B3106">
        <v>231</v>
      </c>
      <c r="C3106">
        <v>99</v>
      </c>
      <c r="D3106" t="s">
        <v>11802</v>
      </c>
      <c r="E3106">
        <v>9203192</v>
      </c>
      <c r="F3106" t="s">
        <v>6920</v>
      </c>
      <c r="G3106" t="s">
        <v>540</v>
      </c>
      <c r="H3106" t="s">
        <v>11803</v>
      </c>
      <c r="I3106">
        <v>45396</v>
      </c>
      <c r="J3106" t="s">
        <v>11804</v>
      </c>
      <c r="K3106" t="s">
        <v>11805</v>
      </c>
      <c r="L3106">
        <v>136</v>
      </c>
      <c r="M3106" t="s">
        <v>26</v>
      </c>
      <c r="N3106" t="s">
        <v>27</v>
      </c>
      <c r="O3106" t="s">
        <v>28</v>
      </c>
      <c r="P3106">
        <v>5000000</v>
      </c>
      <c r="Q3106">
        <v>2011</v>
      </c>
      <c r="R3106">
        <v>6.8</v>
      </c>
      <c r="S3106">
        <v>15000</v>
      </c>
      <c r="T3106">
        <f>Table_IMDB_Movies[[#This Row],[gross]]-Table_IMDB_Movies[[#This Row],[budget]]</f>
        <v>4203192</v>
      </c>
      <c r="V310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107" spans="1:22" x14ac:dyDescent="0.3">
      <c r="A3107" t="s">
        <v>8173</v>
      </c>
      <c r="B3107">
        <v>115</v>
      </c>
      <c r="C3107">
        <v>122</v>
      </c>
      <c r="D3107" t="s">
        <v>10430</v>
      </c>
      <c r="E3107">
        <v>8596914</v>
      </c>
      <c r="F3107" t="s">
        <v>1237</v>
      </c>
      <c r="G3107" t="s">
        <v>2517</v>
      </c>
      <c r="H3107" t="s">
        <v>11806</v>
      </c>
      <c r="I3107">
        <v>23023</v>
      </c>
      <c r="J3107" t="s">
        <v>11807</v>
      </c>
      <c r="K3107" t="s">
        <v>11808</v>
      </c>
      <c r="L3107">
        <v>148</v>
      </c>
      <c r="M3107" t="s">
        <v>26</v>
      </c>
      <c r="N3107" t="s">
        <v>27</v>
      </c>
      <c r="O3107" t="s">
        <v>476</v>
      </c>
      <c r="P3107">
        <v>6000000</v>
      </c>
      <c r="Q3107">
        <v>2000</v>
      </c>
      <c r="R3107">
        <v>7</v>
      </c>
      <c r="S3107">
        <v>0</v>
      </c>
      <c r="T3107">
        <f>Table_IMDB_Movies[[#This Row],[gross]]-Table_IMDB_Movies[[#This Row],[budget]]</f>
        <v>2596914</v>
      </c>
      <c r="V3107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3108" spans="1:22" x14ac:dyDescent="0.3">
      <c r="A3108" t="s">
        <v>11809</v>
      </c>
      <c r="B3108">
        <v>67</v>
      </c>
      <c r="C3108">
        <v>101</v>
      </c>
      <c r="D3108" t="s">
        <v>2100</v>
      </c>
      <c r="E3108">
        <v>6851636</v>
      </c>
      <c r="F3108" t="s">
        <v>1141</v>
      </c>
      <c r="G3108" t="s">
        <v>640</v>
      </c>
      <c r="H3108" t="s">
        <v>11810</v>
      </c>
      <c r="I3108">
        <v>13010</v>
      </c>
      <c r="J3108" t="s">
        <v>1817</v>
      </c>
      <c r="K3108" t="s">
        <v>11811</v>
      </c>
      <c r="L3108">
        <v>182</v>
      </c>
      <c r="M3108" t="s">
        <v>26</v>
      </c>
      <c r="N3108" t="s">
        <v>27</v>
      </c>
      <c r="O3108" t="s">
        <v>476</v>
      </c>
      <c r="P3108">
        <v>6000000</v>
      </c>
      <c r="Q3108">
        <v>1999</v>
      </c>
      <c r="R3108">
        <v>5.9</v>
      </c>
      <c r="S3108">
        <v>0</v>
      </c>
      <c r="T3108">
        <f>Table_IMDB_Movies[[#This Row],[gross]]-Table_IMDB_Movies[[#This Row],[budget]]</f>
        <v>851636</v>
      </c>
      <c r="V3108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109" spans="1:22" x14ac:dyDescent="0.3">
      <c r="A3109" t="s">
        <v>11812</v>
      </c>
      <c r="B3109">
        <v>216</v>
      </c>
      <c r="C3109">
        <v>102</v>
      </c>
      <c r="D3109" t="s">
        <v>535</v>
      </c>
      <c r="E3109">
        <v>11434867</v>
      </c>
      <c r="F3109" t="s">
        <v>2582</v>
      </c>
      <c r="G3109" t="s">
        <v>61</v>
      </c>
      <c r="H3109" t="s">
        <v>11813</v>
      </c>
      <c r="I3109">
        <v>59637</v>
      </c>
      <c r="J3109" t="s">
        <v>245</v>
      </c>
      <c r="K3109" t="s">
        <v>11814</v>
      </c>
      <c r="L3109">
        <v>130</v>
      </c>
      <c r="M3109" t="s">
        <v>26</v>
      </c>
      <c r="N3109" t="s">
        <v>27</v>
      </c>
      <c r="O3109" t="s">
        <v>28</v>
      </c>
      <c r="P3109">
        <v>6000000</v>
      </c>
      <c r="Q3109">
        <v>2012</v>
      </c>
      <c r="R3109">
        <v>7.1</v>
      </c>
      <c r="S3109">
        <v>21000</v>
      </c>
      <c r="T3109">
        <f>Table_IMDB_Movies[[#This Row],[gross]]-Table_IMDB_Movies[[#This Row],[budget]]</f>
        <v>5434867</v>
      </c>
      <c r="V3109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110" spans="1:22" x14ac:dyDescent="0.3">
      <c r="A3110" t="s">
        <v>11815</v>
      </c>
      <c r="B3110">
        <v>133</v>
      </c>
      <c r="C3110">
        <v>84</v>
      </c>
      <c r="D3110" t="s">
        <v>1695</v>
      </c>
      <c r="E3110">
        <v>5895238</v>
      </c>
      <c r="F3110" t="s">
        <v>3509</v>
      </c>
      <c r="G3110" t="s">
        <v>1009</v>
      </c>
      <c r="H3110" t="s">
        <v>11816</v>
      </c>
      <c r="I3110">
        <v>17169</v>
      </c>
      <c r="J3110" t="s">
        <v>11817</v>
      </c>
      <c r="K3110" t="s">
        <v>11818</v>
      </c>
      <c r="L3110">
        <v>70</v>
      </c>
      <c r="M3110" t="s">
        <v>2205</v>
      </c>
      <c r="N3110" t="s">
        <v>27</v>
      </c>
      <c r="O3110" t="s">
        <v>476</v>
      </c>
      <c r="P3110">
        <v>6000000</v>
      </c>
      <c r="Q3110">
        <v>2012</v>
      </c>
      <c r="R3110">
        <v>5.5</v>
      </c>
      <c r="S3110">
        <v>9000</v>
      </c>
      <c r="T3110">
        <f>Table_IMDB_Movies[[#This Row],[gross]]-Table_IMDB_Movies[[#This Row],[budget]]</f>
        <v>-104762</v>
      </c>
      <c r="V3110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111" spans="1:22" x14ac:dyDescent="0.3">
      <c r="A3111" t="s">
        <v>11819</v>
      </c>
      <c r="B3111">
        <v>149</v>
      </c>
      <c r="C3111">
        <v>104</v>
      </c>
      <c r="D3111" t="s">
        <v>1779</v>
      </c>
      <c r="E3111">
        <v>6670712</v>
      </c>
      <c r="F3111" t="s">
        <v>2021</v>
      </c>
      <c r="G3111" t="s">
        <v>9980</v>
      </c>
      <c r="H3111" t="s">
        <v>11820</v>
      </c>
      <c r="I3111">
        <v>27301</v>
      </c>
      <c r="J3111" t="s">
        <v>11821</v>
      </c>
      <c r="K3111" t="s">
        <v>11822</v>
      </c>
      <c r="L3111">
        <v>101</v>
      </c>
      <c r="M3111" t="s">
        <v>26</v>
      </c>
      <c r="N3111" t="s">
        <v>27</v>
      </c>
      <c r="O3111" t="s">
        <v>28</v>
      </c>
      <c r="P3111">
        <v>6000000</v>
      </c>
      <c r="Q3111">
        <v>2009</v>
      </c>
      <c r="R3111">
        <v>7.4</v>
      </c>
      <c r="S3111">
        <v>0</v>
      </c>
      <c r="T3111">
        <f>Table_IMDB_Movies[[#This Row],[gross]]-Table_IMDB_Movies[[#This Row],[budget]]</f>
        <v>670712</v>
      </c>
      <c r="V3111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112" spans="1:22" x14ac:dyDescent="0.3">
      <c r="A3112" t="s">
        <v>11823</v>
      </c>
      <c r="B3112">
        <v>261</v>
      </c>
      <c r="C3112">
        <v>96</v>
      </c>
      <c r="D3112" t="s">
        <v>6276</v>
      </c>
      <c r="E3112">
        <v>5359774</v>
      </c>
      <c r="F3112" t="s">
        <v>4608</v>
      </c>
      <c r="G3112" t="s">
        <v>205</v>
      </c>
      <c r="H3112" t="s">
        <v>11824</v>
      </c>
      <c r="I3112">
        <v>64794</v>
      </c>
      <c r="J3112" t="s">
        <v>11825</v>
      </c>
      <c r="K3112" t="s">
        <v>11826</v>
      </c>
      <c r="L3112">
        <v>131</v>
      </c>
      <c r="M3112" t="s">
        <v>26</v>
      </c>
      <c r="N3112" t="s">
        <v>6096</v>
      </c>
      <c r="O3112" t="s">
        <v>476</v>
      </c>
      <c r="P3112">
        <v>6000000</v>
      </c>
      <c r="Q3112">
        <v>2011</v>
      </c>
      <c r="R3112">
        <v>7.3</v>
      </c>
      <c r="S3112">
        <v>17000</v>
      </c>
      <c r="T3112">
        <f>Table_IMDB_Movies[[#This Row],[gross]]-Table_IMDB_Movies[[#This Row],[budget]]</f>
        <v>-640226</v>
      </c>
      <c r="V3112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113" spans="1:22" x14ac:dyDescent="0.3">
      <c r="A3113" t="s">
        <v>11827</v>
      </c>
      <c r="B3113">
        <v>42</v>
      </c>
      <c r="C3113">
        <v>94</v>
      </c>
      <c r="D3113" t="s">
        <v>5805</v>
      </c>
      <c r="E3113">
        <v>4693919</v>
      </c>
      <c r="F3113" t="s">
        <v>1334</v>
      </c>
      <c r="G3113" t="s">
        <v>5800</v>
      </c>
      <c r="H3113" t="s">
        <v>11828</v>
      </c>
      <c r="I3113">
        <v>11011</v>
      </c>
      <c r="J3113" t="s">
        <v>3090</v>
      </c>
      <c r="K3113" t="s">
        <v>11829</v>
      </c>
      <c r="L3113">
        <v>78</v>
      </c>
      <c r="M3113" t="s">
        <v>26</v>
      </c>
      <c r="N3113" t="s">
        <v>27</v>
      </c>
      <c r="O3113" t="s">
        <v>476</v>
      </c>
      <c r="P3113">
        <v>6500000</v>
      </c>
      <c r="Q3113">
        <v>2008</v>
      </c>
      <c r="R3113">
        <v>4.5999999999999996</v>
      </c>
      <c r="S3113">
        <v>422</v>
      </c>
      <c r="T3113">
        <f>Table_IMDB_Movies[[#This Row],[gross]]-Table_IMDB_Movies[[#This Row],[budget]]</f>
        <v>-1806081</v>
      </c>
      <c r="V3113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114" spans="1:22" x14ac:dyDescent="0.3">
      <c r="A3114" t="s">
        <v>5179</v>
      </c>
      <c r="B3114">
        <v>152</v>
      </c>
      <c r="C3114">
        <v>90</v>
      </c>
      <c r="D3114" t="s">
        <v>3086</v>
      </c>
      <c r="E3114">
        <v>4859475</v>
      </c>
      <c r="F3114" t="s">
        <v>173</v>
      </c>
      <c r="G3114" t="s">
        <v>63</v>
      </c>
      <c r="H3114" t="s">
        <v>11830</v>
      </c>
      <c r="I3114">
        <v>116910</v>
      </c>
      <c r="J3114" t="s">
        <v>1062</v>
      </c>
      <c r="K3114" t="s">
        <v>11831</v>
      </c>
      <c r="L3114">
        <v>520</v>
      </c>
      <c r="M3114" t="s">
        <v>26</v>
      </c>
      <c r="N3114" t="s">
        <v>27</v>
      </c>
      <c r="O3114" t="s">
        <v>476</v>
      </c>
      <c r="P3114">
        <v>6000000</v>
      </c>
      <c r="Q3114">
        <v>1999</v>
      </c>
      <c r="R3114">
        <v>7.2</v>
      </c>
      <c r="S3114">
        <v>0</v>
      </c>
      <c r="T3114">
        <f>Table_IMDB_Movies[[#This Row],[gross]]-Table_IMDB_Movies[[#This Row],[budget]]</f>
        <v>-1140525</v>
      </c>
      <c r="V3114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115" spans="1:22" x14ac:dyDescent="0.3">
      <c r="A3115" t="s">
        <v>11832</v>
      </c>
      <c r="B3115">
        <v>76</v>
      </c>
      <c r="C3115">
        <v>90</v>
      </c>
      <c r="D3115" t="s">
        <v>11833</v>
      </c>
      <c r="E3115">
        <v>4542775</v>
      </c>
      <c r="F3115" t="s">
        <v>1340</v>
      </c>
      <c r="G3115" t="s">
        <v>11834</v>
      </c>
      <c r="H3115" t="s">
        <v>11835</v>
      </c>
      <c r="I3115">
        <v>18313</v>
      </c>
      <c r="J3115" t="s">
        <v>11836</v>
      </c>
      <c r="K3115" t="s">
        <v>11837</v>
      </c>
      <c r="L3115">
        <v>73</v>
      </c>
      <c r="M3115" t="s">
        <v>26</v>
      </c>
      <c r="N3115" t="s">
        <v>27</v>
      </c>
      <c r="O3115" t="s">
        <v>476</v>
      </c>
      <c r="P3115">
        <v>6000000</v>
      </c>
      <c r="Q3115">
        <v>2009</v>
      </c>
      <c r="R3115">
        <v>5.0999999999999996</v>
      </c>
      <c r="S3115">
        <v>985</v>
      </c>
      <c r="T3115">
        <f>Table_IMDB_Movies[[#This Row],[gross]]-Table_IMDB_Movies[[#This Row],[budget]]</f>
        <v>-1457225</v>
      </c>
      <c r="V3115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116" spans="1:22" x14ac:dyDescent="0.3">
      <c r="A3116" t="s">
        <v>11838</v>
      </c>
      <c r="B3116">
        <v>149</v>
      </c>
      <c r="C3116">
        <v>106</v>
      </c>
      <c r="D3116" t="s">
        <v>671</v>
      </c>
      <c r="E3116">
        <v>3588432</v>
      </c>
      <c r="F3116" t="s">
        <v>2021</v>
      </c>
      <c r="G3116" t="s">
        <v>953</v>
      </c>
      <c r="H3116" t="s">
        <v>11839</v>
      </c>
      <c r="I3116">
        <v>29341</v>
      </c>
      <c r="J3116" t="s">
        <v>3318</v>
      </c>
      <c r="K3116" t="s">
        <v>11840</v>
      </c>
      <c r="L3116">
        <v>93</v>
      </c>
      <c r="M3116" t="s">
        <v>26</v>
      </c>
      <c r="N3116" t="s">
        <v>27</v>
      </c>
      <c r="O3116" t="s">
        <v>476</v>
      </c>
      <c r="P3116">
        <v>6000000</v>
      </c>
      <c r="Q3116">
        <v>2014</v>
      </c>
      <c r="R3116">
        <v>6.7</v>
      </c>
      <c r="S3116">
        <v>0</v>
      </c>
      <c r="T3116">
        <f>Table_IMDB_Movies[[#This Row],[gross]]-Table_IMDB_Movies[[#This Row],[budget]]</f>
        <v>-2411568</v>
      </c>
      <c r="V311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117" spans="1:22" x14ac:dyDescent="0.3">
      <c r="A3117" t="s">
        <v>11841</v>
      </c>
      <c r="B3117">
        <v>35</v>
      </c>
      <c r="C3117">
        <v>96</v>
      </c>
      <c r="D3117" t="s">
        <v>3624</v>
      </c>
      <c r="E3117">
        <v>4394936</v>
      </c>
      <c r="F3117" t="s">
        <v>1993</v>
      </c>
      <c r="G3117" t="s">
        <v>1982</v>
      </c>
      <c r="H3117" t="s">
        <v>11842</v>
      </c>
      <c r="I3117">
        <v>11439</v>
      </c>
      <c r="J3117" t="s">
        <v>11843</v>
      </c>
      <c r="K3117" t="s">
        <v>11844</v>
      </c>
      <c r="L3117">
        <v>190</v>
      </c>
      <c r="M3117" t="s">
        <v>26</v>
      </c>
      <c r="N3117" t="s">
        <v>619</v>
      </c>
      <c r="O3117" t="s">
        <v>28</v>
      </c>
      <c r="P3117">
        <v>6000000</v>
      </c>
      <c r="Q3117">
        <v>1999</v>
      </c>
      <c r="R3117">
        <v>5.3</v>
      </c>
      <c r="S3117">
        <v>901</v>
      </c>
      <c r="T3117">
        <f>Table_IMDB_Movies[[#This Row],[gross]]-Table_IMDB_Movies[[#This Row],[budget]]</f>
        <v>-1605064</v>
      </c>
      <c r="V3117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118" spans="1:22" x14ac:dyDescent="0.3">
      <c r="A3118" t="s">
        <v>11845</v>
      </c>
      <c r="B3118">
        <v>108</v>
      </c>
      <c r="C3118">
        <v>95</v>
      </c>
      <c r="D3118" t="s">
        <v>11846</v>
      </c>
      <c r="E3118">
        <v>3029081</v>
      </c>
      <c r="F3118" t="s">
        <v>1955</v>
      </c>
      <c r="G3118" t="s">
        <v>11845</v>
      </c>
      <c r="H3118" t="s">
        <v>11847</v>
      </c>
      <c r="I3118">
        <v>26300</v>
      </c>
      <c r="J3118" t="s">
        <v>6109</v>
      </c>
      <c r="K3118" t="s">
        <v>11848</v>
      </c>
      <c r="L3118">
        <v>231</v>
      </c>
      <c r="M3118" t="s">
        <v>26</v>
      </c>
      <c r="N3118" t="s">
        <v>27</v>
      </c>
      <c r="O3118" t="s">
        <v>476</v>
      </c>
      <c r="P3118">
        <v>6000000</v>
      </c>
      <c r="Q3118">
        <v>2001</v>
      </c>
      <c r="R3118">
        <v>7.8</v>
      </c>
      <c r="S3118">
        <v>0</v>
      </c>
      <c r="T3118">
        <f>Table_IMDB_Movies[[#This Row],[gross]]-Table_IMDB_Movies[[#This Row],[budget]]</f>
        <v>-2970919</v>
      </c>
      <c r="V3118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119" spans="1:22" x14ac:dyDescent="0.3">
      <c r="A3119" t="s">
        <v>9085</v>
      </c>
      <c r="B3119">
        <v>17</v>
      </c>
      <c r="C3119">
        <v>99</v>
      </c>
      <c r="D3119" t="s">
        <v>11849</v>
      </c>
      <c r="E3119">
        <v>3273588</v>
      </c>
      <c r="F3119" t="s">
        <v>627</v>
      </c>
      <c r="G3119" t="s">
        <v>6778</v>
      </c>
      <c r="H3119" t="s">
        <v>11850</v>
      </c>
      <c r="I3119">
        <v>4195</v>
      </c>
      <c r="J3119" t="s">
        <v>11851</v>
      </c>
      <c r="K3119" t="s">
        <v>11852</v>
      </c>
      <c r="L3119">
        <v>50</v>
      </c>
      <c r="M3119" t="s">
        <v>26</v>
      </c>
      <c r="N3119" t="s">
        <v>27</v>
      </c>
      <c r="O3119" t="s">
        <v>28</v>
      </c>
      <c r="P3119">
        <v>6000000</v>
      </c>
      <c r="Q3119">
        <v>1993</v>
      </c>
      <c r="R3119">
        <v>6.7</v>
      </c>
      <c r="S3119">
        <v>0</v>
      </c>
      <c r="T3119">
        <f>Table_IMDB_Movies[[#This Row],[gross]]-Table_IMDB_Movies[[#This Row],[budget]]</f>
        <v>-2726412</v>
      </c>
      <c r="V3119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120" spans="1:22" x14ac:dyDescent="0.3">
      <c r="A3120" t="s">
        <v>8260</v>
      </c>
      <c r="B3120">
        <v>129</v>
      </c>
      <c r="C3120">
        <v>99</v>
      </c>
      <c r="D3120" t="s">
        <v>797</v>
      </c>
      <c r="E3120">
        <v>2207975</v>
      </c>
      <c r="F3120" t="s">
        <v>5024</v>
      </c>
      <c r="G3120" t="s">
        <v>1157</v>
      </c>
      <c r="H3120" t="s">
        <v>11853</v>
      </c>
      <c r="I3120">
        <v>28855</v>
      </c>
      <c r="J3120" t="s">
        <v>6059</v>
      </c>
      <c r="K3120" t="s">
        <v>11854</v>
      </c>
      <c r="L3120">
        <v>190</v>
      </c>
      <c r="M3120" t="s">
        <v>26</v>
      </c>
      <c r="N3120" t="s">
        <v>27</v>
      </c>
      <c r="O3120" t="s">
        <v>28</v>
      </c>
      <c r="P3120">
        <v>6000000</v>
      </c>
      <c r="Q3120">
        <v>2003</v>
      </c>
      <c r="R3120">
        <v>7.2</v>
      </c>
      <c r="S3120">
        <v>0</v>
      </c>
      <c r="T3120">
        <f>Table_IMDB_Movies[[#This Row],[gross]]-Table_IMDB_Movies[[#This Row],[budget]]</f>
        <v>-3792025</v>
      </c>
      <c r="V3120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121" spans="1:22" x14ac:dyDescent="0.3">
      <c r="A3121" t="s">
        <v>11855</v>
      </c>
      <c r="B3121">
        <v>84</v>
      </c>
      <c r="C3121">
        <v>95</v>
      </c>
      <c r="D3121" t="s">
        <v>11856</v>
      </c>
      <c r="E3121">
        <v>2025238</v>
      </c>
      <c r="F3121" t="s">
        <v>4133</v>
      </c>
      <c r="G3121" t="s">
        <v>2704</v>
      </c>
      <c r="H3121" t="s">
        <v>11857</v>
      </c>
      <c r="I3121">
        <v>9589</v>
      </c>
      <c r="J3121" t="s">
        <v>11858</v>
      </c>
      <c r="K3121" t="s">
        <v>11859</v>
      </c>
      <c r="L3121">
        <v>105</v>
      </c>
      <c r="M3121" t="s">
        <v>26</v>
      </c>
      <c r="N3121" t="s">
        <v>27</v>
      </c>
      <c r="O3121" t="s">
        <v>476</v>
      </c>
      <c r="P3121">
        <v>6000000</v>
      </c>
      <c r="Q3121">
        <v>2001</v>
      </c>
      <c r="R3121">
        <v>5.8</v>
      </c>
      <c r="S3121">
        <v>289</v>
      </c>
      <c r="T3121">
        <f>Table_IMDB_Movies[[#This Row],[gross]]-Table_IMDB_Movies[[#This Row],[budget]]</f>
        <v>-3974762</v>
      </c>
      <c r="V3121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122" spans="1:22" x14ac:dyDescent="0.3">
      <c r="A3122" t="s">
        <v>6250</v>
      </c>
      <c r="B3122">
        <v>147</v>
      </c>
      <c r="C3122">
        <v>99</v>
      </c>
      <c r="D3122" t="s">
        <v>5285</v>
      </c>
      <c r="E3122">
        <v>2077046</v>
      </c>
      <c r="F3122" t="s">
        <v>1141</v>
      </c>
      <c r="G3122" t="s">
        <v>5216</v>
      </c>
      <c r="H3122" t="s">
        <v>11864</v>
      </c>
      <c r="I3122">
        <v>27266</v>
      </c>
      <c r="J3122" t="s">
        <v>6386</v>
      </c>
      <c r="K3122" t="s">
        <v>11865</v>
      </c>
      <c r="L3122">
        <v>75</v>
      </c>
      <c r="M3122" t="s">
        <v>26</v>
      </c>
      <c r="N3122" t="s">
        <v>27</v>
      </c>
      <c r="O3122" t="s">
        <v>476</v>
      </c>
      <c r="P3122">
        <v>6000000</v>
      </c>
      <c r="Q3122">
        <v>2008</v>
      </c>
      <c r="R3122">
        <v>7</v>
      </c>
      <c r="S3122">
        <v>0</v>
      </c>
      <c r="T3122">
        <f>Table_IMDB_Movies[[#This Row],[gross]]-Table_IMDB_Movies[[#This Row],[budget]]</f>
        <v>-3922954</v>
      </c>
      <c r="V3122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123" spans="1:22" x14ac:dyDescent="0.3">
      <c r="A3123" t="s">
        <v>11866</v>
      </c>
      <c r="B3123">
        <v>17</v>
      </c>
      <c r="C3123">
        <v>107</v>
      </c>
      <c r="D3123" t="s">
        <v>4467</v>
      </c>
      <c r="E3123">
        <v>869325</v>
      </c>
      <c r="F3123" t="s">
        <v>21</v>
      </c>
      <c r="G3123" t="s">
        <v>11867</v>
      </c>
      <c r="H3123" t="s">
        <v>11868</v>
      </c>
      <c r="I3123">
        <v>2281</v>
      </c>
      <c r="J3123" t="s">
        <v>11869</v>
      </c>
      <c r="K3123" t="s">
        <v>11870</v>
      </c>
      <c r="L3123">
        <v>16</v>
      </c>
      <c r="M3123" t="s">
        <v>26</v>
      </c>
      <c r="N3123" t="s">
        <v>27</v>
      </c>
      <c r="O3123" t="s">
        <v>28</v>
      </c>
      <c r="P3123">
        <v>6000000</v>
      </c>
      <c r="Q3123">
        <v>1991</v>
      </c>
      <c r="R3123">
        <v>3.8</v>
      </c>
      <c r="S3123">
        <v>125</v>
      </c>
      <c r="T3123">
        <f>Table_IMDB_Movies[[#This Row],[gross]]-Table_IMDB_Movies[[#This Row],[budget]]</f>
        <v>-5130675</v>
      </c>
      <c r="V3123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124" spans="1:22" x14ac:dyDescent="0.3">
      <c r="A3124" t="s">
        <v>11871</v>
      </c>
      <c r="B3124">
        <v>16</v>
      </c>
      <c r="C3124">
        <v>90</v>
      </c>
      <c r="D3124" t="s">
        <v>11872</v>
      </c>
      <c r="E3124">
        <v>399611</v>
      </c>
      <c r="F3124" t="s">
        <v>1305</v>
      </c>
      <c r="G3124" t="s">
        <v>4967</v>
      </c>
      <c r="H3124" t="s">
        <v>11873</v>
      </c>
      <c r="I3124">
        <v>1245</v>
      </c>
      <c r="J3124" t="s">
        <v>11874</v>
      </c>
      <c r="K3124" t="s">
        <v>11875</v>
      </c>
      <c r="L3124">
        <v>29</v>
      </c>
      <c r="M3124" t="s">
        <v>26</v>
      </c>
      <c r="N3124" t="s">
        <v>27</v>
      </c>
      <c r="O3124" t="s">
        <v>72</v>
      </c>
      <c r="P3124">
        <v>6000000</v>
      </c>
      <c r="Q3124">
        <v>2010</v>
      </c>
      <c r="R3124">
        <v>5.7</v>
      </c>
      <c r="S3124">
        <v>0</v>
      </c>
      <c r="T3124">
        <f>Table_IMDB_Movies[[#This Row],[gross]]-Table_IMDB_Movies[[#This Row],[budget]]</f>
        <v>-5600389</v>
      </c>
      <c r="V3124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3125" spans="1:22" x14ac:dyDescent="0.3">
      <c r="A3125" t="s">
        <v>8188</v>
      </c>
      <c r="B3125">
        <v>63</v>
      </c>
      <c r="C3125">
        <v>96</v>
      </c>
      <c r="D3125" t="s">
        <v>685</v>
      </c>
      <c r="E3125">
        <v>115862</v>
      </c>
      <c r="F3125" t="s">
        <v>173</v>
      </c>
      <c r="G3125" t="s">
        <v>1131</v>
      </c>
      <c r="H3125" t="s">
        <v>11876</v>
      </c>
      <c r="I3125">
        <v>7394</v>
      </c>
      <c r="J3125" t="s">
        <v>11877</v>
      </c>
      <c r="K3125" t="s">
        <v>11878</v>
      </c>
      <c r="L3125">
        <v>50</v>
      </c>
      <c r="M3125" t="s">
        <v>26</v>
      </c>
      <c r="N3125" t="s">
        <v>27</v>
      </c>
      <c r="O3125" t="s">
        <v>476</v>
      </c>
      <c r="P3125">
        <v>6000000</v>
      </c>
      <c r="Q3125">
        <v>2009</v>
      </c>
      <c r="R3125">
        <v>6.7</v>
      </c>
      <c r="S3125">
        <v>0</v>
      </c>
      <c r="T3125">
        <f>Table_IMDB_Movies[[#This Row],[gross]]-Table_IMDB_Movies[[#This Row],[budget]]</f>
        <v>-5884138</v>
      </c>
      <c r="V3125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126" spans="1:22" x14ac:dyDescent="0.3">
      <c r="A3126" t="s">
        <v>3608</v>
      </c>
      <c r="B3126">
        <v>56</v>
      </c>
      <c r="C3126">
        <v>104</v>
      </c>
      <c r="D3126" t="s">
        <v>413</v>
      </c>
      <c r="E3126">
        <v>1346503</v>
      </c>
      <c r="F3126" t="s">
        <v>5024</v>
      </c>
      <c r="G3126" t="s">
        <v>234</v>
      </c>
      <c r="H3126" t="s">
        <v>11879</v>
      </c>
      <c r="I3126">
        <v>3024</v>
      </c>
      <c r="J3126" t="s">
        <v>11880</v>
      </c>
      <c r="K3126" t="s">
        <v>11881</v>
      </c>
      <c r="L3126">
        <v>22</v>
      </c>
      <c r="M3126" t="s">
        <v>26</v>
      </c>
      <c r="N3126" t="s">
        <v>722</v>
      </c>
      <c r="O3126" t="s">
        <v>28</v>
      </c>
      <c r="P3126">
        <v>6000000</v>
      </c>
      <c r="Q3126">
        <v>2011</v>
      </c>
      <c r="R3126">
        <v>6.1</v>
      </c>
      <c r="S3126">
        <v>0</v>
      </c>
      <c r="T3126">
        <f>Table_IMDB_Movies[[#This Row],[gross]]-Table_IMDB_Movies[[#This Row],[budget]]</f>
        <v>-4653497</v>
      </c>
      <c r="V3126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127" spans="1:22" x14ac:dyDescent="0.3">
      <c r="A3127" t="s">
        <v>6170</v>
      </c>
      <c r="B3127">
        <v>36</v>
      </c>
      <c r="C3127">
        <v>97</v>
      </c>
      <c r="D3127" t="s">
        <v>11882</v>
      </c>
      <c r="E3127">
        <v>117560</v>
      </c>
      <c r="F3127" t="s">
        <v>173</v>
      </c>
      <c r="G3127" t="s">
        <v>1203</v>
      </c>
      <c r="H3127" t="s">
        <v>11883</v>
      </c>
      <c r="I3127">
        <v>2330</v>
      </c>
      <c r="J3127" t="s">
        <v>11884</v>
      </c>
      <c r="K3127" t="s">
        <v>11885</v>
      </c>
      <c r="L3127">
        <v>29</v>
      </c>
      <c r="M3127" t="s">
        <v>26</v>
      </c>
      <c r="N3127" t="s">
        <v>27</v>
      </c>
      <c r="O3127" t="s">
        <v>476</v>
      </c>
      <c r="P3127">
        <v>6000000</v>
      </c>
      <c r="Q3127">
        <v>2006</v>
      </c>
      <c r="R3127">
        <v>6.2</v>
      </c>
      <c r="S3127">
        <v>224</v>
      </c>
      <c r="T3127">
        <f>Table_IMDB_Movies[[#This Row],[gross]]-Table_IMDB_Movies[[#This Row],[budget]]</f>
        <v>-5882440</v>
      </c>
      <c r="V3127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128" spans="1:22" x14ac:dyDescent="0.3">
      <c r="A3128" t="s">
        <v>9541</v>
      </c>
      <c r="B3128">
        <v>47</v>
      </c>
      <c r="C3128">
        <v>107</v>
      </c>
      <c r="D3128" t="s">
        <v>1619</v>
      </c>
      <c r="E3128">
        <v>54606</v>
      </c>
      <c r="F3128" t="s">
        <v>3342</v>
      </c>
      <c r="G3128" t="s">
        <v>141</v>
      </c>
      <c r="H3128" t="s">
        <v>11886</v>
      </c>
      <c r="I3128">
        <v>1940</v>
      </c>
      <c r="J3128" t="s">
        <v>11887</v>
      </c>
      <c r="K3128" t="s">
        <v>11888</v>
      </c>
      <c r="L3128">
        <v>34</v>
      </c>
      <c r="M3128" t="s">
        <v>26</v>
      </c>
      <c r="N3128" t="s">
        <v>41</v>
      </c>
      <c r="O3128" t="s">
        <v>28</v>
      </c>
      <c r="P3128">
        <v>6000000</v>
      </c>
      <c r="Q3128">
        <v>2001</v>
      </c>
      <c r="R3128">
        <v>6.2</v>
      </c>
      <c r="S3128">
        <v>30</v>
      </c>
      <c r="T3128">
        <f>Table_IMDB_Movies[[#This Row],[gross]]-Table_IMDB_Movies[[#This Row],[budget]]</f>
        <v>-5945394</v>
      </c>
      <c r="V3128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129" spans="1:22" x14ac:dyDescent="0.3">
      <c r="A3129" t="s">
        <v>11889</v>
      </c>
      <c r="B3129">
        <v>26</v>
      </c>
      <c r="C3129">
        <v>85</v>
      </c>
      <c r="D3129" t="s">
        <v>1062</v>
      </c>
      <c r="E3129">
        <v>36497</v>
      </c>
      <c r="F3129" t="s">
        <v>1334</v>
      </c>
      <c r="G3129" t="s">
        <v>540</v>
      </c>
      <c r="H3129" t="s">
        <v>11890</v>
      </c>
      <c r="I3129">
        <v>7367</v>
      </c>
      <c r="J3129" t="s">
        <v>9953</v>
      </c>
      <c r="K3129" t="s">
        <v>11891</v>
      </c>
      <c r="L3129">
        <v>37</v>
      </c>
      <c r="M3129" t="s">
        <v>26</v>
      </c>
      <c r="N3129" t="s">
        <v>27</v>
      </c>
      <c r="O3129" t="s">
        <v>476</v>
      </c>
      <c r="P3129">
        <v>6000000</v>
      </c>
      <c r="Q3129">
        <v>2008</v>
      </c>
      <c r="R3129">
        <v>4.7</v>
      </c>
      <c r="S3129">
        <v>850</v>
      </c>
      <c r="T3129">
        <f>Table_IMDB_Movies[[#This Row],[gross]]-Table_IMDB_Movies[[#This Row],[budget]]</f>
        <v>-5963503</v>
      </c>
      <c r="V3129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130" spans="1:22" x14ac:dyDescent="0.3">
      <c r="A3130" t="s">
        <v>9621</v>
      </c>
      <c r="B3130">
        <v>162</v>
      </c>
      <c r="C3130">
        <v>95</v>
      </c>
      <c r="D3130" t="s">
        <v>245</v>
      </c>
      <c r="E3130">
        <v>65804</v>
      </c>
      <c r="F3130" t="s">
        <v>1705</v>
      </c>
      <c r="G3130" t="s">
        <v>313</v>
      </c>
      <c r="H3130" t="s">
        <v>11892</v>
      </c>
      <c r="I3130">
        <v>32512</v>
      </c>
      <c r="J3130" t="s">
        <v>3974</v>
      </c>
      <c r="K3130" t="s">
        <v>11893</v>
      </c>
      <c r="L3130">
        <v>86</v>
      </c>
      <c r="M3130" t="s">
        <v>26</v>
      </c>
      <c r="N3130" t="s">
        <v>27</v>
      </c>
      <c r="O3130" t="s">
        <v>476</v>
      </c>
      <c r="P3130">
        <v>12000000</v>
      </c>
      <c r="Q3130">
        <v>2012</v>
      </c>
      <c r="R3130">
        <v>6.3</v>
      </c>
      <c r="S3130">
        <v>0</v>
      </c>
      <c r="T3130">
        <f>Table_IMDB_Movies[[#This Row],[gross]]-Table_IMDB_Movies[[#This Row],[budget]]</f>
        <v>-11934196</v>
      </c>
      <c r="V3130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3131" spans="1:22" x14ac:dyDescent="0.3">
      <c r="A3131" t="s">
        <v>11895</v>
      </c>
      <c r="B3131">
        <v>88</v>
      </c>
      <c r="C3131">
        <v>111</v>
      </c>
      <c r="D3131" t="s">
        <v>1302</v>
      </c>
      <c r="E3131">
        <v>3895664</v>
      </c>
      <c r="F3131" t="s">
        <v>2021</v>
      </c>
      <c r="G3131" t="s">
        <v>7832</v>
      </c>
      <c r="H3131" t="s">
        <v>11896</v>
      </c>
      <c r="I3131">
        <v>34383</v>
      </c>
      <c r="J3131" t="s">
        <v>10792</v>
      </c>
      <c r="K3131" t="s">
        <v>11897</v>
      </c>
      <c r="L3131">
        <v>149</v>
      </c>
      <c r="M3131" t="s">
        <v>1174</v>
      </c>
      <c r="N3131" t="s">
        <v>1175</v>
      </c>
      <c r="O3131" t="s">
        <v>476</v>
      </c>
      <c r="P3131">
        <v>5300000</v>
      </c>
      <c r="Q3131">
        <v>2002</v>
      </c>
      <c r="R3131">
        <v>7.3</v>
      </c>
      <c r="S3131">
        <v>0</v>
      </c>
      <c r="T3131">
        <f>Table_IMDB_Movies[[#This Row],[gross]]-Table_IMDB_Movies[[#This Row],[budget]]</f>
        <v>-1404336</v>
      </c>
      <c r="V3131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132" spans="1:22" x14ac:dyDescent="0.3">
      <c r="A3132" t="s">
        <v>4142</v>
      </c>
      <c r="B3132">
        <v>136</v>
      </c>
      <c r="C3132">
        <v>115</v>
      </c>
      <c r="D3132" t="s">
        <v>3539</v>
      </c>
      <c r="E3132">
        <v>31874869</v>
      </c>
      <c r="F3132" t="s">
        <v>1778</v>
      </c>
      <c r="G3132" t="s">
        <v>3304</v>
      </c>
      <c r="H3132" t="s">
        <v>4143</v>
      </c>
      <c r="I3132">
        <v>43575</v>
      </c>
      <c r="J3132" t="s">
        <v>4144</v>
      </c>
      <c r="K3132" t="s">
        <v>4145</v>
      </c>
      <c r="L3132">
        <v>302</v>
      </c>
      <c r="M3132" t="s">
        <v>26</v>
      </c>
      <c r="N3132" t="s">
        <v>27</v>
      </c>
      <c r="O3132" t="s">
        <v>476</v>
      </c>
      <c r="P3132">
        <v>50000000</v>
      </c>
      <c r="Q3132">
        <v>2002</v>
      </c>
      <c r="R3132">
        <v>6.1</v>
      </c>
      <c r="S3132">
        <v>0</v>
      </c>
      <c r="T3132">
        <f>Table_IMDB_Movies[[#This Row],[gross]]-Table_IMDB_Movies[[#This Row],[budget]]</f>
        <v>-18125131</v>
      </c>
      <c r="V3132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3133" spans="1:22" x14ac:dyDescent="0.3">
      <c r="A3133" t="s">
        <v>11898</v>
      </c>
      <c r="B3133">
        <v>111</v>
      </c>
      <c r="C3133">
        <v>103</v>
      </c>
      <c r="D3133" t="s">
        <v>11899</v>
      </c>
      <c r="E3133">
        <v>542860</v>
      </c>
      <c r="F3133" t="s">
        <v>1572</v>
      </c>
      <c r="G3133" t="s">
        <v>11900</v>
      </c>
      <c r="H3133" t="s">
        <v>11901</v>
      </c>
      <c r="I3133">
        <v>9230</v>
      </c>
      <c r="J3133" t="s">
        <v>11902</v>
      </c>
      <c r="K3133" t="s">
        <v>11903</v>
      </c>
      <c r="L3133">
        <v>37</v>
      </c>
      <c r="M3133" t="s">
        <v>7810</v>
      </c>
      <c r="N3133" t="s">
        <v>7811</v>
      </c>
      <c r="O3133" t="s">
        <v>476</v>
      </c>
      <c r="P3133">
        <v>4000000</v>
      </c>
      <c r="Q3133">
        <v>2008</v>
      </c>
      <c r="R3133">
        <v>7.1</v>
      </c>
      <c r="S3133">
        <v>0</v>
      </c>
      <c r="T3133">
        <f>Table_IMDB_Movies[[#This Row],[gross]]-Table_IMDB_Movies[[#This Row],[budget]]</f>
        <v>-3457140</v>
      </c>
      <c r="V3133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134" spans="1:22" x14ac:dyDescent="0.3">
      <c r="A3134" t="s">
        <v>11904</v>
      </c>
      <c r="B3134">
        <v>112</v>
      </c>
      <c r="C3134">
        <v>111</v>
      </c>
      <c r="D3134" t="s">
        <v>11905</v>
      </c>
      <c r="E3134">
        <v>11905519</v>
      </c>
      <c r="F3134" t="s">
        <v>379</v>
      </c>
      <c r="G3134" t="s">
        <v>5577</v>
      </c>
      <c r="H3134" t="s">
        <v>11906</v>
      </c>
      <c r="I3134">
        <v>30210</v>
      </c>
      <c r="J3134" t="s">
        <v>11907</v>
      </c>
      <c r="K3134" t="s">
        <v>11908</v>
      </c>
      <c r="L3134">
        <v>214</v>
      </c>
      <c r="M3134" t="s">
        <v>9612</v>
      </c>
      <c r="N3134" t="s">
        <v>9613</v>
      </c>
      <c r="O3134" t="s">
        <v>476</v>
      </c>
      <c r="P3134">
        <v>200000000</v>
      </c>
      <c r="Q3134">
        <v>2005</v>
      </c>
      <c r="R3134">
        <v>7.1</v>
      </c>
      <c r="S3134">
        <v>0</v>
      </c>
      <c r="T3134">
        <f>Table_IMDB_Movies[[#This Row],[gross]]-Table_IMDB_Movies[[#This Row],[budget]]</f>
        <v>-188094481</v>
      </c>
      <c r="V3134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135" spans="1:22" x14ac:dyDescent="0.3">
      <c r="A3135" t="s">
        <v>10965</v>
      </c>
      <c r="B3135">
        <v>161</v>
      </c>
      <c r="C3135">
        <v>112</v>
      </c>
      <c r="D3135" t="s">
        <v>11909</v>
      </c>
      <c r="E3135">
        <v>32541719</v>
      </c>
      <c r="F3135" t="s">
        <v>3504</v>
      </c>
      <c r="G3135" t="s">
        <v>1212</v>
      </c>
      <c r="H3135" t="s">
        <v>11910</v>
      </c>
      <c r="I3135">
        <v>89806</v>
      </c>
      <c r="J3135" t="s">
        <v>11517</v>
      </c>
      <c r="K3135" t="s">
        <v>11911</v>
      </c>
      <c r="L3135">
        <v>438</v>
      </c>
      <c r="M3135" t="s">
        <v>26</v>
      </c>
      <c r="N3135" t="s">
        <v>41</v>
      </c>
      <c r="O3135" t="s">
        <v>28</v>
      </c>
      <c r="P3135">
        <v>3500159</v>
      </c>
      <c r="Q3135">
        <v>2002</v>
      </c>
      <c r="R3135">
        <v>6.7</v>
      </c>
      <c r="S3135">
        <v>0</v>
      </c>
      <c r="T3135">
        <f>Table_IMDB_Movies[[#This Row],[gross]]-Table_IMDB_Movies[[#This Row],[budget]]</f>
        <v>29041560</v>
      </c>
      <c r="V3135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136" spans="1:22" x14ac:dyDescent="0.3">
      <c r="A3136" t="s">
        <v>11145</v>
      </c>
      <c r="B3136">
        <v>68</v>
      </c>
      <c r="C3136">
        <v>141</v>
      </c>
      <c r="D3136" t="s">
        <v>11912</v>
      </c>
      <c r="E3136">
        <v>3064356</v>
      </c>
      <c r="F3136" t="s">
        <v>173</v>
      </c>
      <c r="G3136" t="s">
        <v>1031</v>
      </c>
      <c r="H3136" t="s">
        <v>11913</v>
      </c>
      <c r="I3136">
        <v>3433</v>
      </c>
      <c r="J3136" t="s">
        <v>3109</v>
      </c>
      <c r="K3136" t="s">
        <v>11914</v>
      </c>
      <c r="L3136">
        <v>81</v>
      </c>
      <c r="M3136" t="s">
        <v>26</v>
      </c>
      <c r="N3136" t="s">
        <v>27</v>
      </c>
      <c r="O3136" t="s">
        <v>28</v>
      </c>
      <c r="P3136">
        <v>5600000</v>
      </c>
      <c r="Q3136">
        <v>2002</v>
      </c>
      <c r="R3136">
        <v>6.9</v>
      </c>
      <c r="S3136">
        <v>160</v>
      </c>
      <c r="T3136">
        <f>Table_IMDB_Movies[[#This Row],[gross]]-Table_IMDB_Movies[[#This Row],[budget]]</f>
        <v>-2535644</v>
      </c>
      <c r="V3136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137" spans="1:22" x14ac:dyDescent="0.3">
      <c r="A3137" t="s">
        <v>9871</v>
      </c>
      <c r="B3137">
        <v>25</v>
      </c>
      <c r="C3137">
        <v>95</v>
      </c>
      <c r="D3137" t="s">
        <v>11915</v>
      </c>
      <c r="E3137">
        <v>7009668</v>
      </c>
      <c r="F3137" t="s">
        <v>11916</v>
      </c>
      <c r="G3137" t="s">
        <v>11917</v>
      </c>
      <c r="H3137" t="s">
        <v>11918</v>
      </c>
      <c r="I3137">
        <v>8707</v>
      </c>
      <c r="J3137" t="s">
        <v>11919</v>
      </c>
      <c r="K3137" t="s">
        <v>11920</v>
      </c>
      <c r="L3137">
        <v>36</v>
      </c>
      <c r="M3137" t="s">
        <v>26</v>
      </c>
      <c r="N3137" t="s">
        <v>27</v>
      </c>
      <c r="O3137" t="s">
        <v>28</v>
      </c>
      <c r="P3137">
        <v>5600000</v>
      </c>
      <c r="Q3137">
        <v>2006</v>
      </c>
      <c r="R3137">
        <v>2.1</v>
      </c>
      <c r="S3137">
        <v>244</v>
      </c>
      <c r="T3137">
        <f>Table_IMDB_Movies[[#This Row],[gross]]-Table_IMDB_Movies[[#This Row],[budget]]</f>
        <v>1409668</v>
      </c>
      <c r="V3137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138" spans="1:22" x14ac:dyDescent="0.3">
      <c r="A3138" t="s">
        <v>10520</v>
      </c>
      <c r="B3138">
        <v>222</v>
      </c>
      <c r="C3138">
        <v>85</v>
      </c>
      <c r="D3138" t="s">
        <v>11921</v>
      </c>
      <c r="E3138">
        <v>27024</v>
      </c>
      <c r="F3138" t="s">
        <v>4938</v>
      </c>
      <c r="G3138" t="s">
        <v>11922</v>
      </c>
      <c r="H3138" t="s">
        <v>11923</v>
      </c>
      <c r="I3138">
        <v>55597</v>
      </c>
      <c r="J3138" t="s">
        <v>11924</v>
      </c>
      <c r="K3138" t="s">
        <v>11925</v>
      </c>
      <c r="L3138">
        <v>148</v>
      </c>
      <c r="M3138" t="s">
        <v>2205</v>
      </c>
      <c r="N3138" t="s">
        <v>2811</v>
      </c>
      <c r="O3138" t="s">
        <v>476</v>
      </c>
      <c r="P3138">
        <v>5600000</v>
      </c>
      <c r="Q3138">
        <v>2009</v>
      </c>
      <c r="R3138">
        <v>6.6</v>
      </c>
      <c r="S3138">
        <v>4000</v>
      </c>
      <c r="T3138">
        <f>Table_IMDB_Movies[[#This Row],[gross]]-Table_IMDB_Movies[[#This Row],[budget]]</f>
        <v>-5572976</v>
      </c>
      <c r="V3138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3139" spans="1:22" x14ac:dyDescent="0.3">
      <c r="A3139" t="s">
        <v>11726</v>
      </c>
      <c r="B3139">
        <v>119</v>
      </c>
      <c r="C3139">
        <v>129</v>
      </c>
      <c r="D3139" t="s">
        <v>10081</v>
      </c>
      <c r="E3139">
        <v>159600000</v>
      </c>
      <c r="F3139" t="s">
        <v>6920</v>
      </c>
      <c r="G3139" t="s">
        <v>3297</v>
      </c>
      <c r="H3139" t="s">
        <v>11926</v>
      </c>
      <c r="I3139">
        <v>175607</v>
      </c>
      <c r="J3139" t="s">
        <v>3324</v>
      </c>
      <c r="K3139" t="s">
        <v>11927</v>
      </c>
      <c r="L3139">
        <v>252</v>
      </c>
      <c r="M3139" t="s">
        <v>26</v>
      </c>
      <c r="N3139" t="s">
        <v>27</v>
      </c>
      <c r="O3139" t="s">
        <v>72</v>
      </c>
      <c r="P3139">
        <v>5500000</v>
      </c>
      <c r="Q3139">
        <v>1973</v>
      </c>
      <c r="R3139">
        <v>8.3000000000000007</v>
      </c>
      <c r="S3139">
        <v>0</v>
      </c>
      <c r="T3139">
        <f>Table_IMDB_Movies[[#This Row],[gross]]-Table_IMDB_Movies[[#This Row],[budget]]</f>
        <v>154100000</v>
      </c>
      <c r="V3139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140" spans="1:22" x14ac:dyDescent="0.3">
      <c r="A3140" t="s">
        <v>5952</v>
      </c>
      <c r="B3140">
        <v>90</v>
      </c>
      <c r="C3140">
        <v>125</v>
      </c>
      <c r="D3140" t="s">
        <v>2466</v>
      </c>
      <c r="E3140">
        <v>58800000</v>
      </c>
      <c r="F3140" t="s">
        <v>1305</v>
      </c>
      <c r="G3140" t="s">
        <v>4063</v>
      </c>
      <c r="H3140" t="s">
        <v>11928</v>
      </c>
      <c r="I3140">
        <v>40511</v>
      </c>
      <c r="J3140" t="s">
        <v>2469</v>
      </c>
      <c r="K3140" t="s">
        <v>11929</v>
      </c>
      <c r="L3140">
        <v>213</v>
      </c>
      <c r="M3140" t="s">
        <v>26</v>
      </c>
      <c r="N3140" t="s">
        <v>41</v>
      </c>
      <c r="O3140" t="s">
        <v>72</v>
      </c>
      <c r="P3140">
        <v>5500000</v>
      </c>
      <c r="Q3140">
        <v>1981</v>
      </c>
      <c r="R3140">
        <v>7.2</v>
      </c>
      <c r="S3140">
        <v>0</v>
      </c>
      <c r="T3140">
        <f>Table_IMDB_Movies[[#This Row],[gross]]-Table_IMDB_Movies[[#This Row],[budget]]</f>
        <v>53300000</v>
      </c>
      <c r="V3140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3141" spans="1:22" x14ac:dyDescent="0.3">
      <c r="A3141" t="s">
        <v>11930</v>
      </c>
      <c r="B3141">
        <v>62</v>
      </c>
      <c r="C3141">
        <v>116</v>
      </c>
      <c r="D3141" t="s">
        <v>3827</v>
      </c>
      <c r="E3141">
        <v>50382128</v>
      </c>
      <c r="F3141" t="s">
        <v>1141</v>
      </c>
      <c r="G3141" t="s">
        <v>5759</v>
      </c>
      <c r="H3141" t="s">
        <v>11931</v>
      </c>
      <c r="I3141">
        <v>10472</v>
      </c>
      <c r="J3141" t="s">
        <v>10764</v>
      </c>
      <c r="K3141" t="s">
        <v>11932</v>
      </c>
      <c r="L3141">
        <v>202</v>
      </c>
      <c r="M3141" t="s">
        <v>26</v>
      </c>
      <c r="N3141" t="s">
        <v>27</v>
      </c>
      <c r="O3141" t="s">
        <v>28</v>
      </c>
      <c r="P3141">
        <v>5500000</v>
      </c>
      <c r="Q3141">
        <v>2005</v>
      </c>
      <c r="R3141">
        <v>5.6</v>
      </c>
      <c r="S3141">
        <v>0</v>
      </c>
      <c r="T3141">
        <f>Table_IMDB_Movies[[#This Row],[gross]]-Table_IMDB_Movies[[#This Row],[budget]]</f>
        <v>44882128</v>
      </c>
      <c r="V3141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142" spans="1:22" x14ac:dyDescent="0.3">
      <c r="A3142" t="s">
        <v>5531</v>
      </c>
      <c r="B3142">
        <v>71</v>
      </c>
      <c r="C3142">
        <v>105</v>
      </c>
      <c r="D3142" t="s">
        <v>691</v>
      </c>
      <c r="E3142">
        <v>35811509</v>
      </c>
      <c r="F3142" t="s">
        <v>6639</v>
      </c>
      <c r="G3142" t="s">
        <v>431</v>
      </c>
      <c r="H3142" t="s">
        <v>11933</v>
      </c>
      <c r="I3142">
        <v>43013</v>
      </c>
      <c r="J3142" t="s">
        <v>11934</v>
      </c>
      <c r="K3142" t="s">
        <v>11935</v>
      </c>
      <c r="L3142">
        <v>104</v>
      </c>
      <c r="M3142" t="s">
        <v>26</v>
      </c>
      <c r="N3142" t="s">
        <v>304</v>
      </c>
      <c r="O3142" t="s">
        <v>28</v>
      </c>
      <c r="P3142">
        <v>5500000</v>
      </c>
      <c r="Q3142">
        <v>1996</v>
      </c>
      <c r="R3142">
        <v>7.7</v>
      </c>
      <c r="S3142">
        <v>0</v>
      </c>
      <c r="T3142">
        <f>Table_IMDB_Movies[[#This Row],[gross]]-Table_IMDB_Movies[[#This Row],[budget]]</f>
        <v>30311509</v>
      </c>
      <c r="V3142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3143" spans="1:22" x14ac:dyDescent="0.3">
      <c r="A3143" t="s">
        <v>47</v>
      </c>
      <c r="B3143">
        <v>364</v>
      </c>
      <c r="C3143">
        <v>90</v>
      </c>
      <c r="D3143" t="s">
        <v>77</v>
      </c>
      <c r="E3143">
        <v>24475193</v>
      </c>
      <c r="F3143" t="s">
        <v>1141</v>
      </c>
      <c r="G3143" t="s">
        <v>47</v>
      </c>
      <c r="H3143" t="s">
        <v>11936</v>
      </c>
      <c r="I3143">
        <v>190494</v>
      </c>
      <c r="J3143" t="s">
        <v>11937</v>
      </c>
      <c r="K3143" t="s">
        <v>11938</v>
      </c>
      <c r="L3143">
        <v>314</v>
      </c>
      <c r="M3143" t="s">
        <v>26</v>
      </c>
      <c r="N3143" t="s">
        <v>27</v>
      </c>
      <c r="O3143" t="s">
        <v>476</v>
      </c>
      <c r="P3143">
        <v>3000000</v>
      </c>
      <c r="Q3143">
        <v>2013</v>
      </c>
      <c r="R3143">
        <v>6.6</v>
      </c>
      <c r="S3143">
        <v>33000</v>
      </c>
      <c r="T3143">
        <f>Table_IMDB_Movies[[#This Row],[gross]]-Table_IMDB_Movies[[#This Row],[budget]]</f>
        <v>21475193</v>
      </c>
      <c r="V3143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144" spans="1:22" x14ac:dyDescent="0.3">
      <c r="A3144" t="s">
        <v>8637</v>
      </c>
      <c r="B3144">
        <v>122</v>
      </c>
      <c r="C3144">
        <v>111</v>
      </c>
      <c r="D3144" t="s">
        <v>222</v>
      </c>
      <c r="E3144">
        <v>6200756</v>
      </c>
      <c r="F3144" t="s">
        <v>2021</v>
      </c>
      <c r="G3144" t="s">
        <v>77</v>
      </c>
      <c r="H3144" t="s">
        <v>11939</v>
      </c>
      <c r="I3144">
        <v>96129</v>
      </c>
      <c r="J3144" t="s">
        <v>1072</v>
      </c>
      <c r="K3144" t="s">
        <v>11940</v>
      </c>
      <c r="L3144">
        <v>488</v>
      </c>
      <c r="M3144" t="s">
        <v>26</v>
      </c>
      <c r="N3144" t="s">
        <v>27</v>
      </c>
      <c r="O3144" t="s">
        <v>476</v>
      </c>
      <c r="P3144">
        <v>7000000</v>
      </c>
      <c r="Q3144">
        <v>2001</v>
      </c>
      <c r="R3144">
        <v>7.4</v>
      </c>
      <c r="S3144">
        <v>5000</v>
      </c>
      <c r="T3144">
        <f>Table_IMDB_Movies[[#This Row],[gross]]-Table_IMDB_Movies[[#This Row],[budget]]</f>
        <v>-799244</v>
      </c>
      <c r="V3144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145" spans="1:22" x14ac:dyDescent="0.3">
      <c r="A3145" t="s">
        <v>6846</v>
      </c>
      <c r="B3145">
        <v>100</v>
      </c>
      <c r="C3145">
        <v>91</v>
      </c>
      <c r="D3145" t="s">
        <v>324</v>
      </c>
      <c r="E3145">
        <v>1292119</v>
      </c>
      <c r="F3145" t="s">
        <v>4879</v>
      </c>
      <c r="G3145" t="s">
        <v>172</v>
      </c>
      <c r="H3145" t="s">
        <v>11941</v>
      </c>
      <c r="I3145">
        <v>14786</v>
      </c>
      <c r="J3145" t="s">
        <v>4475</v>
      </c>
      <c r="K3145" t="s">
        <v>11942</v>
      </c>
      <c r="L3145">
        <v>144</v>
      </c>
      <c r="M3145" t="s">
        <v>26</v>
      </c>
      <c r="N3145" t="s">
        <v>41</v>
      </c>
      <c r="O3145" t="s">
        <v>476</v>
      </c>
      <c r="P3145">
        <v>5500000</v>
      </c>
      <c r="Q3145">
        <v>2001</v>
      </c>
      <c r="R3145">
        <v>7.1</v>
      </c>
      <c r="S3145">
        <v>0</v>
      </c>
      <c r="T3145">
        <f>Table_IMDB_Movies[[#This Row],[gross]]-Table_IMDB_Movies[[#This Row],[budget]]</f>
        <v>-4207881</v>
      </c>
      <c r="V3145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3146" spans="1:22" x14ac:dyDescent="0.3">
      <c r="A3146" t="s">
        <v>11943</v>
      </c>
      <c r="B3146">
        <v>112</v>
      </c>
      <c r="C3146">
        <v>97</v>
      </c>
      <c r="D3146" t="s">
        <v>11944</v>
      </c>
      <c r="E3146">
        <v>3629758</v>
      </c>
      <c r="F3146" t="s">
        <v>4783</v>
      </c>
      <c r="G3146" t="s">
        <v>11945</v>
      </c>
      <c r="H3146" t="s">
        <v>11946</v>
      </c>
      <c r="I3146">
        <v>44151</v>
      </c>
      <c r="J3146" t="s">
        <v>11947</v>
      </c>
      <c r="K3146" t="s">
        <v>11948</v>
      </c>
      <c r="L3146">
        <v>110</v>
      </c>
      <c r="M3146" t="s">
        <v>1174</v>
      </c>
      <c r="N3146" t="s">
        <v>1175</v>
      </c>
      <c r="O3146" t="s">
        <v>28</v>
      </c>
      <c r="P3146">
        <v>5500000</v>
      </c>
      <c r="Q3146">
        <v>2004</v>
      </c>
      <c r="R3146">
        <v>7.9</v>
      </c>
      <c r="S3146">
        <v>0</v>
      </c>
      <c r="T3146">
        <f>Table_IMDB_Movies[[#This Row],[gross]]-Table_IMDB_Movies[[#This Row],[budget]]</f>
        <v>-1870242</v>
      </c>
      <c r="V3146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147" spans="1:22" x14ac:dyDescent="0.3">
      <c r="A3147" t="s">
        <v>11949</v>
      </c>
      <c r="B3147">
        <v>67</v>
      </c>
      <c r="C3147">
        <v>92</v>
      </c>
      <c r="D3147" t="s">
        <v>11950</v>
      </c>
      <c r="E3147">
        <v>6239558</v>
      </c>
      <c r="F3147" t="s">
        <v>2021</v>
      </c>
      <c r="G3147" t="s">
        <v>5864</v>
      </c>
      <c r="H3147" t="s">
        <v>11951</v>
      </c>
      <c r="I3147">
        <v>5548</v>
      </c>
      <c r="J3147" t="s">
        <v>11952</v>
      </c>
      <c r="K3147" t="s">
        <v>11953</v>
      </c>
      <c r="L3147">
        <v>67</v>
      </c>
      <c r="M3147" t="s">
        <v>26</v>
      </c>
      <c r="N3147" t="s">
        <v>218</v>
      </c>
      <c r="O3147" t="s">
        <v>476</v>
      </c>
      <c r="P3147">
        <v>5000000</v>
      </c>
      <c r="Q3147">
        <v>2003</v>
      </c>
      <c r="R3147">
        <v>6.7</v>
      </c>
      <c r="S3147">
        <v>352</v>
      </c>
      <c r="T3147">
        <f>Table_IMDB_Movies[[#This Row],[gross]]-Table_IMDB_Movies[[#This Row],[budget]]</f>
        <v>1239558</v>
      </c>
      <c r="V3147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148" spans="1:22" x14ac:dyDescent="0.3">
      <c r="A3148" t="s">
        <v>11954</v>
      </c>
      <c r="B3148">
        <v>91</v>
      </c>
      <c r="C3148">
        <v>104</v>
      </c>
      <c r="D3148" t="s">
        <v>3447</v>
      </c>
      <c r="E3148">
        <v>1056102</v>
      </c>
      <c r="F3148" t="s">
        <v>1719</v>
      </c>
      <c r="G3148" t="s">
        <v>2531</v>
      </c>
      <c r="H3148" t="s">
        <v>11955</v>
      </c>
      <c r="I3148">
        <v>18792</v>
      </c>
      <c r="J3148" t="s">
        <v>11956</v>
      </c>
      <c r="K3148" t="s">
        <v>11957</v>
      </c>
      <c r="L3148">
        <v>153</v>
      </c>
      <c r="M3148" t="s">
        <v>26</v>
      </c>
      <c r="N3148" t="s">
        <v>27</v>
      </c>
      <c r="O3148" t="s">
        <v>476</v>
      </c>
      <c r="P3148">
        <v>5000000</v>
      </c>
      <c r="Q3148">
        <v>2003</v>
      </c>
      <c r="R3148">
        <v>6.6</v>
      </c>
      <c r="S3148">
        <v>1000</v>
      </c>
      <c r="T3148">
        <f>Table_IMDB_Movies[[#This Row],[gross]]-Table_IMDB_Movies[[#This Row],[budget]]</f>
        <v>-3943898</v>
      </c>
      <c r="V3148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3149" spans="1:22" x14ac:dyDescent="0.3">
      <c r="A3149" t="s">
        <v>3955</v>
      </c>
      <c r="B3149">
        <v>103</v>
      </c>
      <c r="C3149">
        <v>120</v>
      </c>
      <c r="D3149" t="s">
        <v>6304</v>
      </c>
      <c r="E3149">
        <v>27545445</v>
      </c>
      <c r="F3149" t="s">
        <v>2682</v>
      </c>
      <c r="G3149" t="s">
        <v>1375</v>
      </c>
      <c r="H3149" t="s">
        <v>11958</v>
      </c>
      <c r="I3149">
        <v>59524</v>
      </c>
      <c r="J3149" t="s">
        <v>11959</v>
      </c>
      <c r="K3149" t="s">
        <v>11960</v>
      </c>
      <c r="L3149">
        <v>418</v>
      </c>
      <c r="M3149" t="s">
        <v>26</v>
      </c>
      <c r="N3149" t="s">
        <v>27</v>
      </c>
      <c r="O3149" t="s">
        <v>476</v>
      </c>
      <c r="P3149">
        <v>6500000</v>
      </c>
      <c r="Q3149">
        <v>1989</v>
      </c>
      <c r="R3149">
        <v>7.9</v>
      </c>
      <c r="S3149">
        <v>0</v>
      </c>
      <c r="T3149">
        <f>Table_IMDB_Movies[[#This Row],[gross]]-Table_IMDB_Movies[[#This Row],[budget]]</f>
        <v>21045445</v>
      </c>
      <c r="V3149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150" spans="1:22" x14ac:dyDescent="0.3">
      <c r="A3150" t="s">
        <v>11961</v>
      </c>
      <c r="B3150">
        <v>27</v>
      </c>
      <c r="C3150">
        <v>99</v>
      </c>
      <c r="D3150" t="s">
        <v>4464</v>
      </c>
      <c r="E3150">
        <v>56007</v>
      </c>
      <c r="F3150" t="s">
        <v>11200</v>
      </c>
      <c r="G3150" t="s">
        <v>1982</v>
      </c>
      <c r="H3150" t="s">
        <v>11962</v>
      </c>
      <c r="I3150">
        <v>3754</v>
      </c>
      <c r="J3150" t="s">
        <v>6170</v>
      </c>
      <c r="K3150" t="s">
        <v>11963</v>
      </c>
      <c r="L3150">
        <v>69</v>
      </c>
      <c r="M3150" t="s">
        <v>26</v>
      </c>
      <c r="N3150" t="s">
        <v>27</v>
      </c>
      <c r="O3150" t="s">
        <v>476</v>
      </c>
      <c r="P3150">
        <v>5500000</v>
      </c>
      <c r="Q3150">
        <v>2001</v>
      </c>
      <c r="R3150">
        <v>4.9000000000000004</v>
      </c>
      <c r="S3150">
        <v>113</v>
      </c>
      <c r="T3150">
        <f>Table_IMDB_Movies[[#This Row],[gross]]-Table_IMDB_Movies[[#This Row],[budget]]</f>
        <v>-5443993</v>
      </c>
      <c r="V3150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151" spans="1:22" x14ac:dyDescent="0.3">
      <c r="A3151" t="s">
        <v>11964</v>
      </c>
      <c r="B3151">
        <v>205</v>
      </c>
      <c r="C3151">
        <v>93</v>
      </c>
      <c r="D3151" t="s">
        <v>11965</v>
      </c>
      <c r="E3151">
        <v>611709</v>
      </c>
      <c r="F3151" t="s">
        <v>2021</v>
      </c>
      <c r="G3151" t="s">
        <v>11966</v>
      </c>
      <c r="H3151" t="s">
        <v>11967</v>
      </c>
      <c r="I3151">
        <v>15267</v>
      </c>
      <c r="J3151" t="s">
        <v>11968</v>
      </c>
      <c r="K3151" t="s">
        <v>11969</v>
      </c>
      <c r="L3151">
        <v>41</v>
      </c>
      <c r="M3151" t="s">
        <v>1174</v>
      </c>
      <c r="N3151" t="s">
        <v>11970</v>
      </c>
      <c r="O3151" t="s">
        <v>3769</v>
      </c>
      <c r="P3151">
        <v>3850000</v>
      </c>
      <c r="Q3151">
        <v>2011</v>
      </c>
      <c r="R3151">
        <v>7.2</v>
      </c>
      <c r="S3151">
        <v>0</v>
      </c>
      <c r="T3151">
        <f>Table_IMDB_Movies[[#This Row],[gross]]-Table_IMDB_Movies[[#This Row],[budget]]</f>
        <v>-3238291</v>
      </c>
      <c r="V3151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152" spans="1:22" x14ac:dyDescent="0.3">
      <c r="A3152" t="s">
        <v>11971</v>
      </c>
      <c r="B3152">
        <v>72</v>
      </c>
      <c r="C3152">
        <v>99</v>
      </c>
      <c r="D3152" t="s">
        <v>11971</v>
      </c>
      <c r="E3152">
        <v>22770</v>
      </c>
      <c r="F3152" t="s">
        <v>2021</v>
      </c>
      <c r="G3152" t="s">
        <v>11972</v>
      </c>
      <c r="H3152" t="s">
        <v>11973</v>
      </c>
      <c r="I3152">
        <v>1658</v>
      </c>
      <c r="J3152" t="s">
        <v>11974</v>
      </c>
      <c r="K3152" t="s">
        <v>11975</v>
      </c>
      <c r="L3152">
        <v>12</v>
      </c>
      <c r="M3152" t="s">
        <v>546</v>
      </c>
      <c r="N3152" t="s">
        <v>547</v>
      </c>
      <c r="O3152" t="s">
        <v>4342</v>
      </c>
      <c r="P3152">
        <v>5500000</v>
      </c>
      <c r="Q3152">
        <v>2013</v>
      </c>
      <c r="R3152">
        <v>6.1</v>
      </c>
      <c r="S3152">
        <v>543</v>
      </c>
      <c r="T3152">
        <f>Table_IMDB_Movies[[#This Row],[gross]]-Table_IMDB_Movies[[#This Row],[budget]]</f>
        <v>-5477230</v>
      </c>
      <c r="V3152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153" spans="1:22" x14ac:dyDescent="0.3">
      <c r="A3153" t="s">
        <v>11976</v>
      </c>
      <c r="B3153">
        <v>48</v>
      </c>
      <c r="C3153">
        <v>96</v>
      </c>
      <c r="D3153" t="s">
        <v>11977</v>
      </c>
      <c r="E3153">
        <v>27445</v>
      </c>
      <c r="F3153" t="s">
        <v>9238</v>
      </c>
      <c r="G3153" t="s">
        <v>5817</v>
      </c>
      <c r="H3153" t="s">
        <v>11978</v>
      </c>
      <c r="I3153">
        <v>3788</v>
      </c>
      <c r="J3153" t="s">
        <v>11979</v>
      </c>
      <c r="K3153" t="s">
        <v>11980</v>
      </c>
      <c r="L3153">
        <v>31</v>
      </c>
      <c r="M3153" t="s">
        <v>26</v>
      </c>
      <c r="N3153" t="s">
        <v>27</v>
      </c>
      <c r="O3153" t="s">
        <v>476</v>
      </c>
      <c r="P3153">
        <v>9000000</v>
      </c>
      <c r="Q3153">
        <v>2011</v>
      </c>
      <c r="R3153">
        <v>5.3</v>
      </c>
      <c r="S3153">
        <v>1000</v>
      </c>
      <c r="T3153">
        <f>Table_IMDB_Movies[[#This Row],[gross]]-Table_IMDB_Movies[[#This Row],[budget]]</f>
        <v>-8972555</v>
      </c>
      <c r="V3153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154" spans="1:22" x14ac:dyDescent="0.3">
      <c r="A3154" t="s">
        <v>6021</v>
      </c>
      <c r="B3154">
        <v>65</v>
      </c>
      <c r="C3154">
        <v>96</v>
      </c>
      <c r="D3154" t="s">
        <v>3488</v>
      </c>
      <c r="E3154">
        <v>766487</v>
      </c>
      <c r="F3154" t="s">
        <v>1340</v>
      </c>
      <c r="G3154" t="s">
        <v>488</v>
      </c>
      <c r="H3154" t="s">
        <v>11981</v>
      </c>
      <c r="I3154">
        <v>15315</v>
      </c>
      <c r="J3154" t="s">
        <v>11982</v>
      </c>
      <c r="K3154" t="s">
        <v>11983</v>
      </c>
      <c r="L3154">
        <v>117</v>
      </c>
      <c r="M3154" t="s">
        <v>26</v>
      </c>
      <c r="N3154" t="s">
        <v>27</v>
      </c>
      <c r="O3154" t="s">
        <v>476</v>
      </c>
      <c r="P3154">
        <v>5250000</v>
      </c>
      <c r="Q3154">
        <v>2007</v>
      </c>
      <c r="R3154">
        <v>5</v>
      </c>
      <c r="S3154">
        <v>915</v>
      </c>
      <c r="T3154">
        <f>Table_IMDB_Movies[[#This Row],[gross]]-Table_IMDB_Movies[[#This Row],[budget]]</f>
        <v>-4483513</v>
      </c>
      <c r="V3154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155" spans="1:22" x14ac:dyDescent="0.3">
      <c r="A3155" t="s">
        <v>9240</v>
      </c>
      <c r="B3155">
        <v>284</v>
      </c>
      <c r="C3155">
        <v>100</v>
      </c>
      <c r="D3155" t="s">
        <v>11985</v>
      </c>
      <c r="E3155">
        <v>1196752</v>
      </c>
      <c r="F3155" t="s">
        <v>1705</v>
      </c>
      <c r="G3155" t="s">
        <v>11986</v>
      </c>
      <c r="H3155" t="s">
        <v>11987</v>
      </c>
      <c r="I3155">
        <v>79353</v>
      </c>
      <c r="J3155" t="s">
        <v>11988</v>
      </c>
      <c r="K3155" t="s">
        <v>11989</v>
      </c>
      <c r="L3155">
        <v>121</v>
      </c>
      <c r="M3155" t="s">
        <v>11990</v>
      </c>
      <c r="N3155" t="s">
        <v>9192</v>
      </c>
      <c r="O3155" t="s">
        <v>476</v>
      </c>
      <c r="P3155">
        <v>30300000</v>
      </c>
      <c r="Q3155">
        <v>2011</v>
      </c>
      <c r="R3155">
        <v>7.6</v>
      </c>
      <c r="S3155">
        <v>23000</v>
      </c>
      <c r="T3155">
        <f>Table_IMDB_Movies[[#This Row],[gross]]-Table_IMDB_Movies[[#This Row],[budget]]</f>
        <v>-29103248</v>
      </c>
      <c r="V3155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3156" spans="1:22" x14ac:dyDescent="0.3">
      <c r="A3156" t="s">
        <v>11991</v>
      </c>
      <c r="B3156">
        <v>47</v>
      </c>
      <c r="C3156">
        <v>98</v>
      </c>
      <c r="D3156" t="s">
        <v>11992</v>
      </c>
      <c r="E3156">
        <v>795126</v>
      </c>
      <c r="F3156" t="s">
        <v>4845</v>
      </c>
      <c r="G3156" t="s">
        <v>1544</v>
      </c>
      <c r="H3156" t="s">
        <v>11993</v>
      </c>
      <c r="I3156">
        <v>4976</v>
      </c>
      <c r="J3156" t="s">
        <v>11601</v>
      </c>
      <c r="K3156" t="s">
        <v>11994</v>
      </c>
      <c r="L3156">
        <v>52</v>
      </c>
      <c r="M3156" t="s">
        <v>26</v>
      </c>
      <c r="N3156" t="s">
        <v>218</v>
      </c>
      <c r="O3156" t="s">
        <v>28</v>
      </c>
      <c r="P3156">
        <v>6000000</v>
      </c>
      <c r="Q3156">
        <v>2004</v>
      </c>
      <c r="R3156">
        <v>7.6</v>
      </c>
      <c r="S3156">
        <v>989</v>
      </c>
      <c r="T3156">
        <f>Table_IMDB_Movies[[#This Row],[gross]]-Table_IMDB_Movies[[#This Row],[budget]]</f>
        <v>-5204874</v>
      </c>
      <c r="V315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157" spans="1:22" x14ac:dyDescent="0.3">
      <c r="A3157" t="s">
        <v>272</v>
      </c>
      <c r="B3157">
        <v>318</v>
      </c>
      <c r="C3157">
        <v>106</v>
      </c>
      <c r="D3157" t="s">
        <v>11509</v>
      </c>
      <c r="E3157">
        <v>83574831</v>
      </c>
      <c r="F3157" t="s">
        <v>7313</v>
      </c>
      <c r="G3157" t="s">
        <v>5626</v>
      </c>
      <c r="H3157" t="s">
        <v>11997</v>
      </c>
      <c r="I3157">
        <v>109214</v>
      </c>
      <c r="J3157" t="s">
        <v>10548</v>
      </c>
      <c r="K3157" t="s">
        <v>11998</v>
      </c>
      <c r="L3157">
        <v>269</v>
      </c>
      <c r="M3157" t="s">
        <v>26</v>
      </c>
      <c r="N3157" t="s">
        <v>27</v>
      </c>
      <c r="O3157" t="s">
        <v>28</v>
      </c>
      <c r="P3157">
        <v>5000000</v>
      </c>
      <c r="Q3157">
        <v>2013</v>
      </c>
      <c r="R3157">
        <v>6.6</v>
      </c>
      <c r="S3157">
        <v>35000</v>
      </c>
      <c r="T3157">
        <f>Table_IMDB_Movies[[#This Row],[gross]]-Table_IMDB_Movies[[#This Row],[budget]]</f>
        <v>78574831</v>
      </c>
      <c r="V3157" t="str">
        <f>IF(ISNUMBER(SEARCH("|",Table_IMDB_Movies[[#This Row],[genres]])),LEFT(Table_IMDB_Movies[[#This Row],[genres]],SEARCH("|",Table_IMDB_Movies[[#This Row],[genres]])-1),Table_IMDB_Movies[[#This Row],[genres]])</f>
        <v>Fantasy</v>
      </c>
    </row>
    <row r="3158" spans="1:22" x14ac:dyDescent="0.3">
      <c r="A3158" t="s">
        <v>10546</v>
      </c>
      <c r="B3158">
        <v>250</v>
      </c>
      <c r="C3158">
        <v>95</v>
      </c>
      <c r="D3158" t="s">
        <v>6274</v>
      </c>
      <c r="E3158">
        <v>87025093</v>
      </c>
      <c r="F3158" t="s">
        <v>3973</v>
      </c>
      <c r="G3158" t="s">
        <v>6365</v>
      </c>
      <c r="H3158" t="s">
        <v>11999</v>
      </c>
      <c r="I3158">
        <v>188679</v>
      </c>
      <c r="J3158" t="s">
        <v>10415</v>
      </c>
      <c r="K3158" t="s">
        <v>12000</v>
      </c>
      <c r="L3158">
        <v>864</v>
      </c>
      <c r="M3158" t="s">
        <v>26</v>
      </c>
      <c r="N3158" t="s">
        <v>27</v>
      </c>
      <c r="O3158" t="s">
        <v>476</v>
      </c>
      <c r="P3158">
        <v>4000000</v>
      </c>
      <c r="Q3158">
        <v>2005</v>
      </c>
      <c r="R3158">
        <v>6.6</v>
      </c>
      <c r="S3158">
        <v>0</v>
      </c>
      <c r="T3158">
        <f>Table_IMDB_Movies[[#This Row],[gross]]-Table_IMDB_Movies[[#This Row],[budget]]</f>
        <v>83025093</v>
      </c>
      <c r="V3158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3159" spans="1:22" x14ac:dyDescent="0.3">
      <c r="A3159" t="s">
        <v>12001</v>
      </c>
      <c r="B3159">
        <v>411</v>
      </c>
      <c r="C3159">
        <v>104</v>
      </c>
      <c r="D3159" t="s">
        <v>9788</v>
      </c>
      <c r="E3159">
        <v>71897215</v>
      </c>
      <c r="F3159" t="s">
        <v>12002</v>
      </c>
      <c r="G3159" t="s">
        <v>535</v>
      </c>
      <c r="H3159" t="s">
        <v>12003</v>
      </c>
      <c r="I3159">
        <v>126893</v>
      </c>
      <c r="J3159" t="s">
        <v>12004</v>
      </c>
      <c r="K3159" t="s">
        <v>12005</v>
      </c>
      <c r="L3159">
        <v>440</v>
      </c>
      <c r="M3159" t="s">
        <v>26</v>
      </c>
      <c r="N3159" t="s">
        <v>27</v>
      </c>
      <c r="O3159" t="s">
        <v>28</v>
      </c>
      <c r="P3159">
        <v>15000000</v>
      </c>
      <c r="Q3159">
        <v>2016</v>
      </c>
      <c r="R3159">
        <v>7.3</v>
      </c>
      <c r="S3159">
        <v>33000</v>
      </c>
      <c r="T3159">
        <f>Table_IMDB_Movies[[#This Row],[gross]]-Table_IMDB_Movies[[#This Row],[budget]]</f>
        <v>56897215</v>
      </c>
      <c r="V3159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160" spans="1:22" x14ac:dyDescent="0.3">
      <c r="A3160" t="s">
        <v>7928</v>
      </c>
      <c r="B3160">
        <v>106</v>
      </c>
      <c r="C3160">
        <v>87</v>
      </c>
      <c r="D3160" t="s">
        <v>7929</v>
      </c>
      <c r="E3160">
        <v>64267897</v>
      </c>
      <c r="F3160" t="s">
        <v>12006</v>
      </c>
      <c r="G3160" t="s">
        <v>7931</v>
      </c>
      <c r="H3160" t="s">
        <v>12007</v>
      </c>
      <c r="I3160">
        <v>67992</v>
      </c>
      <c r="J3160" t="s">
        <v>7933</v>
      </c>
      <c r="K3160" t="s">
        <v>12008</v>
      </c>
      <c r="L3160">
        <v>327</v>
      </c>
      <c r="M3160" t="s">
        <v>26</v>
      </c>
      <c r="N3160" t="s">
        <v>27</v>
      </c>
      <c r="O3160" t="s">
        <v>476</v>
      </c>
      <c r="P3160">
        <v>5000000</v>
      </c>
      <c r="Q3160">
        <v>2002</v>
      </c>
      <c r="R3160">
        <v>6.6</v>
      </c>
      <c r="S3160">
        <v>0</v>
      </c>
      <c r="T3160">
        <f>Table_IMDB_Movies[[#This Row],[gross]]-Table_IMDB_Movies[[#This Row],[budget]]</f>
        <v>59267897</v>
      </c>
      <c r="V3160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161" spans="1:22" x14ac:dyDescent="0.3">
      <c r="A3161" t="s">
        <v>12009</v>
      </c>
      <c r="B3161">
        <v>159</v>
      </c>
      <c r="C3161">
        <v>81</v>
      </c>
      <c r="D3161" t="s">
        <v>12010</v>
      </c>
      <c r="E3161">
        <v>56536016</v>
      </c>
      <c r="F3161" t="s">
        <v>4938</v>
      </c>
      <c r="G3161" t="s">
        <v>3179</v>
      </c>
      <c r="H3161" t="s">
        <v>12011</v>
      </c>
      <c r="I3161">
        <v>13523</v>
      </c>
      <c r="J3161" t="s">
        <v>11637</v>
      </c>
      <c r="K3161" t="s">
        <v>12012</v>
      </c>
      <c r="L3161">
        <v>95</v>
      </c>
      <c r="M3161" t="s">
        <v>26</v>
      </c>
      <c r="N3161" t="s">
        <v>27</v>
      </c>
      <c r="O3161" t="s">
        <v>28</v>
      </c>
      <c r="P3161">
        <v>4900000</v>
      </c>
      <c r="Q3161">
        <v>2016</v>
      </c>
      <c r="R3161">
        <v>6.9</v>
      </c>
      <c r="S3161">
        <v>0</v>
      </c>
      <c r="T3161">
        <f>Table_IMDB_Movies[[#This Row],[gross]]-Table_IMDB_Movies[[#This Row],[budget]]</f>
        <v>51636016</v>
      </c>
      <c r="V3161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3162" spans="1:22" x14ac:dyDescent="0.3">
      <c r="A3162" t="s">
        <v>8172</v>
      </c>
      <c r="B3162">
        <v>251</v>
      </c>
      <c r="C3162">
        <v>94</v>
      </c>
      <c r="D3162" t="s">
        <v>12013</v>
      </c>
      <c r="E3162">
        <v>104007828</v>
      </c>
      <c r="F3162" t="s">
        <v>4938</v>
      </c>
      <c r="G3162" t="s">
        <v>10768</v>
      </c>
      <c r="H3162" t="s">
        <v>12014</v>
      </c>
      <c r="I3162">
        <v>76828</v>
      </c>
      <c r="J3162" t="s">
        <v>11247</v>
      </c>
      <c r="K3162" t="s">
        <v>12015</v>
      </c>
      <c r="L3162">
        <v>314</v>
      </c>
      <c r="M3162" t="s">
        <v>26</v>
      </c>
      <c r="N3162" t="s">
        <v>27</v>
      </c>
      <c r="O3162" t="s">
        <v>476</v>
      </c>
      <c r="P3162">
        <v>5000000</v>
      </c>
      <c r="Q3162">
        <v>2011</v>
      </c>
      <c r="R3162">
        <v>5.8</v>
      </c>
      <c r="S3162">
        <v>24000</v>
      </c>
      <c r="T3162">
        <f>Table_IMDB_Movies[[#This Row],[gross]]-Table_IMDB_Movies[[#This Row],[budget]]</f>
        <v>99007828</v>
      </c>
      <c r="V3162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3163" spans="1:22" x14ac:dyDescent="0.3">
      <c r="A3163" t="s">
        <v>12016</v>
      </c>
      <c r="B3163">
        <v>183</v>
      </c>
      <c r="C3163">
        <v>89</v>
      </c>
      <c r="D3163" t="s">
        <v>12017</v>
      </c>
      <c r="E3163">
        <v>50820940</v>
      </c>
      <c r="F3163" t="s">
        <v>5685</v>
      </c>
      <c r="G3163" t="s">
        <v>5626</v>
      </c>
      <c r="H3163" t="s">
        <v>12018</v>
      </c>
      <c r="I3163">
        <v>31915</v>
      </c>
      <c r="J3163" t="s">
        <v>12019</v>
      </c>
      <c r="K3163" t="s">
        <v>12020</v>
      </c>
      <c r="L3163">
        <v>159</v>
      </c>
      <c r="M3163" t="s">
        <v>26</v>
      </c>
      <c r="N3163" t="s">
        <v>27</v>
      </c>
      <c r="O3163" t="s">
        <v>28</v>
      </c>
      <c r="P3163">
        <v>5000000</v>
      </c>
      <c r="Q3163">
        <v>2014</v>
      </c>
      <c r="R3163">
        <v>4.4000000000000004</v>
      </c>
      <c r="S3163">
        <v>18000</v>
      </c>
      <c r="T3163">
        <f>Table_IMDB_Movies[[#This Row],[gross]]-Table_IMDB_Movies[[#This Row],[budget]]</f>
        <v>45820940</v>
      </c>
      <c r="V3163" t="str">
        <f>IF(ISNUMBER(SEARCH("|",Table_IMDB_Movies[[#This Row],[genres]])),LEFT(Table_IMDB_Movies[[#This Row],[genres]],SEARCH("|",Table_IMDB_Movies[[#This Row],[genres]])-1),Table_IMDB_Movies[[#This Row],[genres]])</f>
        <v>Fantasy</v>
      </c>
    </row>
    <row r="3164" spans="1:22" x14ac:dyDescent="0.3">
      <c r="A3164" t="s">
        <v>1402</v>
      </c>
      <c r="B3164">
        <v>131</v>
      </c>
      <c r="C3164">
        <v>88</v>
      </c>
      <c r="D3164" t="s">
        <v>11225</v>
      </c>
      <c r="E3164">
        <v>44793200</v>
      </c>
      <c r="F3164" t="s">
        <v>6754</v>
      </c>
      <c r="G3164" t="s">
        <v>12021</v>
      </c>
      <c r="H3164" t="s">
        <v>12022</v>
      </c>
      <c r="I3164">
        <v>49820</v>
      </c>
      <c r="J3164" t="s">
        <v>12023</v>
      </c>
      <c r="K3164" t="s">
        <v>12024</v>
      </c>
      <c r="L3164">
        <v>311</v>
      </c>
      <c r="M3164" t="s">
        <v>26</v>
      </c>
      <c r="N3164" t="s">
        <v>27</v>
      </c>
      <c r="O3164" t="s">
        <v>5630</v>
      </c>
      <c r="P3164">
        <v>4500000</v>
      </c>
      <c r="Q3164">
        <v>1987</v>
      </c>
      <c r="R3164">
        <v>6.6</v>
      </c>
      <c r="S3164">
        <v>0</v>
      </c>
      <c r="T3164">
        <f>Table_IMDB_Movies[[#This Row],[gross]]-Table_IMDB_Movies[[#This Row],[budget]]</f>
        <v>40293200</v>
      </c>
      <c r="V3164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165" spans="1:22" x14ac:dyDescent="0.3">
      <c r="A3165" t="s">
        <v>10725</v>
      </c>
      <c r="B3165">
        <v>297</v>
      </c>
      <c r="C3165">
        <v>108</v>
      </c>
      <c r="D3165" t="s">
        <v>9296</v>
      </c>
      <c r="E3165">
        <v>43771291</v>
      </c>
      <c r="F3165" t="s">
        <v>689</v>
      </c>
      <c r="G3165" t="s">
        <v>5011</v>
      </c>
      <c r="H3165" t="s">
        <v>10726</v>
      </c>
      <c r="I3165">
        <v>79916</v>
      </c>
      <c r="J3165" t="s">
        <v>5826</v>
      </c>
      <c r="K3165" t="s">
        <v>10727</v>
      </c>
      <c r="L3165">
        <v>279</v>
      </c>
      <c r="M3165" t="s">
        <v>26</v>
      </c>
      <c r="N3165" t="s">
        <v>27</v>
      </c>
      <c r="O3165" t="s">
        <v>476</v>
      </c>
      <c r="P3165">
        <v>5000000</v>
      </c>
      <c r="Q3165">
        <v>2015</v>
      </c>
      <c r="R3165">
        <v>7.1</v>
      </c>
      <c r="S3165">
        <v>15000</v>
      </c>
      <c r="T3165">
        <f>Table_IMDB_Movies[[#This Row],[gross]]-Table_IMDB_Movies[[#This Row],[budget]]</f>
        <v>38771291</v>
      </c>
      <c r="V3165" t="str">
        <f>IF(ISNUMBER(SEARCH("|",Table_IMDB_Movies[[#This Row],[genres]])),LEFT(Table_IMDB_Movies[[#This Row],[genres]],SEARCH("|",Table_IMDB_Movies[[#This Row],[genres]])-1),Table_IMDB_Movies[[#This Row],[genres]])</f>
        <v>Mystery</v>
      </c>
    </row>
    <row r="3166" spans="1:22" x14ac:dyDescent="0.3">
      <c r="A3166" t="s">
        <v>12025</v>
      </c>
      <c r="B3166">
        <v>41</v>
      </c>
      <c r="C3166">
        <v>115</v>
      </c>
      <c r="D3166" t="s">
        <v>12026</v>
      </c>
      <c r="E3166">
        <v>44456509</v>
      </c>
      <c r="F3166" t="s">
        <v>2021</v>
      </c>
      <c r="G3166" t="s">
        <v>12025</v>
      </c>
      <c r="H3166" t="s">
        <v>12027</v>
      </c>
      <c r="I3166">
        <v>22105</v>
      </c>
      <c r="J3166" t="s">
        <v>12028</v>
      </c>
      <c r="K3166" t="s">
        <v>12029</v>
      </c>
      <c r="L3166">
        <v>81</v>
      </c>
      <c r="M3166" t="s">
        <v>2205</v>
      </c>
      <c r="N3166" t="s">
        <v>2301</v>
      </c>
      <c r="O3166" t="s">
        <v>28</v>
      </c>
      <c r="P3166">
        <v>5000000</v>
      </c>
      <c r="Q3166">
        <v>2013</v>
      </c>
      <c r="R3166">
        <v>7.6</v>
      </c>
      <c r="S3166">
        <v>14000</v>
      </c>
      <c r="T3166">
        <f>Table_IMDB_Movies[[#This Row],[gross]]-Table_IMDB_Movies[[#This Row],[budget]]</f>
        <v>39456509</v>
      </c>
      <c r="V316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167" spans="1:22" x14ac:dyDescent="0.3">
      <c r="A3167" t="s">
        <v>8172</v>
      </c>
      <c r="B3167">
        <v>248</v>
      </c>
      <c r="C3167">
        <v>96</v>
      </c>
      <c r="D3167" t="s">
        <v>12030</v>
      </c>
      <c r="E3167">
        <v>53884821</v>
      </c>
      <c r="F3167" t="s">
        <v>4938</v>
      </c>
      <c r="G3167" t="s">
        <v>12031</v>
      </c>
      <c r="H3167" t="s">
        <v>12032</v>
      </c>
      <c r="I3167">
        <v>51204</v>
      </c>
      <c r="J3167" t="s">
        <v>12033</v>
      </c>
      <c r="K3167" t="s">
        <v>12034</v>
      </c>
      <c r="L3167">
        <v>247</v>
      </c>
      <c r="M3167" t="s">
        <v>26</v>
      </c>
      <c r="N3167" t="s">
        <v>27</v>
      </c>
      <c r="O3167" t="s">
        <v>476</v>
      </c>
      <c r="P3167">
        <v>5000000</v>
      </c>
      <c r="Q3167">
        <v>2012</v>
      </c>
      <c r="R3167">
        <v>4.5999999999999996</v>
      </c>
      <c r="S3167">
        <v>26000</v>
      </c>
      <c r="T3167">
        <f>Table_IMDB_Movies[[#This Row],[gross]]-Table_IMDB_Movies[[#This Row],[budget]]</f>
        <v>48884821</v>
      </c>
      <c r="V3167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3168" spans="1:22" x14ac:dyDescent="0.3">
      <c r="A3168" t="s">
        <v>12035</v>
      </c>
      <c r="B3168">
        <v>42</v>
      </c>
      <c r="C3168">
        <v>135</v>
      </c>
      <c r="D3168" t="s">
        <v>882</v>
      </c>
      <c r="E3168">
        <v>36000000</v>
      </c>
      <c r="F3168" t="s">
        <v>5024</v>
      </c>
      <c r="G3168" t="s">
        <v>4716</v>
      </c>
      <c r="H3168" t="s">
        <v>12036</v>
      </c>
      <c r="I3168">
        <v>6359</v>
      </c>
      <c r="J3168" t="s">
        <v>12037</v>
      </c>
      <c r="K3168" t="s">
        <v>12038</v>
      </c>
      <c r="L3168">
        <v>69</v>
      </c>
      <c r="M3168" t="s">
        <v>26</v>
      </c>
      <c r="N3168" t="s">
        <v>27</v>
      </c>
      <c r="O3168" t="s">
        <v>4342</v>
      </c>
      <c r="P3168">
        <v>5000000</v>
      </c>
      <c r="Q3168">
        <v>1953</v>
      </c>
      <c r="R3168">
        <v>6.8</v>
      </c>
      <c r="S3168">
        <v>0</v>
      </c>
      <c r="T3168">
        <f>Table_IMDB_Movies[[#This Row],[gross]]-Table_IMDB_Movies[[#This Row],[budget]]</f>
        <v>31000000</v>
      </c>
      <c r="V3168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169" spans="1:22" x14ac:dyDescent="0.3">
      <c r="A3169" t="s">
        <v>7461</v>
      </c>
      <c r="B3169">
        <v>91</v>
      </c>
      <c r="C3169">
        <v>93</v>
      </c>
      <c r="D3169" t="s">
        <v>1385</v>
      </c>
      <c r="E3169">
        <v>34872293</v>
      </c>
      <c r="F3169" t="s">
        <v>6152</v>
      </c>
      <c r="G3169" t="s">
        <v>32</v>
      </c>
      <c r="H3169" t="s">
        <v>12039</v>
      </c>
      <c r="I3169">
        <v>30765</v>
      </c>
      <c r="J3169" t="s">
        <v>6388</v>
      </c>
      <c r="K3169" t="s">
        <v>12040</v>
      </c>
      <c r="L3169">
        <v>252</v>
      </c>
      <c r="M3169" t="s">
        <v>26</v>
      </c>
      <c r="N3169" t="s">
        <v>27</v>
      </c>
      <c r="O3169" t="s">
        <v>476</v>
      </c>
      <c r="P3169">
        <v>8500000</v>
      </c>
      <c r="Q3169">
        <v>1991</v>
      </c>
      <c r="R3169">
        <v>4.9000000000000004</v>
      </c>
      <c r="S3169">
        <v>963</v>
      </c>
      <c r="T3169">
        <f>Table_IMDB_Movies[[#This Row],[gross]]-Table_IMDB_Movies[[#This Row],[budget]]</f>
        <v>26372293</v>
      </c>
      <c r="V3169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170" spans="1:22" x14ac:dyDescent="0.3">
      <c r="A3170" t="s">
        <v>12041</v>
      </c>
      <c r="B3170">
        <v>185</v>
      </c>
      <c r="C3170">
        <v>109</v>
      </c>
      <c r="D3170" t="s">
        <v>7772</v>
      </c>
      <c r="E3170">
        <v>34468224</v>
      </c>
      <c r="F3170" t="s">
        <v>4390</v>
      </c>
      <c r="G3170" t="s">
        <v>626</v>
      </c>
      <c r="H3170" t="s">
        <v>12042</v>
      </c>
      <c r="I3170">
        <v>105568</v>
      </c>
      <c r="J3170" t="s">
        <v>4244</v>
      </c>
      <c r="K3170" t="s">
        <v>12043</v>
      </c>
      <c r="L3170">
        <v>533</v>
      </c>
      <c r="M3170" t="s">
        <v>26</v>
      </c>
      <c r="N3170" t="s">
        <v>27</v>
      </c>
      <c r="O3170" t="s">
        <v>476</v>
      </c>
      <c r="P3170">
        <v>4500000</v>
      </c>
      <c r="Q3170">
        <v>2003</v>
      </c>
      <c r="R3170">
        <v>7.3</v>
      </c>
      <c r="S3170">
        <v>0</v>
      </c>
      <c r="T3170">
        <f>Table_IMDB_Movies[[#This Row],[gross]]-Table_IMDB_Movies[[#This Row],[budget]]</f>
        <v>29968224</v>
      </c>
      <c r="V3170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3171" spans="1:22" x14ac:dyDescent="0.3">
      <c r="A3171" t="s">
        <v>12044</v>
      </c>
      <c r="B3171">
        <v>220</v>
      </c>
      <c r="C3171">
        <v>101</v>
      </c>
      <c r="D3171" t="s">
        <v>12045</v>
      </c>
      <c r="E3171">
        <v>32453345</v>
      </c>
      <c r="F3171" t="s">
        <v>7313</v>
      </c>
      <c r="G3171" t="s">
        <v>12046</v>
      </c>
      <c r="H3171" t="s">
        <v>12047</v>
      </c>
      <c r="I3171">
        <v>31791</v>
      </c>
      <c r="J3171" t="s">
        <v>12048</v>
      </c>
      <c r="K3171" t="s">
        <v>12049</v>
      </c>
      <c r="L3171">
        <v>155</v>
      </c>
      <c r="M3171" t="s">
        <v>26</v>
      </c>
      <c r="N3171" t="s">
        <v>27</v>
      </c>
      <c r="O3171" t="s">
        <v>476</v>
      </c>
      <c r="P3171">
        <v>5000000</v>
      </c>
      <c r="Q3171">
        <v>2014</v>
      </c>
      <c r="R3171">
        <v>5</v>
      </c>
      <c r="S3171">
        <v>10000</v>
      </c>
      <c r="T3171">
        <f>Table_IMDB_Movies[[#This Row],[gross]]-Table_IMDB_Movies[[#This Row],[budget]]</f>
        <v>27453345</v>
      </c>
      <c r="V3171" t="str">
        <f>IF(ISNUMBER(SEARCH("|",Table_IMDB_Movies[[#This Row],[genres]])),LEFT(Table_IMDB_Movies[[#This Row],[genres]],SEARCH("|",Table_IMDB_Movies[[#This Row],[genres]])-1),Table_IMDB_Movies[[#This Row],[genres]])</f>
        <v>Fantasy</v>
      </c>
    </row>
    <row r="3172" spans="1:22" x14ac:dyDescent="0.3">
      <c r="A3172" t="s">
        <v>5852</v>
      </c>
      <c r="B3172">
        <v>471</v>
      </c>
      <c r="C3172">
        <v>117</v>
      </c>
      <c r="D3172" t="s">
        <v>605</v>
      </c>
      <c r="E3172">
        <v>27296514</v>
      </c>
      <c r="F3172" t="s">
        <v>1237</v>
      </c>
      <c r="G3172" t="s">
        <v>540</v>
      </c>
      <c r="H3172" t="s">
        <v>12050</v>
      </c>
      <c r="I3172">
        <v>326494</v>
      </c>
      <c r="J3172" t="s">
        <v>3321</v>
      </c>
      <c r="K3172" t="s">
        <v>12051</v>
      </c>
      <c r="L3172">
        <v>340</v>
      </c>
      <c r="M3172" t="s">
        <v>26</v>
      </c>
      <c r="N3172" t="s">
        <v>27</v>
      </c>
      <c r="O3172" t="s">
        <v>476</v>
      </c>
      <c r="P3172">
        <v>5000000</v>
      </c>
      <c r="Q3172">
        <v>2013</v>
      </c>
      <c r="R3172">
        <v>8</v>
      </c>
      <c r="S3172">
        <v>65000</v>
      </c>
      <c r="T3172">
        <f>Table_IMDB_Movies[[#This Row],[gross]]-Table_IMDB_Movies[[#This Row],[budget]]</f>
        <v>22296514</v>
      </c>
      <c r="V3172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3173" spans="1:22" x14ac:dyDescent="0.3">
      <c r="A3173" t="s">
        <v>12052</v>
      </c>
      <c r="B3173">
        <v>152</v>
      </c>
      <c r="C3173">
        <v>83</v>
      </c>
      <c r="D3173" t="s">
        <v>7949</v>
      </c>
      <c r="E3173">
        <v>25799043</v>
      </c>
      <c r="F3173" t="s">
        <v>3393</v>
      </c>
      <c r="G3173" t="s">
        <v>245</v>
      </c>
      <c r="H3173" t="s">
        <v>12053</v>
      </c>
      <c r="I3173">
        <v>28513</v>
      </c>
      <c r="J3173" t="s">
        <v>1330</v>
      </c>
      <c r="K3173" t="s">
        <v>12054</v>
      </c>
      <c r="L3173">
        <v>126</v>
      </c>
      <c r="M3173" t="s">
        <v>26</v>
      </c>
      <c r="N3173" t="s">
        <v>27</v>
      </c>
      <c r="O3173" t="s">
        <v>28</v>
      </c>
      <c r="P3173">
        <v>3300000</v>
      </c>
      <c r="Q3173">
        <v>2015</v>
      </c>
      <c r="R3173">
        <v>5.2</v>
      </c>
      <c r="S3173">
        <v>0</v>
      </c>
      <c r="T3173">
        <f>Table_IMDB_Movies[[#This Row],[gross]]-Table_IMDB_Movies[[#This Row],[budget]]</f>
        <v>22499043</v>
      </c>
      <c r="V3173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3174" spans="1:22" x14ac:dyDescent="0.3">
      <c r="A3174" t="s">
        <v>42</v>
      </c>
      <c r="B3174">
        <v>274</v>
      </c>
      <c r="C3174">
        <v>113</v>
      </c>
      <c r="D3174" t="s">
        <v>3930</v>
      </c>
      <c r="E3174">
        <v>25530884</v>
      </c>
      <c r="F3174" t="s">
        <v>689</v>
      </c>
      <c r="G3174" t="s">
        <v>588</v>
      </c>
      <c r="H3174" t="s">
        <v>12055</v>
      </c>
      <c r="I3174">
        <v>845580</v>
      </c>
      <c r="J3174" t="s">
        <v>12056</v>
      </c>
      <c r="K3174" t="s">
        <v>12057</v>
      </c>
      <c r="L3174">
        <v>2067</v>
      </c>
      <c r="M3174" t="s">
        <v>26</v>
      </c>
      <c r="N3174" t="s">
        <v>27</v>
      </c>
      <c r="O3174" t="s">
        <v>476</v>
      </c>
      <c r="P3174">
        <v>9000000</v>
      </c>
      <c r="Q3174">
        <v>2000</v>
      </c>
      <c r="R3174">
        <v>8.5</v>
      </c>
      <c r="S3174">
        <v>40000</v>
      </c>
      <c r="T3174">
        <f>Table_IMDB_Movies[[#This Row],[gross]]-Table_IMDB_Movies[[#This Row],[budget]]</f>
        <v>16530884</v>
      </c>
      <c r="V3174" t="str">
        <f>IF(ISNUMBER(SEARCH("|",Table_IMDB_Movies[[#This Row],[genres]])),LEFT(Table_IMDB_Movies[[#This Row],[genres]],SEARCH("|",Table_IMDB_Movies[[#This Row],[genres]])-1),Table_IMDB_Movies[[#This Row],[genres]])</f>
        <v>Mystery</v>
      </c>
    </row>
    <row r="3175" spans="1:22" x14ac:dyDescent="0.3">
      <c r="A3175" t="s">
        <v>12058</v>
      </c>
      <c r="B3175">
        <v>336</v>
      </c>
      <c r="C3175">
        <v>104</v>
      </c>
      <c r="D3175" t="s">
        <v>2734</v>
      </c>
      <c r="E3175">
        <v>27689474</v>
      </c>
      <c r="F3175" t="s">
        <v>3973</v>
      </c>
      <c r="G3175" t="s">
        <v>12059</v>
      </c>
      <c r="H3175" t="s">
        <v>12060</v>
      </c>
      <c r="I3175">
        <v>85688</v>
      </c>
      <c r="J3175" t="s">
        <v>12061</v>
      </c>
      <c r="K3175" t="s">
        <v>12062</v>
      </c>
      <c r="L3175">
        <v>339</v>
      </c>
      <c r="M3175" t="s">
        <v>26</v>
      </c>
      <c r="N3175" t="s">
        <v>27</v>
      </c>
      <c r="O3175" t="s">
        <v>476</v>
      </c>
      <c r="P3175">
        <v>5000000</v>
      </c>
      <c r="Q3175">
        <v>2013</v>
      </c>
      <c r="R3175">
        <v>6.5</v>
      </c>
      <c r="S3175">
        <v>23000</v>
      </c>
      <c r="T3175">
        <f>Table_IMDB_Movies[[#This Row],[gross]]-Table_IMDB_Movies[[#This Row],[budget]]</f>
        <v>22689474</v>
      </c>
      <c r="V3175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3176" spans="1:22" x14ac:dyDescent="0.3">
      <c r="A3176" t="s">
        <v>5482</v>
      </c>
      <c r="B3176">
        <v>174</v>
      </c>
      <c r="C3176">
        <v>97</v>
      </c>
      <c r="D3176" t="s">
        <v>7769</v>
      </c>
      <c r="E3176">
        <v>24138847</v>
      </c>
      <c r="F3176" t="s">
        <v>1334</v>
      </c>
      <c r="G3176" t="s">
        <v>1671</v>
      </c>
      <c r="H3176" t="s">
        <v>12063</v>
      </c>
      <c r="I3176">
        <v>114797</v>
      </c>
      <c r="J3176" t="s">
        <v>12064</v>
      </c>
      <c r="K3176" t="s">
        <v>12065</v>
      </c>
      <c r="L3176">
        <v>472</v>
      </c>
      <c r="M3176" t="s">
        <v>26</v>
      </c>
      <c r="N3176" t="s">
        <v>27</v>
      </c>
      <c r="O3176" t="s">
        <v>476</v>
      </c>
      <c r="P3176">
        <v>5000000</v>
      </c>
      <c r="Q3176">
        <v>2006</v>
      </c>
      <c r="R3176">
        <v>7.4</v>
      </c>
      <c r="S3176">
        <v>0</v>
      </c>
      <c r="T3176">
        <f>Table_IMDB_Movies[[#This Row],[gross]]-Table_IMDB_Movies[[#This Row],[budget]]</f>
        <v>19138847</v>
      </c>
      <c r="V317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177" spans="1:22" x14ac:dyDescent="0.3">
      <c r="A3177" t="s">
        <v>5096</v>
      </c>
      <c r="B3177">
        <v>151</v>
      </c>
      <c r="C3177">
        <v>110</v>
      </c>
      <c r="D3177" t="s">
        <v>1436</v>
      </c>
      <c r="E3177">
        <v>21994911</v>
      </c>
      <c r="F3177" t="s">
        <v>4783</v>
      </c>
      <c r="G3177" t="s">
        <v>330</v>
      </c>
      <c r="H3177" t="s">
        <v>12066</v>
      </c>
      <c r="I3177">
        <v>98354</v>
      </c>
      <c r="J3177" t="s">
        <v>12067</v>
      </c>
      <c r="K3177" t="s">
        <v>12068</v>
      </c>
      <c r="L3177">
        <v>433</v>
      </c>
      <c r="M3177" t="s">
        <v>26</v>
      </c>
      <c r="N3177" t="s">
        <v>41</v>
      </c>
      <c r="O3177" t="s">
        <v>476</v>
      </c>
      <c r="P3177">
        <v>5000000</v>
      </c>
      <c r="Q3177">
        <v>2000</v>
      </c>
      <c r="R3177">
        <v>7.7</v>
      </c>
      <c r="S3177">
        <v>0</v>
      </c>
      <c r="T3177">
        <f>Table_IMDB_Movies[[#This Row],[gross]]-Table_IMDB_Movies[[#This Row],[budget]]</f>
        <v>16994911</v>
      </c>
      <c r="V3177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178" spans="1:22" x14ac:dyDescent="0.3">
      <c r="A3178" t="s">
        <v>5067</v>
      </c>
      <c r="B3178">
        <v>276</v>
      </c>
      <c r="C3178">
        <v>103</v>
      </c>
      <c r="D3178" t="s">
        <v>350</v>
      </c>
      <c r="E3178">
        <v>21501098</v>
      </c>
      <c r="F3178" t="s">
        <v>2021</v>
      </c>
      <c r="G3178" t="s">
        <v>425</v>
      </c>
      <c r="H3178" t="s">
        <v>12069</v>
      </c>
      <c r="I3178">
        <v>115813</v>
      </c>
      <c r="J3178" t="s">
        <v>10464</v>
      </c>
      <c r="K3178" t="s">
        <v>12070</v>
      </c>
      <c r="L3178">
        <v>216</v>
      </c>
      <c r="M3178" t="s">
        <v>26</v>
      </c>
      <c r="N3178" t="s">
        <v>27</v>
      </c>
      <c r="O3178" t="s">
        <v>28</v>
      </c>
      <c r="P3178">
        <v>5000000</v>
      </c>
      <c r="Q3178">
        <v>2013</v>
      </c>
      <c r="R3178">
        <v>7.4</v>
      </c>
      <c r="S3178">
        <v>22000</v>
      </c>
      <c r="T3178">
        <f>Table_IMDB_Movies[[#This Row],[gross]]-Table_IMDB_Movies[[#This Row],[budget]]</f>
        <v>16501098</v>
      </c>
      <c r="V3178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179" spans="1:22" x14ac:dyDescent="0.3">
      <c r="A3179" t="s">
        <v>12071</v>
      </c>
      <c r="B3179">
        <v>12</v>
      </c>
      <c r="C3179">
        <v>94</v>
      </c>
      <c r="D3179" t="s">
        <v>6397</v>
      </c>
      <c r="E3179">
        <v>19281235</v>
      </c>
      <c r="F3179" t="s">
        <v>4470</v>
      </c>
      <c r="G3179" t="s">
        <v>12072</v>
      </c>
      <c r="H3179" t="s">
        <v>12073</v>
      </c>
      <c r="I3179">
        <v>3571</v>
      </c>
      <c r="J3179" t="s">
        <v>12074</v>
      </c>
      <c r="K3179" t="s">
        <v>12075</v>
      </c>
      <c r="L3179">
        <v>11</v>
      </c>
      <c r="M3179" t="s">
        <v>26</v>
      </c>
      <c r="N3179" t="s">
        <v>27</v>
      </c>
      <c r="O3179" t="s">
        <v>476</v>
      </c>
      <c r="P3179">
        <v>5000000</v>
      </c>
      <c r="Q3179">
        <v>1991</v>
      </c>
      <c r="R3179">
        <v>5.0999999999999996</v>
      </c>
      <c r="S3179">
        <v>232</v>
      </c>
      <c r="T3179">
        <f>Table_IMDB_Movies[[#This Row],[gross]]-Table_IMDB_Movies[[#This Row],[budget]]</f>
        <v>14281235</v>
      </c>
      <c r="V3179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180" spans="1:22" x14ac:dyDescent="0.3">
      <c r="A3180" t="s">
        <v>12076</v>
      </c>
      <c r="B3180">
        <v>28</v>
      </c>
      <c r="C3180">
        <v>77</v>
      </c>
      <c r="D3180" t="s">
        <v>12077</v>
      </c>
      <c r="E3180">
        <v>19421271</v>
      </c>
      <c r="F3180" t="s">
        <v>2343</v>
      </c>
      <c r="G3180" t="s">
        <v>1593</v>
      </c>
      <c r="H3180" t="s">
        <v>12078</v>
      </c>
      <c r="I3180">
        <v>2448</v>
      </c>
      <c r="J3180" t="s">
        <v>12079</v>
      </c>
      <c r="K3180" t="s">
        <v>12080</v>
      </c>
      <c r="L3180">
        <v>18</v>
      </c>
      <c r="M3180" t="s">
        <v>26</v>
      </c>
      <c r="N3180" t="s">
        <v>27</v>
      </c>
      <c r="O3180" t="s">
        <v>226</v>
      </c>
      <c r="P3180">
        <v>5000000</v>
      </c>
      <c r="Q3180">
        <v>1999</v>
      </c>
      <c r="R3180">
        <v>5</v>
      </c>
      <c r="S3180">
        <v>122</v>
      </c>
      <c r="T3180">
        <f>Table_IMDB_Movies[[#This Row],[gross]]-Table_IMDB_Movies[[#This Row],[budget]]</f>
        <v>14421271</v>
      </c>
      <c r="V3180" t="str">
        <f>IF(ISNUMBER(SEARCH("|",Table_IMDB_Movies[[#This Row],[genres]])),LEFT(Table_IMDB_Movies[[#This Row],[genres]],SEARCH("|",Table_IMDB_Movies[[#This Row],[genres]])-1),Table_IMDB_Movies[[#This Row],[genres]])</f>
        <v>Animation</v>
      </c>
    </row>
    <row r="3181" spans="1:22" x14ac:dyDescent="0.3">
      <c r="A3181" t="s">
        <v>1347</v>
      </c>
      <c r="B3181">
        <v>95</v>
      </c>
      <c r="C3181">
        <v>134</v>
      </c>
      <c r="D3181" t="s">
        <v>6991</v>
      </c>
      <c r="E3181">
        <v>20733485</v>
      </c>
      <c r="F3181" t="s">
        <v>2682</v>
      </c>
      <c r="G3181" t="s">
        <v>12081</v>
      </c>
      <c r="H3181" t="s">
        <v>12082</v>
      </c>
      <c r="I3181">
        <v>11622</v>
      </c>
      <c r="J3181" t="s">
        <v>12083</v>
      </c>
      <c r="K3181" t="s">
        <v>12084</v>
      </c>
      <c r="L3181">
        <v>157</v>
      </c>
      <c r="M3181" t="s">
        <v>26</v>
      </c>
      <c r="N3181" t="s">
        <v>27</v>
      </c>
      <c r="O3181" t="s">
        <v>28</v>
      </c>
      <c r="P3181">
        <v>5000000</v>
      </c>
      <c r="Q3181">
        <v>1997</v>
      </c>
      <c r="R3181">
        <v>7.2</v>
      </c>
      <c r="S3181">
        <v>1000</v>
      </c>
      <c r="T3181">
        <f>Table_IMDB_Movies[[#This Row],[gross]]-Table_IMDB_Movies[[#This Row],[budget]]</f>
        <v>15733485</v>
      </c>
      <c r="V3181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182" spans="1:22" x14ac:dyDescent="0.3">
      <c r="A3182" t="s">
        <v>12086</v>
      </c>
      <c r="B3182">
        <v>179</v>
      </c>
      <c r="C3182">
        <v>90</v>
      </c>
      <c r="D3182" t="s">
        <v>1236</v>
      </c>
      <c r="E3182">
        <v>24809547</v>
      </c>
      <c r="F3182" t="s">
        <v>2021</v>
      </c>
      <c r="G3182" t="s">
        <v>1561</v>
      </c>
      <c r="H3182" t="s">
        <v>12087</v>
      </c>
      <c r="I3182">
        <v>74875</v>
      </c>
      <c r="J3182" t="s">
        <v>657</v>
      </c>
      <c r="K3182" t="s">
        <v>12088</v>
      </c>
      <c r="L3182">
        <v>115</v>
      </c>
      <c r="M3182" t="s">
        <v>26</v>
      </c>
      <c r="N3182" t="s">
        <v>27</v>
      </c>
      <c r="O3182" t="s">
        <v>476</v>
      </c>
      <c r="P3182">
        <v>5000000</v>
      </c>
      <c r="Q3182">
        <v>2011</v>
      </c>
      <c r="R3182">
        <v>6.4</v>
      </c>
      <c r="S3182">
        <v>11000</v>
      </c>
      <c r="T3182">
        <f>Table_IMDB_Movies[[#This Row],[gross]]-Table_IMDB_Movies[[#This Row],[budget]]</f>
        <v>19809547</v>
      </c>
      <c r="V3182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183" spans="1:22" x14ac:dyDescent="0.3">
      <c r="A3183" t="s">
        <v>12089</v>
      </c>
      <c r="B3183">
        <v>22</v>
      </c>
      <c r="C3183">
        <v>104</v>
      </c>
      <c r="D3183" t="s">
        <v>12090</v>
      </c>
      <c r="E3183">
        <v>23031390</v>
      </c>
      <c r="F3183" t="s">
        <v>2021</v>
      </c>
      <c r="G3183" t="s">
        <v>649</v>
      </c>
      <c r="H3183" t="s">
        <v>12091</v>
      </c>
      <c r="I3183">
        <v>4345</v>
      </c>
      <c r="J3183" t="s">
        <v>12092</v>
      </c>
      <c r="K3183" t="s">
        <v>12093</v>
      </c>
      <c r="L3183">
        <v>26</v>
      </c>
      <c r="M3183" t="s">
        <v>26</v>
      </c>
      <c r="N3183" t="s">
        <v>27</v>
      </c>
      <c r="O3183" t="s">
        <v>476</v>
      </c>
      <c r="P3183">
        <v>4500000</v>
      </c>
      <c r="Q3183">
        <v>1998</v>
      </c>
      <c r="R3183">
        <v>5.6</v>
      </c>
      <c r="S3183">
        <v>575</v>
      </c>
      <c r="T3183">
        <f>Table_IMDB_Movies[[#This Row],[gross]]-Table_IMDB_Movies[[#This Row],[budget]]</f>
        <v>18531390</v>
      </c>
      <c r="V3183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184" spans="1:22" x14ac:dyDescent="0.3">
      <c r="A3184" t="s">
        <v>10154</v>
      </c>
      <c r="B3184">
        <v>196</v>
      </c>
      <c r="C3184">
        <v>93</v>
      </c>
      <c r="D3184" t="s">
        <v>12094</v>
      </c>
      <c r="E3184">
        <v>21197315</v>
      </c>
      <c r="F3184" t="s">
        <v>2394</v>
      </c>
      <c r="G3184" t="s">
        <v>7087</v>
      </c>
      <c r="H3184" t="s">
        <v>12095</v>
      </c>
      <c r="I3184">
        <v>49948</v>
      </c>
      <c r="J3184" t="s">
        <v>12096</v>
      </c>
      <c r="K3184" t="s">
        <v>12097</v>
      </c>
      <c r="L3184">
        <v>211</v>
      </c>
      <c r="M3184" t="s">
        <v>26</v>
      </c>
      <c r="N3184" t="s">
        <v>27</v>
      </c>
      <c r="O3184" t="s">
        <v>476</v>
      </c>
      <c r="P3184">
        <v>5000000</v>
      </c>
      <c r="Q3184">
        <v>2014</v>
      </c>
      <c r="R3184">
        <v>6.1</v>
      </c>
      <c r="S3184">
        <v>14000</v>
      </c>
      <c r="T3184">
        <f>Table_IMDB_Movies[[#This Row],[gross]]-Table_IMDB_Movies[[#This Row],[budget]]</f>
        <v>16197315</v>
      </c>
      <c r="V3184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3185" spans="1:22" x14ac:dyDescent="0.3">
      <c r="A3185" t="s">
        <v>7202</v>
      </c>
      <c r="B3185">
        <v>9</v>
      </c>
      <c r="C3185">
        <v>106</v>
      </c>
      <c r="D3185" t="s">
        <v>12098</v>
      </c>
      <c r="E3185">
        <v>17382982</v>
      </c>
      <c r="F3185" t="s">
        <v>3196</v>
      </c>
      <c r="G3185" t="s">
        <v>2226</v>
      </c>
      <c r="H3185" t="s">
        <v>12099</v>
      </c>
      <c r="I3185">
        <v>5975</v>
      </c>
      <c r="J3185" t="s">
        <v>9642</v>
      </c>
      <c r="K3185" t="s">
        <v>12100</v>
      </c>
      <c r="L3185">
        <v>33</v>
      </c>
      <c r="M3185" t="s">
        <v>2205</v>
      </c>
      <c r="N3185" t="s">
        <v>27</v>
      </c>
      <c r="O3185" t="s">
        <v>476</v>
      </c>
      <c r="P3185">
        <v>5000000</v>
      </c>
      <c r="Q3185">
        <v>2014</v>
      </c>
      <c r="R3185">
        <v>5.2</v>
      </c>
      <c r="S3185">
        <v>0</v>
      </c>
      <c r="T3185">
        <f>Table_IMDB_Movies[[#This Row],[gross]]-Table_IMDB_Movies[[#This Row],[budget]]</f>
        <v>12382982</v>
      </c>
      <c r="V3185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186" spans="1:22" x14ac:dyDescent="0.3">
      <c r="A3186" t="s">
        <v>8866</v>
      </c>
      <c r="B3186">
        <v>31</v>
      </c>
      <c r="C3186">
        <v>109</v>
      </c>
      <c r="D3186" t="s">
        <v>7653</v>
      </c>
      <c r="E3186">
        <v>14821531</v>
      </c>
      <c r="F3186" t="s">
        <v>2682</v>
      </c>
      <c r="G3186" t="s">
        <v>6418</v>
      </c>
      <c r="H3186" t="s">
        <v>12101</v>
      </c>
      <c r="I3186">
        <v>6915</v>
      </c>
      <c r="J3186" t="s">
        <v>9539</v>
      </c>
      <c r="K3186" t="s">
        <v>12102</v>
      </c>
      <c r="L3186">
        <v>209</v>
      </c>
      <c r="M3186" t="s">
        <v>26</v>
      </c>
      <c r="N3186" t="s">
        <v>27</v>
      </c>
      <c r="O3186" t="s">
        <v>476</v>
      </c>
      <c r="P3186">
        <v>6000000</v>
      </c>
      <c r="Q3186">
        <v>1997</v>
      </c>
      <c r="R3186">
        <v>7.3</v>
      </c>
      <c r="S3186">
        <v>599</v>
      </c>
      <c r="T3186">
        <f>Table_IMDB_Movies[[#This Row],[gross]]-Table_IMDB_Movies[[#This Row],[budget]]</f>
        <v>8821531</v>
      </c>
      <c r="V3186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187" spans="1:22" x14ac:dyDescent="0.3">
      <c r="A3187" t="s">
        <v>12103</v>
      </c>
      <c r="B3187">
        <v>309</v>
      </c>
      <c r="C3187">
        <v>101</v>
      </c>
      <c r="D3187" t="s">
        <v>1903</v>
      </c>
      <c r="E3187">
        <v>18656400</v>
      </c>
      <c r="F3187" t="s">
        <v>2682</v>
      </c>
      <c r="G3187" t="s">
        <v>457</v>
      </c>
      <c r="H3187" t="s">
        <v>12104</v>
      </c>
      <c r="I3187">
        <v>86077</v>
      </c>
      <c r="J3187" t="s">
        <v>1475</v>
      </c>
      <c r="K3187" t="s">
        <v>12105</v>
      </c>
      <c r="L3187">
        <v>195</v>
      </c>
      <c r="M3187" t="s">
        <v>26</v>
      </c>
      <c r="N3187" t="s">
        <v>27</v>
      </c>
      <c r="O3187" t="s">
        <v>28</v>
      </c>
      <c r="P3187">
        <v>5000000</v>
      </c>
      <c r="Q3187">
        <v>2014</v>
      </c>
      <c r="R3187">
        <v>7.5</v>
      </c>
      <c r="S3187">
        <v>45000</v>
      </c>
      <c r="T3187">
        <f>Table_IMDB_Movies[[#This Row],[gross]]-Table_IMDB_Movies[[#This Row],[budget]]</f>
        <v>13656400</v>
      </c>
      <c r="V3187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188" spans="1:22" x14ac:dyDescent="0.3">
      <c r="A3188" t="s">
        <v>12106</v>
      </c>
      <c r="B3188">
        <v>129</v>
      </c>
      <c r="C3188">
        <v>100</v>
      </c>
      <c r="D3188" t="s">
        <v>12107</v>
      </c>
      <c r="E3188">
        <v>14343976</v>
      </c>
      <c r="F3188" t="s">
        <v>12108</v>
      </c>
      <c r="G3188" t="s">
        <v>9729</v>
      </c>
      <c r="H3188" t="s">
        <v>12109</v>
      </c>
      <c r="I3188">
        <v>22961</v>
      </c>
      <c r="J3188" t="s">
        <v>12110</v>
      </c>
      <c r="K3188" t="s">
        <v>12111</v>
      </c>
      <c r="L3188">
        <v>291</v>
      </c>
      <c r="M3188" t="s">
        <v>26</v>
      </c>
      <c r="N3188" t="s">
        <v>27</v>
      </c>
      <c r="O3188" t="s">
        <v>476</v>
      </c>
      <c r="P3188">
        <v>5000000</v>
      </c>
      <c r="Q3188">
        <v>1989</v>
      </c>
      <c r="R3188">
        <v>4.5</v>
      </c>
      <c r="S3188">
        <v>1000</v>
      </c>
      <c r="T3188">
        <f>Table_IMDB_Movies[[#This Row],[gross]]-Table_IMDB_Movies[[#This Row],[budget]]</f>
        <v>9343976</v>
      </c>
      <c r="V3188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3189" spans="1:22" x14ac:dyDescent="0.3">
      <c r="A3189" t="s">
        <v>4498</v>
      </c>
      <c r="B3189">
        <v>168</v>
      </c>
      <c r="C3189">
        <v>95</v>
      </c>
      <c r="D3189" t="s">
        <v>8642</v>
      </c>
      <c r="E3189">
        <v>241437427</v>
      </c>
      <c r="F3189" t="s">
        <v>2165</v>
      </c>
      <c r="G3189" t="s">
        <v>8358</v>
      </c>
      <c r="H3189" t="s">
        <v>12112</v>
      </c>
      <c r="I3189">
        <v>102071</v>
      </c>
      <c r="J3189" t="s">
        <v>7646</v>
      </c>
      <c r="K3189" t="s">
        <v>12113</v>
      </c>
      <c r="L3189">
        <v>756</v>
      </c>
      <c r="M3189" t="s">
        <v>26</v>
      </c>
      <c r="N3189" t="s">
        <v>27</v>
      </c>
      <c r="O3189" t="s">
        <v>72</v>
      </c>
      <c r="P3189">
        <v>5000000</v>
      </c>
      <c r="Q3189">
        <v>2002</v>
      </c>
      <c r="R3189">
        <v>6.6</v>
      </c>
      <c r="S3189">
        <v>5000</v>
      </c>
      <c r="T3189">
        <f>Table_IMDB_Movies[[#This Row],[gross]]-Table_IMDB_Movies[[#This Row],[budget]]</f>
        <v>236437427</v>
      </c>
      <c r="V3189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190" spans="1:22" x14ac:dyDescent="0.3">
      <c r="A3190" t="s">
        <v>10304</v>
      </c>
      <c r="B3190">
        <v>444</v>
      </c>
      <c r="C3190">
        <v>94</v>
      </c>
      <c r="D3190" t="s">
        <v>11070</v>
      </c>
      <c r="E3190">
        <v>14123773</v>
      </c>
      <c r="F3190" t="s">
        <v>1550</v>
      </c>
      <c r="G3190" t="s">
        <v>59</v>
      </c>
      <c r="H3190" t="s">
        <v>12114</v>
      </c>
      <c r="I3190">
        <v>108683</v>
      </c>
      <c r="J3190" t="s">
        <v>12115</v>
      </c>
      <c r="K3190" t="s">
        <v>12116</v>
      </c>
      <c r="L3190">
        <v>561</v>
      </c>
      <c r="M3190" t="s">
        <v>26</v>
      </c>
      <c r="N3190" t="s">
        <v>27</v>
      </c>
      <c r="O3190" t="s">
        <v>476</v>
      </c>
      <c r="P3190">
        <v>5000000</v>
      </c>
      <c r="Q3190">
        <v>2012</v>
      </c>
      <c r="R3190">
        <v>5.3</v>
      </c>
      <c r="S3190">
        <v>25000</v>
      </c>
      <c r="T3190">
        <f>Table_IMDB_Movies[[#This Row],[gross]]-Table_IMDB_Movies[[#This Row],[budget]]</f>
        <v>9123773</v>
      </c>
      <c r="V3190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3191" spans="1:22" x14ac:dyDescent="0.3">
      <c r="A3191" t="s">
        <v>12117</v>
      </c>
      <c r="B3191">
        <v>123</v>
      </c>
      <c r="C3191">
        <v>93</v>
      </c>
      <c r="D3191" t="s">
        <v>12118</v>
      </c>
      <c r="E3191">
        <v>15126948</v>
      </c>
      <c r="F3191" t="s">
        <v>4295</v>
      </c>
      <c r="G3191" t="s">
        <v>7589</v>
      </c>
      <c r="H3191" t="s">
        <v>12119</v>
      </c>
      <c r="I3191">
        <v>20815</v>
      </c>
      <c r="J3191" t="s">
        <v>9367</v>
      </c>
      <c r="K3191" t="s">
        <v>12120</v>
      </c>
      <c r="L3191">
        <v>335</v>
      </c>
      <c r="M3191" t="s">
        <v>26</v>
      </c>
      <c r="N3191" t="s">
        <v>27</v>
      </c>
      <c r="O3191" t="s">
        <v>476</v>
      </c>
      <c r="P3191">
        <v>5000000</v>
      </c>
      <c r="Q3191">
        <v>1995</v>
      </c>
      <c r="R3191">
        <v>4.9000000000000004</v>
      </c>
      <c r="S3191">
        <v>0</v>
      </c>
      <c r="T3191">
        <f>Table_IMDB_Movies[[#This Row],[gross]]-Table_IMDB_Movies[[#This Row],[budget]]</f>
        <v>10126948</v>
      </c>
      <c r="V3191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3192" spans="1:22" x14ac:dyDescent="0.3">
      <c r="A3192" t="s">
        <v>985</v>
      </c>
      <c r="B3192">
        <v>173</v>
      </c>
      <c r="C3192">
        <v>106</v>
      </c>
      <c r="D3192" t="s">
        <v>12121</v>
      </c>
      <c r="E3192">
        <v>13622333</v>
      </c>
      <c r="F3192" t="s">
        <v>8434</v>
      </c>
      <c r="G3192" t="s">
        <v>9068</v>
      </c>
      <c r="H3192" t="s">
        <v>12122</v>
      </c>
      <c r="I3192">
        <v>91377</v>
      </c>
      <c r="J3192" t="s">
        <v>12123</v>
      </c>
      <c r="K3192" t="s">
        <v>12124</v>
      </c>
      <c r="L3192">
        <v>385</v>
      </c>
      <c r="M3192" t="s">
        <v>2205</v>
      </c>
      <c r="N3192" t="s">
        <v>2301</v>
      </c>
      <c r="O3192" t="s">
        <v>476</v>
      </c>
      <c r="P3192">
        <v>2000000</v>
      </c>
      <c r="Q3192">
        <v>2001</v>
      </c>
      <c r="R3192">
        <v>7.7</v>
      </c>
      <c r="S3192">
        <v>0</v>
      </c>
      <c r="T3192">
        <f>Table_IMDB_Movies[[#This Row],[gross]]-Table_IMDB_Movies[[#This Row],[budget]]</f>
        <v>11622333</v>
      </c>
      <c r="V3192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3193" spans="1:22" x14ac:dyDescent="0.3">
      <c r="A3193" t="s">
        <v>1961</v>
      </c>
      <c r="B3193">
        <v>246</v>
      </c>
      <c r="C3193">
        <v>99</v>
      </c>
      <c r="D3193" t="s">
        <v>4699</v>
      </c>
      <c r="E3193">
        <v>13464388</v>
      </c>
      <c r="F3193" t="s">
        <v>5810</v>
      </c>
      <c r="G3193" t="s">
        <v>12125</v>
      </c>
      <c r="H3193" t="s">
        <v>12126</v>
      </c>
      <c r="I3193">
        <v>395921</v>
      </c>
      <c r="J3193" t="s">
        <v>914</v>
      </c>
      <c r="K3193" t="s">
        <v>12127</v>
      </c>
      <c r="L3193">
        <v>859</v>
      </c>
      <c r="M3193" t="s">
        <v>26</v>
      </c>
      <c r="N3193" t="s">
        <v>41</v>
      </c>
      <c r="O3193" t="s">
        <v>476</v>
      </c>
      <c r="P3193">
        <v>4000000</v>
      </c>
      <c r="Q3193">
        <v>2004</v>
      </c>
      <c r="R3193">
        <v>8</v>
      </c>
      <c r="S3193">
        <v>19000</v>
      </c>
      <c r="T3193">
        <f>Table_IMDB_Movies[[#This Row],[gross]]-Table_IMDB_Movies[[#This Row],[budget]]</f>
        <v>9464388</v>
      </c>
      <c r="V3193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194" spans="1:22" x14ac:dyDescent="0.3">
      <c r="A3194" t="s">
        <v>12128</v>
      </c>
      <c r="B3194">
        <v>74</v>
      </c>
      <c r="C3194">
        <v>82</v>
      </c>
      <c r="D3194" t="s">
        <v>12129</v>
      </c>
      <c r="E3194">
        <v>13350177</v>
      </c>
      <c r="F3194" t="s">
        <v>3436</v>
      </c>
      <c r="G3194" t="s">
        <v>8871</v>
      </c>
      <c r="H3194" t="s">
        <v>12130</v>
      </c>
      <c r="I3194">
        <v>7904</v>
      </c>
      <c r="J3194" t="s">
        <v>3090</v>
      </c>
      <c r="K3194" t="s">
        <v>12131</v>
      </c>
      <c r="L3194">
        <v>113</v>
      </c>
      <c r="M3194" t="s">
        <v>26</v>
      </c>
      <c r="N3194" t="s">
        <v>27</v>
      </c>
      <c r="O3194" t="s">
        <v>28</v>
      </c>
      <c r="P3194">
        <v>5000000</v>
      </c>
      <c r="Q3194">
        <v>2008</v>
      </c>
      <c r="R3194">
        <v>3.8</v>
      </c>
      <c r="S3194">
        <v>562</v>
      </c>
      <c r="T3194">
        <f>Table_IMDB_Movies[[#This Row],[gross]]-Table_IMDB_Movies[[#This Row],[budget]]</f>
        <v>8350177</v>
      </c>
      <c r="V3194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195" spans="1:22" x14ac:dyDescent="0.3">
      <c r="A3195" t="s">
        <v>11145</v>
      </c>
      <c r="B3195">
        <v>68</v>
      </c>
      <c r="C3195">
        <v>135</v>
      </c>
      <c r="D3195" t="s">
        <v>11446</v>
      </c>
      <c r="E3195">
        <v>13269963</v>
      </c>
      <c r="F3195" t="s">
        <v>6147</v>
      </c>
      <c r="G3195" t="s">
        <v>540</v>
      </c>
      <c r="H3195" t="s">
        <v>12132</v>
      </c>
      <c r="I3195">
        <v>23202</v>
      </c>
      <c r="J3195" t="s">
        <v>12133</v>
      </c>
      <c r="K3195" t="s">
        <v>12134</v>
      </c>
      <c r="L3195">
        <v>173</v>
      </c>
      <c r="M3195" t="s">
        <v>26</v>
      </c>
      <c r="N3195" t="s">
        <v>27</v>
      </c>
      <c r="O3195" t="s">
        <v>476</v>
      </c>
      <c r="P3195">
        <v>5000000</v>
      </c>
      <c r="Q3195">
        <v>1996</v>
      </c>
      <c r="R3195">
        <v>7.6</v>
      </c>
      <c r="S3195">
        <v>0</v>
      </c>
      <c r="T3195">
        <f>Table_IMDB_Movies[[#This Row],[gross]]-Table_IMDB_Movies[[#This Row],[budget]]</f>
        <v>8269963</v>
      </c>
      <c r="V3195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196" spans="1:22" x14ac:dyDescent="0.3">
      <c r="A3196" t="s">
        <v>7236</v>
      </c>
      <c r="B3196">
        <v>144</v>
      </c>
      <c r="C3196">
        <v>88</v>
      </c>
      <c r="D3196" t="s">
        <v>12135</v>
      </c>
      <c r="E3196">
        <v>17768000</v>
      </c>
      <c r="F3196" t="s">
        <v>4295</v>
      </c>
      <c r="G3196" t="s">
        <v>7589</v>
      </c>
      <c r="H3196" t="s">
        <v>12136</v>
      </c>
      <c r="I3196">
        <v>29629</v>
      </c>
      <c r="J3196" t="s">
        <v>12137</v>
      </c>
      <c r="K3196" t="s">
        <v>12138</v>
      </c>
      <c r="L3196">
        <v>374</v>
      </c>
      <c r="M3196" t="s">
        <v>26</v>
      </c>
      <c r="N3196" t="s">
        <v>27</v>
      </c>
      <c r="O3196" t="s">
        <v>476</v>
      </c>
      <c r="P3196">
        <v>5000000</v>
      </c>
      <c r="Q3196">
        <v>1988</v>
      </c>
      <c r="R3196">
        <v>5.9</v>
      </c>
      <c r="S3196">
        <v>0</v>
      </c>
      <c r="T3196">
        <f>Table_IMDB_Movies[[#This Row],[gross]]-Table_IMDB_Movies[[#This Row],[budget]]</f>
        <v>12768000</v>
      </c>
      <c r="V3196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3197" spans="1:22" x14ac:dyDescent="0.3">
      <c r="A3197" t="s">
        <v>12139</v>
      </c>
      <c r="B3197">
        <v>96</v>
      </c>
      <c r="C3197">
        <v>89</v>
      </c>
      <c r="D3197" t="s">
        <v>12140</v>
      </c>
      <c r="E3197">
        <v>12947763</v>
      </c>
      <c r="F3197" t="s">
        <v>3973</v>
      </c>
      <c r="G3197" t="s">
        <v>4825</v>
      </c>
      <c r="H3197" t="s">
        <v>12141</v>
      </c>
      <c r="I3197">
        <v>10624</v>
      </c>
      <c r="J3197" t="s">
        <v>12142</v>
      </c>
      <c r="K3197" t="s">
        <v>12143</v>
      </c>
      <c r="L3197">
        <v>125</v>
      </c>
      <c r="M3197" t="s">
        <v>26</v>
      </c>
      <c r="N3197" t="s">
        <v>27</v>
      </c>
      <c r="O3197" t="s">
        <v>476</v>
      </c>
      <c r="P3197">
        <v>5000000</v>
      </c>
      <c r="Q3197">
        <v>1986</v>
      </c>
      <c r="R3197">
        <v>6.2</v>
      </c>
      <c r="S3197">
        <v>0</v>
      </c>
      <c r="T3197">
        <f>Table_IMDB_Movies[[#This Row],[gross]]-Table_IMDB_Movies[[#This Row],[budget]]</f>
        <v>7947763</v>
      </c>
      <c r="V3197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3198" spans="1:22" x14ac:dyDescent="0.3">
      <c r="A3198" t="s">
        <v>2459</v>
      </c>
      <c r="B3198">
        <v>42</v>
      </c>
      <c r="C3198">
        <v>110</v>
      </c>
      <c r="D3198" t="s">
        <v>6475</v>
      </c>
      <c r="E3198">
        <v>14100000</v>
      </c>
      <c r="F3198" t="s">
        <v>2021</v>
      </c>
      <c r="G3198" t="s">
        <v>8221</v>
      </c>
      <c r="H3198" t="s">
        <v>12144</v>
      </c>
      <c r="I3198">
        <v>14995</v>
      </c>
      <c r="J3198" t="s">
        <v>3719</v>
      </c>
      <c r="K3198" t="s">
        <v>12145</v>
      </c>
      <c r="L3198">
        <v>87</v>
      </c>
      <c r="M3198" t="s">
        <v>26</v>
      </c>
      <c r="N3198" t="s">
        <v>27</v>
      </c>
      <c r="O3198" t="s">
        <v>476</v>
      </c>
      <c r="P3198">
        <v>5000000</v>
      </c>
      <c r="Q3198">
        <v>1982</v>
      </c>
      <c r="R3198">
        <v>7.2</v>
      </c>
      <c r="S3198">
        <v>0</v>
      </c>
      <c r="T3198">
        <f>Table_IMDB_Movies[[#This Row],[gross]]-Table_IMDB_Movies[[#This Row],[budget]]</f>
        <v>9100000</v>
      </c>
      <c r="V3198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199" spans="1:22" x14ac:dyDescent="0.3">
      <c r="A3199" t="s">
        <v>12146</v>
      </c>
      <c r="B3199">
        <v>29</v>
      </c>
      <c r="C3199">
        <v>107</v>
      </c>
      <c r="D3199" t="s">
        <v>12147</v>
      </c>
      <c r="E3199">
        <v>12200000</v>
      </c>
      <c r="F3199" t="s">
        <v>7667</v>
      </c>
      <c r="G3199" t="s">
        <v>3629</v>
      </c>
      <c r="H3199" t="s">
        <v>12148</v>
      </c>
      <c r="I3199">
        <v>7973</v>
      </c>
      <c r="J3199" t="s">
        <v>12149</v>
      </c>
      <c r="K3199" t="s">
        <v>12150</v>
      </c>
      <c r="L3199">
        <v>65</v>
      </c>
      <c r="M3199" t="s">
        <v>26</v>
      </c>
      <c r="N3199" t="s">
        <v>27</v>
      </c>
      <c r="O3199" t="s">
        <v>72</v>
      </c>
      <c r="P3199">
        <v>5000000</v>
      </c>
      <c r="Q3199">
        <v>1983</v>
      </c>
      <c r="R3199">
        <v>6.3</v>
      </c>
      <c r="S3199">
        <v>0</v>
      </c>
      <c r="T3199">
        <f>Table_IMDB_Movies[[#This Row],[gross]]-Table_IMDB_Movies[[#This Row],[budget]]</f>
        <v>7200000</v>
      </c>
      <c r="V3199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200" spans="1:22" x14ac:dyDescent="0.3">
      <c r="A3200" t="s">
        <v>12151</v>
      </c>
      <c r="B3200">
        <v>228</v>
      </c>
      <c r="C3200">
        <v>86</v>
      </c>
      <c r="D3200" t="s">
        <v>12152</v>
      </c>
      <c r="E3200">
        <v>17683670</v>
      </c>
      <c r="F3200" t="s">
        <v>3351</v>
      </c>
      <c r="G3200" t="s">
        <v>2943</v>
      </c>
      <c r="H3200" t="s">
        <v>12153</v>
      </c>
      <c r="I3200">
        <v>47227</v>
      </c>
      <c r="J3200" t="s">
        <v>12154</v>
      </c>
      <c r="K3200" t="s">
        <v>12155</v>
      </c>
      <c r="L3200">
        <v>323</v>
      </c>
      <c r="M3200" t="s">
        <v>26</v>
      </c>
      <c r="N3200" t="s">
        <v>27</v>
      </c>
      <c r="O3200" t="s">
        <v>28</v>
      </c>
      <c r="P3200">
        <v>5000000</v>
      </c>
      <c r="Q3200">
        <v>2011</v>
      </c>
      <c r="R3200">
        <v>5.2</v>
      </c>
      <c r="S3200">
        <v>0</v>
      </c>
      <c r="T3200">
        <f>Table_IMDB_Movies[[#This Row],[gross]]-Table_IMDB_Movies[[#This Row],[budget]]</f>
        <v>12683670</v>
      </c>
      <c r="V3200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3201" spans="1:22" x14ac:dyDescent="0.3">
      <c r="A3201" t="s">
        <v>12156</v>
      </c>
      <c r="B3201">
        <v>195</v>
      </c>
      <c r="C3201">
        <v>91</v>
      </c>
      <c r="D3201" t="s">
        <v>4051</v>
      </c>
      <c r="E3201">
        <v>12055108</v>
      </c>
      <c r="F3201" t="s">
        <v>2021</v>
      </c>
      <c r="G3201" t="s">
        <v>312</v>
      </c>
      <c r="H3201" t="s">
        <v>12157</v>
      </c>
      <c r="I3201">
        <v>61151</v>
      </c>
      <c r="J3201" t="s">
        <v>2391</v>
      </c>
      <c r="K3201" t="s">
        <v>12158</v>
      </c>
      <c r="L3201">
        <v>134</v>
      </c>
      <c r="M3201" t="s">
        <v>26</v>
      </c>
      <c r="N3201" t="s">
        <v>27</v>
      </c>
      <c r="O3201" t="s">
        <v>476</v>
      </c>
      <c r="P3201">
        <v>8000000</v>
      </c>
      <c r="Q3201">
        <v>2008</v>
      </c>
      <c r="R3201">
        <v>6.9</v>
      </c>
      <c r="S3201">
        <v>0</v>
      </c>
      <c r="T3201">
        <f>Table_IMDB_Movies[[#This Row],[gross]]-Table_IMDB_Movies[[#This Row],[budget]]</f>
        <v>4055108</v>
      </c>
      <c r="V3201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202" spans="1:22" x14ac:dyDescent="0.3">
      <c r="A3202" t="s">
        <v>10154</v>
      </c>
      <c r="B3202">
        <v>203</v>
      </c>
      <c r="C3202">
        <v>103</v>
      </c>
      <c r="D3202" t="s">
        <v>12159</v>
      </c>
      <c r="E3202">
        <v>27285953</v>
      </c>
      <c r="F3202" t="s">
        <v>44</v>
      </c>
      <c r="G3202" t="s">
        <v>12160</v>
      </c>
      <c r="H3202" t="s">
        <v>12161</v>
      </c>
      <c r="I3202">
        <v>48675</v>
      </c>
      <c r="J3202" t="s">
        <v>12162</v>
      </c>
      <c r="K3202" t="s">
        <v>12163</v>
      </c>
      <c r="L3202">
        <v>214</v>
      </c>
      <c r="M3202" t="s">
        <v>26</v>
      </c>
      <c r="N3202" t="s">
        <v>27</v>
      </c>
      <c r="O3202" t="s">
        <v>476</v>
      </c>
      <c r="P3202">
        <v>5000000</v>
      </c>
      <c r="Q3202">
        <v>2015</v>
      </c>
      <c r="R3202">
        <v>6.8</v>
      </c>
      <c r="S3202">
        <v>16000</v>
      </c>
      <c r="T3202">
        <f>Table_IMDB_Movies[[#This Row],[gross]]-Table_IMDB_Movies[[#This Row],[budget]]</f>
        <v>22285953</v>
      </c>
      <c r="V3202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203" spans="1:22" x14ac:dyDescent="0.3">
      <c r="A3203" t="s">
        <v>3961</v>
      </c>
      <c r="B3203">
        <v>45</v>
      </c>
      <c r="C3203">
        <v>99</v>
      </c>
      <c r="D3203" t="s">
        <v>1325</v>
      </c>
      <c r="E3203">
        <v>10572742</v>
      </c>
      <c r="F3203" t="s">
        <v>173</v>
      </c>
      <c r="G3203" t="s">
        <v>6524</v>
      </c>
      <c r="H3203" t="s">
        <v>12166</v>
      </c>
      <c r="I3203">
        <v>2326</v>
      </c>
      <c r="J3203" t="s">
        <v>1988</v>
      </c>
      <c r="K3203" t="s">
        <v>12167</v>
      </c>
      <c r="L3203">
        <v>21</v>
      </c>
      <c r="M3203" t="s">
        <v>26</v>
      </c>
      <c r="N3203" t="s">
        <v>27</v>
      </c>
      <c r="O3203" t="s">
        <v>28</v>
      </c>
      <c r="P3203">
        <v>8000000</v>
      </c>
      <c r="Q3203">
        <v>2009</v>
      </c>
      <c r="R3203">
        <v>6.1</v>
      </c>
      <c r="S3203">
        <v>738</v>
      </c>
      <c r="T3203">
        <f>Table_IMDB_Movies[[#This Row],[gross]]-Table_IMDB_Movies[[#This Row],[budget]]</f>
        <v>2572742</v>
      </c>
      <c r="V3203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204" spans="1:22" x14ac:dyDescent="0.3">
      <c r="A3204" t="s">
        <v>12168</v>
      </c>
      <c r="B3204">
        <v>29</v>
      </c>
      <c r="C3204">
        <v>82</v>
      </c>
      <c r="D3204" t="s">
        <v>12169</v>
      </c>
      <c r="E3204">
        <v>9628751</v>
      </c>
      <c r="F3204" t="s">
        <v>2487</v>
      </c>
      <c r="G3204" t="s">
        <v>12170</v>
      </c>
      <c r="H3204" t="s">
        <v>12171</v>
      </c>
      <c r="I3204">
        <v>5164</v>
      </c>
      <c r="J3204" t="s">
        <v>12172</v>
      </c>
      <c r="K3204" t="s">
        <v>12173</v>
      </c>
      <c r="L3204">
        <v>65</v>
      </c>
      <c r="M3204" t="s">
        <v>26</v>
      </c>
      <c r="N3204" t="s">
        <v>27</v>
      </c>
      <c r="O3204" t="s">
        <v>72</v>
      </c>
      <c r="P3204">
        <v>5000000</v>
      </c>
      <c r="Q3204">
        <v>2000</v>
      </c>
      <c r="R3204">
        <v>5.9</v>
      </c>
      <c r="S3204">
        <v>207</v>
      </c>
      <c r="T3204">
        <f>Table_IMDB_Movies[[#This Row],[gross]]-Table_IMDB_Movies[[#This Row],[budget]]</f>
        <v>4628751</v>
      </c>
      <c r="V3204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205" spans="1:22" x14ac:dyDescent="0.3">
      <c r="A3205" t="s">
        <v>12174</v>
      </c>
      <c r="B3205">
        <v>121</v>
      </c>
      <c r="C3205">
        <v>92</v>
      </c>
      <c r="D3205" t="s">
        <v>3099</v>
      </c>
      <c r="E3205">
        <v>8786715</v>
      </c>
      <c r="F3205" t="s">
        <v>2021</v>
      </c>
      <c r="G3205" t="s">
        <v>5039</v>
      </c>
      <c r="H3205" t="s">
        <v>12175</v>
      </c>
      <c r="I3205">
        <v>40274</v>
      </c>
      <c r="J3205" t="s">
        <v>7640</v>
      </c>
      <c r="K3205" t="s">
        <v>12176</v>
      </c>
      <c r="L3205">
        <v>324</v>
      </c>
      <c r="M3205" t="s">
        <v>26</v>
      </c>
      <c r="N3205" t="s">
        <v>27</v>
      </c>
      <c r="O3205" t="s">
        <v>28</v>
      </c>
      <c r="P3205">
        <v>5000000</v>
      </c>
      <c r="Q3205">
        <v>2004</v>
      </c>
      <c r="R3205">
        <v>6.9</v>
      </c>
      <c r="S3205">
        <v>0</v>
      </c>
      <c r="T3205">
        <f>Table_IMDB_Movies[[#This Row],[gross]]-Table_IMDB_Movies[[#This Row],[budget]]</f>
        <v>3786715</v>
      </c>
      <c r="V3205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206" spans="1:22" x14ac:dyDescent="0.3">
      <c r="A3206" t="s">
        <v>12177</v>
      </c>
      <c r="B3206">
        <v>135</v>
      </c>
      <c r="C3206">
        <v>112</v>
      </c>
      <c r="D3206" t="s">
        <v>12178</v>
      </c>
      <c r="E3206">
        <v>3432342</v>
      </c>
      <c r="F3206" t="s">
        <v>8362</v>
      </c>
      <c r="G3206" t="s">
        <v>9193</v>
      </c>
      <c r="H3206" t="s">
        <v>12179</v>
      </c>
      <c r="I3206">
        <v>24921</v>
      </c>
      <c r="J3206" t="s">
        <v>12180</v>
      </c>
      <c r="K3206" t="s">
        <v>12181</v>
      </c>
      <c r="L3206">
        <v>166</v>
      </c>
      <c r="M3206" t="s">
        <v>1174</v>
      </c>
      <c r="N3206" t="s">
        <v>218</v>
      </c>
      <c r="O3206" t="s">
        <v>476</v>
      </c>
      <c r="P3206">
        <v>6000000</v>
      </c>
      <c r="Q3206">
        <v>2003</v>
      </c>
      <c r="R3206">
        <v>7.7</v>
      </c>
      <c r="S3206">
        <v>0</v>
      </c>
      <c r="T3206">
        <f>Table_IMDB_Movies[[#This Row],[gross]]-Table_IMDB_Movies[[#This Row],[budget]]</f>
        <v>-2567658</v>
      </c>
      <c r="V320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207" spans="1:22" x14ac:dyDescent="0.3">
      <c r="A3207" t="s">
        <v>12182</v>
      </c>
      <c r="B3207">
        <v>56</v>
      </c>
      <c r="C3207">
        <v>90</v>
      </c>
      <c r="D3207" t="s">
        <v>7617</v>
      </c>
      <c r="E3207">
        <v>6755271</v>
      </c>
      <c r="F3207" t="s">
        <v>4295</v>
      </c>
      <c r="G3207" t="s">
        <v>7615</v>
      </c>
      <c r="H3207" t="s">
        <v>12183</v>
      </c>
      <c r="I3207">
        <v>7319</v>
      </c>
      <c r="J3207" t="s">
        <v>4472</v>
      </c>
      <c r="K3207" t="s">
        <v>12184</v>
      </c>
      <c r="L3207">
        <v>131</v>
      </c>
      <c r="M3207" t="s">
        <v>26</v>
      </c>
      <c r="N3207" t="s">
        <v>27</v>
      </c>
      <c r="O3207" t="s">
        <v>476</v>
      </c>
      <c r="P3207">
        <v>5000000</v>
      </c>
      <c r="Q3207">
        <v>2001</v>
      </c>
      <c r="R3207">
        <v>5.3</v>
      </c>
      <c r="S3207">
        <v>327</v>
      </c>
      <c r="T3207">
        <f>Table_IMDB_Movies[[#This Row],[gross]]-Table_IMDB_Movies[[#This Row],[budget]]</f>
        <v>1755271</v>
      </c>
      <c r="V3207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3208" spans="1:22" x14ac:dyDescent="0.3">
      <c r="A3208" t="s">
        <v>12185</v>
      </c>
      <c r="B3208">
        <v>59</v>
      </c>
      <c r="C3208">
        <v>150</v>
      </c>
      <c r="D3208" t="s">
        <v>7116</v>
      </c>
      <c r="E3208">
        <v>6157157</v>
      </c>
      <c r="F3208" t="s">
        <v>2021</v>
      </c>
      <c r="G3208" t="s">
        <v>2180</v>
      </c>
      <c r="H3208" t="s">
        <v>12186</v>
      </c>
      <c r="I3208">
        <v>21416</v>
      </c>
      <c r="J3208" t="s">
        <v>12187</v>
      </c>
      <c r="K3208" t="s">
        <v>12188</v>
      </c>
      <c r="L3208">
        <v>198</v>
      </c>
      <c r="M3208" t="s">
        <v>26</v>
      </c>
      <c r="N3208" t="s">
        <v>27</v>
      </c>
      <c r="O3208" t="s">
        <v>28</v>
      </c>
      <c r="P3208">
        <v>5000000</v>
      </c>
      <c r="Q3208">
        <v>1989</v>
      </c>
      <c r="R3208">
        <v>7</v>
      </c>
      <c r="S3208">
        <v>0</v>
      </c>
      <c r="T3208">
        <f>Table_IMDB_Movies[[#This Row],[gross]]-Table_IMDB_Movies[[#This Row],[budget]]</f>
        <v>1157157</v>
      </c>
      <c r="V3208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209" spans="1:22" x14ac:dyDescent="0.3">
      <c r="A3209" t="s">
        <v>11050</v>
      </c>
      <c r="B3209">
        <v>60</v>
      </c>
      <c r="C3209">
        <v>91</v>
      </c>
      <c r="D3209" t="s">
        <v>3422</v>
      </c>
      <c r="E3209">
        <v>5480318</v>
      </c>
      <c r="F3209" t="s">
        <v>2021</v>
      </c>
      <c r="G3209" t="s">
        <v>2946</v>
      </c>
      <c r="H3209" t="s">
        <v>12189</v>
      </c>
      <c r="I3209">
        <v>9427</v>
      </c>
      <c r="J3209" t="s">
        <v>12190</v>
      </c>
      <c r="K3209" t="s">
        <v>12191</v>
      </c>
      <c r="L3209">
        <v>79</v>
      </c>
      <c r="M3209" t="s">
        <v>26</v>
      </c>
      <c r="N3209" t="s">
        <v>27</v>
      </c>
      <c r="O3209" t="s">
        <v>476</v>
      </c>
      <c r="P3209">
        <v>5000000</v>
      </c>
      <c r="Q3209">
        <v>1998</v>
      </c>
      <c r="R3209">
        <v>6.6</v>
      </c>
      <c r="S3209">
        <v>462</v>
      </c>
      <c r="T3209">
        <f>Table_IMDB_Movies[[#This Row],[gross]]-Table_IMDB_Movies[[#This Row],[budget]]</f>
        <v>480318</v>
      </c>
      <c r="V3209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210" spans="1:22" x14ac:dyDescent="0.3">
      <c r="A3210" t="s">
        <v>203</v>
      </c>
      <c r="B3210">
        <v>81</v>
      </c>
      <c r="C3210">
        <v>95</v>
      </c>
      <c r="D3210" t="s">
        <v>4067</v>
      </c>
      <c r="E3210">
        <v>5308707</v>
      </c>
      <c r="F3210" t="s">
        <v>4133</v>
      </c>
      <c r="G3210" t="s">
        <v>203</v>
      </c>
      <c r="H3210" t="s">
        <v>12193</v>
      </c>
      <c r="I3210">
        <v>15053</v>
      </c>
      <c r="J3210" t="s">
        <v>12194</v>
      </c>
      <c r="K3210" t="s">
        <v>12195</v>
      </c>
      <c r="L3210">
        <v>165</v>
      </c>
      <c r="M3210" t="s">
        <v>26</v>
      </c>
      <c r="N3210" t="s">
        <v>27</v>
      </c>
      <c r="O3210" t="s">
        <v>476</v>
      </c>
      <c r="P3210">
        <v>5000000</v>
      </c>
      <c r="Q3210">
        <v>2001</v>
      </c>
      <c r="R3210">
        <v>6.4</v>
      </c>
      <c r="S3210">
        <v>393</v>
      </c>
      <c r="T3210">
        <f>Table_IMDB_Movies[[#This Row],[gross]]-Table_IMDB_Movies[[#This Row],[budget]]</f>
        <v>308707</v>
      </c>
      <c r="V3210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211" spans="1:22" x14ac:dyDescent="0.3">
      <c r="A3211" t="s">
        <v>587</v>
      </c>
      <c r="B3211">
        <v>415</v>
      </c>
      <c r="C3211">
        <v>97</v>
      </c>
      <c r="D3211" t="s">
        <v>12196</v>
      </c>
      <c r="E3211">
        <v>5009677</v>
      </c>
      <c r="F3211" t="s">
        <v>4311</v>
      </c>
      <c r="G3211" t="s">
        <v>94</v>
      </c>
      <c r="H3211" t="s">
        <v>12197</v>
      </c>
      <c r="I3211">
        <v>260607</v>
      </c>
      <c r="J3211" t="s">
        <v>1332</v>
      </c>
      <c r="K3211" t="s">
        <v>12198</v>
      </c>
      <c r="L3211">
        <v>485</v>
      </c>
      <c r="M3211" t="s">
        <v>26</v>
      </c>
      <c r="N3211" t="s">
        <v>41</v>
      </c>
      <c r="O3211" t="s">
        <v>476</v>
      </c>
      <c r="P3211">
        <v>5000000</v>
      </c>
      <c r="Q3211">
        <v>2009</v>
      </c>
      <c r="R3211">
        <v>7.9</v>
      </c>
      <c r="S3211">
        <v>47000</v>
      </c>
      <c r="T3211">
        <f>Table_IMDB_Movies[[#This Row],[gross]]-Table_IMDB_Movies[[#This Row],[budget]]</f>
        <v>9677</v>
      </c>
      <c r="V3211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212" spans="1:22" x14ac:dyDescent="0.3">
      <c r="A3212" t="s">
        <v>12199</v>
      </c>
      <c r="B3212">
        <v>7</v>
      </c>
      <c r="C3212">
        <v>41</v>
      </c>
      <c r="D3212" t="s">
        <v>12200</v>
      </c>
      <c r="E3212">
        <v>4074023</v>
      </c>
      <c r="F3212" t="s">
        <v>50</v>
      </c>
      <c r="G3212" t="s">
        <v>12201</v>
      </c>
      <c r="H3212" t="s">
        <v>12202</v>
      </c>
      <c r="I3212">
        <v>296</v>
      </c>
      <c r="J3212" t="s">
        <v>12203</v>
      </c>
      <c r="K3212" t="s">
        <v>12204</v>
      </c>
      <c r="L3212">
        <v>4</v>
      </c>
      <c r="M3212" t="s">
        <v>26</v>
      </c>
      <c r="N3212" t="s">
        <v>41</v>
      </c>
      <c r="O3212" t="s">
        <v>49</v>
      </c>
      <c r="P3212">
        <v>5000000</v>
      </c>
      <c r="Q3212">
        <v>2010</v>
      </c>
      <c r="R3212">
        <v>6.9</v>
      </c>
      <c r="S3212">
        <v>89</v>
      </c>
      <c r="T3212">
        <f>Table_IMDB_Movies[[#This Row],[gross]]-Table_IMDB_Movies[[#This Row],[budget]]</f>
        <v>-925977</v>
      </c>
      <c r="V3212" t="str">
        <f>IF(ISNUMBER(SEARCH("|",Table_IMDB_Movies[[#This Row],[genres]])),LEFT(Table_IMDB_Movies[[#This Row],[genres]],SEARCH("|",Table_IMDB_Movies[[#This Row],[genres]])-1),Table_IMDB_Movies[[#This Row],[genres]])</f>
        <v>Documentary</v>
      </c>
    </row>
    <row r="3213" spans="1:22" x14ac:dyDescent="0.3">
      <c r="A3213" t="s">
        <v>6576</v>
      </c>
      <c r="B3213">
        <v>120</v>
      </c>
      <c r="C3213">
        <v>112</v>
      </c>
      <c r="D3213" t="s">
        <v>6511</v>
      </c>
      <c r="E3213">
        <v>4306697</v>
      </c>
      <c r="F3213" t="s">
        <v>2682</v>
      </c>
      <c r="G3213" t="s">
        <v>289</v>
      </c>
      <c r="H3213" t="s">
        <v>12205</v>
      </c>
      <c r="I3213">
        <v>26720</v>
      </c>
      <c r="J3213" t="s">
        <v>12206</v>
      </c>
      <c r="K3213" t="s">
        <v>12207</v>
      </c>
      <c r="L3213">
        <v>196</v>
      </c>
      <c r="M3213" t="s">
        <v>26</v>
      </c>
      <c r="N3213" t="s">
        <v>218</v>
      </c>
      <c r="O3213" t="s">
        <v>476</v>
      </c>
      <c r="P3213">
        <v>5000000</v>
      </c>
      <c r="Q3213">
        <v>1997</v>
      </c>
      <c r="R3213">
        <v>7.7</v>
      </c>
      <c r="S3213">
        <v>920</v>
      </c>
      <c r="T3213">
        <f>Table_IMDB_Movies[[#This Row],[gross]]-Table_IMDB_Movies[[#This Row],[budget]]</f>
        <v>-693303</v>
      </c>
      <c r="V3213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214" spans="1:22" x14ac:dyDescent="0.3">
      <c r="A3214" t="s">
        <v>12208</v>
      </c>
      <c r="B3214">
        <v>195</v>
      </c>
      <c r="C3214">
        <v>122</v>
      </c>
      <c r="D3214" t="s">
        <v>3679</v>
      </c>
      <c r="E3214">
        <v>3950029</v>
      </c>
      <c r="F3214" t="s">
        <v>2682</v>
      </c>
      <c r="G3214" t="s">
        <v>10089</v>
      </c>
      <c r="H3214" t="s">
        <v>12209</v>
      </c>
      <c r="I3214">
        <v>12411</v>
      </c>
      <c r="J3214" t="s">
        <v>12210</v>
      </c>
      <c r="K3214" t="s">
        <v>12211</v>
      </c>
      <c r="L3214">
        <v>89</v>
      </c>
      <c r="M3214" t="s">
        <v>1174</v>
      </c>
      <c r="N3214" t="s">
        <v>1175</v>
      </c>
      <c r="O3214" t="s">
        <v>28</v>
      </c>
      <c r="P3214">
        <v>4000000</v>
      </c>
      <c r="Q3214">
        <v>2010</v>
      </c>
      <c r="R3214">
        <v>7.2</v>
      </c>
      <c r="S3214">
        <v>0</v>
      </c>
      <c r="T3214">
        <f>Table_IMDB_Movies[[#This Row],[gross]]-Table_IMDB_Movies[[#This Row],[budget]]</f>
        <v>-49971</v>
      </c>
      <c r="V3214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215" spans="1:22" x14ac:dyDescent="0.3">
      <c r="A3215" t="s">
        <v>12212</v>
      </c>
      <c r="B3215">
        <v>109</v>
      </c>
      <c r="C3215">
        <v>110</v>
      </c>
      <c r="D3215" t="s">
        <v>2637</v>
      </c>
      <c r="E3215">
        <v>4040588</v>
      </c>
      <c r="F3215" t="s">
        <v>2021</v>
      </c>
      <c r="G3215" t="s">
        <v>82</v>
      </c>
      <c r="H3215" t="s">
        <v>12213</v>
      </c>
      <c r="I3215">
        <v>12233</v>
      </c>
      <c r="J3215" t="s">
        <v>5270</v>
      </c>
      <c r="K3215" t="s">
        <v>12214</v>
      </c>
      <c r="L3215">
        <v>89</v>
      </c>
      <c r="M3215" t="s">
        <v>26</v>
      </c>
      <c r="N3215" t="s">
        <v>27</v>
      </c>
      <c r="O3215" t="s">
        <v>28</v>
      </c>
      <c r="P3215">
        <v>5000000</v>
      </c>
      <c r="Q3215">
        <v>2008</v>
      </c>
      <c r="R3215">
        <v>6.8</v>
      </c>
      <c r="S3215">
        <v>0</v>
      </c>
      <c r="T3215">
        <f>Table_IMDB_Movies[[#This Row],[gross]]-Table_IMDB_Movies[[#This Row],[budget]]</f>
        <v>-959412</v>
      </c>
      <c r="V3215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216" spans="1:22" x14ac:dyDescent="0.3">
      <c r="A3216" t="s">
        <v>136</v>
      </c>
      <c r="B3216">
        <v>93</v>
      </c>
      <c r="C3216">
        <v>108</v>
      </c>
      <c r="D3216" t="s">
        <v>4776</v>
      </c>
      <c r="E3216">
        <v>3049135</v>
      </c>
      <c r="F3216" t="s">
        <v>12215</v>
      </c>
      <c r="G3216" t="s">
        <v>172</v>
      </c>
      <c r="H3216" t="s">
        <v>12216</v>
      </c>
      <c r="I3216">
        <v>50197</v>
      </c>
      <c r="J3216" t="s">
        <v>12217</v>
      </c>
      <c r="K3216" t="s">
        <v>12218</v>
      </c>
      <c r="L3216">
        <v>265</v>
      </c>
      <c r="M3216" t="s">
        <v>26</v>
      </c>
      <c r="N3216" t="s">
        <v>143</v>
      </c>
      <c r="O3216" t="s">
        <v>476</v>
      </c>
      <c r="P3216">
        <v>5000000</v>
      </c>
      <c r="Q3216">
        <v>1994</v>
      </c>
      <c r="R3216">
        <v>7.4</v>
      </c>
      <c r="S3216">
        <v>0</v>
      </c>
      <c r="T3216">
        <f>Table_IMDB_Movies[[#This Row],[gross]]-Table_IMDB_Movies[[#This Row],[budget]]</f>
        <v>-1950865</v>
      </c>
      <c r="V3216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3217" spans="1:22" x14ac:dyDescent="0.3">
      <c r="A3217" t="s">
        <v>9923</v>
      </c>
      <c r="B3217">
        <v>12</v>
      </c>
      <c r="C3217">
        <v>121</v>
      </c>
      <c r="D3217" t="s">
        <v>12219</v>
      </c>
      <c r="E3217">
        <v>4700361</v>
      </c>
      <c r="F3217" t="s">
        <v>2682</v>
      </c>
      <c r="G3217" t="s">
        <v>1157</v>
      </c>
      <c r="H3217" t="s">
        <v>12220</v>
      </c>
      <c r="I3217">
        <v>2047</v>
      </c>
      <c r="J3217" t="s">
        <v>12221</v>
      </c>
      <c r="K3217" t="s">
        <v>12222</v>
      </c>
      <c r="L3217">
        <v>29</v>
      </c>
      <c r="M3217" t="s">
        <v>26</v>
      </c>
      <c r="N3217" t="s">
        <v>27</v>
      </c>
      <c r="O3217" t="s">
        <v>28</v>
      </c>
      <c r="P3217">
        <v>5000000</v>
      </c>
      <c r="Q3217">
        <v>2015</v>
      </c>
      <c r="R3217">
        <v>4.5999999999999996</v>
      </c>
      <c r="S3217">
        <v>0</v>
      </c>
      <c r="T3217">
        <f>Table_IMDB_Movies[[#This Row],[gross]]-Table_IMDB_Movies[[#This Row],[budget]]</f>
        <v>-299639</v>
      </c>
      <c r="V3217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218" spans="1:22" x14ac:dyDescent="0.3">
      <c r="A3218" t="s">
        <v>12223</v>
      </c>
      <c r="B3218">
        <v>155</v>
      </c>
      <c r="C3218">
        <v>97</v>
      </c>
      <c r="D3218" t="s">
        <v>11359</v>
      </c>
      <c r="E3218">
        <v>2711210</v>
      </c>
      <c r="F3218" t="s">
        <v>2021</v>
      </c>
      <c r="G3218" t="s">
        <v>1009</v>
      </c>
      <c r="H3218" t="s">
        <v>12224</v>
      </c>
      <c r="I3218">
        <v>40305</v>
      </c>
      <c r="J3218" t="s">
        <v>928</v>
      </c>
      <c r="K3218" t="s">
        <v>12225</v>
      </c>
      <c r="L3218">
        <v>86</v>
      </c>
      <c r="M3218" t="s">
        <v>26</v>
      </c>
      <c r="N3218" t="s">
        <v>27</v>
      </c>
      <c r="O3218" t="s">
        <v>476</v>
      </c>
      <c r="P3218">
        <v>5000000</v>
      </c>
      <c r="Q3218">
        <v>2010</v>
      </c>
      <c r="R3218">
        <v>6.4</v>
      </c>
      <c r="S3218">
        <v>0</v>
      </c>
      <c r="T3218">
        <f>Table_IMDB_Movies[[#This Row],[gross]]-Table_IMDB_Movies[[#This Row],[budget]]</f>
        <v>-2288790</v>
      </c>
      <c r="V3218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219" spans="1:22" x14ac:dyDescent="0.3">
      <c r="A3219" t="s">
        <v>5065</v>
      </c>
      <c r="B3219">
        <v>81</v>
      </c>
      <c r="C3219">
        <v>116</v>
      </c>
      <c r="D3219" t="s">
        <v>6962</v>
      </c>
      <c r="E3219">
        <v>1980338</v>
      </c>
      <c r="F3219" t="s">
        <v>12226</v>
      </c>
      <c r="G3219" t="s">
        <v>1771</v>
      </c>
      <c r="H3219" t="s">
        <v>12227</v>
      </c>
      <c r="I3219">
        <v>12366</v>
      </c>
      <c r="J3219" t="s">
        <v>9760</v>
      </c>
      <c r="K3219" t="s">
        <v>12228</v>
      </c>
      <c r="L3219">
        <v>151</v>
      </c>
      <c r="M3219" t="s">
        <v>26</v>
      </c>
      <c r="N3219" t="s">
        <v>27</v>
      </c>
      <c r="O3219" t="s">
        <v>476</v>
      </c>
      <c r="P3219">
        <v>5000000</v>
      </c>
      <c r="Q3219">
        <v>1998</v>
      </c>
      <c r="R3219">
        <v>7</v>
      </c>
      <c r="S3219">
        <v>507</v>
      </c>
      <c r="T3219">
        <f>Table_IMDB_Movies[[#This Row],[gross]]-Table_IMDB_Movies[[#This Row],[budget]]</f>
        <v>-3019662</v>
      </c>
      <c r="V3219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220" spans="1:22" x14ac:dyDescent="0.3">
      <c r="A3220" t="s">
        <v>9575</v>
      </c>
      <c r="B3220">
        <v>204</v>
      </c>
      <c r="C3220">
        <v>94</v>
      </c>
      <c r="D3220" t="s">
        <v>2090</v>
      </c>
      <c r="E3220">
        <v>1082044</v>
      </c>
      <c r="F3220" t="s">
        <v>3196</v>
      </c>
      <c r="G3220" t="s">
        <v>43</v>
      </c>
      <c r="H3220" t="s">
        <v>12229</v>
      </c>
      <c r="I3220">
        <v>281649</v>
      </c>
      <c r="J3220" t="s">
        <v>1202</v>
      </c>
      <c r="K3220" t="s">
        <v>12230</v>
      </c>
      <c r="L3220">
        <v>458</v>
      </c>
      <c r="M3220" t="s">
        <v>26</v>
      </c>
      <c r="N3220" t="s">
        <v>2811</v>
      </c>
      <c r="O3220" t="s">
        <v>476</v>
      </c>
      <c r="P3220">
        <v>5000000</v>
      </c>
      <c r="Q3220">
        <v>2004</v>
      </c>
      <c r="R3220">
        <v>7.7</v>
      </c>
      <c r="S3220">
        <v>21000</v>
      </c>
      <c r="T3220">
        <f>Table_IMDB_Movies[[#This Row],[gross]]-Table_IMDB_Movies[[#This Row],[budget]]</f>
        <v>-3917956</v>
      </c>
      <c r="V3220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221" spans="1:22" x14ac:dyDescent="0.3">
      <c r="A3221" t="s">
        <v>10033</v>
      </c>
      <c r="B3221">
        <v>19</v>
      </c>
      <c r="C3221">
        <v>103</v>
      </c>
      <c r="D3221" t="s">
        <v>9747</v>
      </c>
      <c r="E3221">
        <v>1100000</v>
      </c>
      <c r="F3221" t="s">
        <v>1550</v>
      </c>
      <c r="G3221" t="s">
        <v>7122</v>
      </c>
      <c r="H3221" t="s">
        <v>12231</v>
      </c>
      <c r="I3221">
        <v>3665</v>
      </c>
      <c r="J3221" t="s">
        <v>5420</v>
      </c>
      <c r="K3221" t="s">
        <v>12232</v>
      </c>
      <c r="L3221">
        <v>39</v>
      </c>
      <c r="M3221" t="s">
        <v>26</v>
      </c>
      <c r="N3221" t="s">
        <v>27</v>
      </c>
      <c r="O3221" t="s">
        <v>476</v>
      </c>
      <c r="P3221">
        <v>5000000</v>
      </c>
      <c r="Q3221">
        <v>1992</v>
      </c>
      <c r="R3221">
        <v>6.8</v>
      </c>
      <c r="S3221">
        <v>247</v>
      </c>
      <c r="T3221">
        <f>Table_IMDB_Movies[[#This Row],[gross]]-Table_IMDB_Movies[[#This Row],[budget]]</f>
        <v>-3900000</v>
      </c>
      <c r="V3221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3222" spans="1:22" x14ac:dyDescent="0.3">
      <c r="A3222" t="s">
        <v>12233</v>
      </c>
      <c r="B3222">
        <v>163</v>
      </c>
      <c r="C3222">
        <v>112</v>
      </c>
      <c r="D3222" t="s">
        <v>2451</v>
      </c>
      <c r="E3222">
        <v>2445646</v>
      </c>
      <c r="F3222" t="s">
        <v>12234</v>
      </c>
      <c r="G3222" t="s">
        <v>718</v>
      </c>
      <c r="H3222" t="s">
        <v>12235</v>
      </c>
      <c r="I3222">
        <v>32382</v>
      </c>
      <c r="J3222" t="s">
        <v>10877</v>
      </c>
      <c r="K3222" t="s">
        <v>12236</v>
      </c>
      <c r="L3222">
        <v>99</v>
      </c>
      <c r="M3222" t="s">
        <v>26</v>
      </c>
      <c r="N3222" t="s">
        <v>27</v>
      </c>
      <c r="O3222" t="s">
        <v>476</v>
      </c>
      <c r="P3222">
        <v>5000000</v>
      </c>
      <c r="Q3222">
        <v>2014</v>
      </c>
      <c r="R3222">
        <v>7</v>
      </c>
      <c r="S3222">
        <v>13000</v>
      </c>
      <c r="T3222">
        <f>Table_IMDB_Movies[[#This Row],[gross]]-Table_IMDB_Movies[[#This Row],[budget]]</f>
        <v>-2554354</v>
      </c>
      <c r="V3222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3223" spans="1:22" x14ac:dyDescent="0.3">
      <c r="A3223" t="s">
        <v>11845</v>
      </c>
      <c r="B3223">
        <v>248</v>
      </c>
      <c r="C3223">
        <v>91</v>
      </c>
      <c r="D3223" t="s">
        <v>4082</v>
      </c>
      <c r="E3223">
        <v>2221809</v>
      </c>
      <c r="F3223" t="s">
        <v>2682</v>
      </c>
      <c r="G3223" t="s">
        <v>3290</v>
      </c>
      <c r="H3223" t="s">
        <v>12237</v>
      </c>
      <c r="I3223">
        <v>40618</v>
      </c>
      <c r="J3223" t="s">
        <v>10246</v>
      </c>
      <c r="K3223" t="s">
        <v>12238</v>
      </c>
      <c r="L3223">
        <v>144</v>
      </c>
      <c r="M3223" t="s">
        <v>26</v>
      </c>
      <c r="N3223" t="s">
        <v>27</v>
      </c>
      <c r="O3223" t="s">
        <v>28</v>
      </c>
      <c r="P3223">
        <v>5000000</v>
      </c>
      <c r="Q3223">
        <v>2010</v>
      </c>
      <c r="R3223">
        <v>7</v>
      </c>
      <c r="S3223">
        <v>0</v>
      </c>
      <c r="T3223">
        <f>Table_IMDB_Movies[[#This Row],[gross]]-Table_IMDB_Movies[[#This Row],[budget]]</f>
        <v>-2778191</v>
      </c>
      <c r="V3223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224" spans="1:22" x14ac:dyDescent="0.3">
      <c r="A3224" t="s">
        <v>12239</v>
      </c>
      <c r="B3224">
        <v>39</v>
      </c>
      <c r="C3224">
        <v>98</v>
      </c>
      <c r="D3224" t="s">
        <v>3400</v>
      </c>
      <c r="E3224">
        <v>296665</v>
      </c>
      <c r="F3224" t="s">
        <v>4390</v>
      </c>
      <c r="G3224" t="s">
        <v>5039</v>
      </c>
      <c r="H3224" t="s">
        <v>12240</v>
      </c>
      <c r="I3224">
        <v>12675</v>
      </c>
      <c r="J3224" t="s">
        <v>12241</v>
      </c>
      <c r="K3224" t="s">
        <v>12242</v>
      </c>
      <c r="L3224">
        <v>158</v>
      </c>
      <c r="M3224" t="s">
        <v>26</v>
      </c>
      <c r="N3224" t="s">
        <v>27</v>
      </c>
      <c r="O3224" t="s">
        <v>476</v>
      </c>
      <c r="P3224">
        <v>5000000</v>
      </c>
      <c r="Q3224">
        <v>2003</v>
      </c>
      <c r="R3224">
        <v>6.3</v>
      </c>
      <c r="S3224">
        <v>0</v>
      </c>
      <c r="T3224">
        <f>Table_IMDB_Movies[[#This Row],[gross]]-Table_IMDB_Movies[[#This Row],[budget]]</f>
        <v>-4703335</v>
      </c>
      <c r="V3224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3225" spans="1:22" x14ac:dyDescent="0.3">
      <c r="A3225" t="s">
        <v>12243</v>
      </c>
      <c r="B3225">
        <v>322</v>
      </c>
      <c r="C3225">
        <v>95</v>
      </c>
      <c r="D3225" t="s">
        <v>8497</v>
      </c>
      <c r="E3225">
        <v>3219029</v>
      </c>
      <c r="F3225" t="s">
        <v>12244</v>
      </c>
      <c r="G3225" t="s">
        <v>3891</v>
      </c>
      <c r="H3225" t="s">
        <v>12245</v>
      </c>
      <c r="I3225">
        <v>28845</v>
      </c>
      <c r="J3225" t="s">
        <v>8261</v>
      </c>
      <c r="K3225" t="s">
        <v>12246</v>
      </c>
      <c r="L3225">
        <v>125</v>
      </c>
      <c r="M3225" t="s">
        <v>26</v>
      </c>
      <c r="N3225" t="s">
        <v>27</v>
      </c>
      <c r="O3225" t="s">
        <v>476</v>
      </c>
      <c r="P3225">
        <v>5000000</v>
      </c>
      <c r="Q3225">
        <v>2015</v>
      </c>
      <c r="R3225">
        <v>7.1</v>
      </c>
      <c r="S3225">
        <v>10000</v>
      </c>
      <c r="T3225">
        <f>Table_IMDB_Movies[[#This Row],[gross]]-Table_IMDB_Movies[[#This Row],[budget]]</f>
        <v>-1780971</v>
      </c>
      <c r="V3225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3226" spans="1:22" x14ac:dyDescent="0.3">
      <c r="A3226" t="s">
        <v>4181</v>
      </c>
      <c r="B3226">
        <v>83</v>
      </c>
      <c r="C3226">
        <v>91</v>
      </c>
      <c r="D3226" t="s">
        <v>12247</v>
      </c>
      <c r="E3226">
        <v>1040879</v>
      </c>
      <c r="F3226" t="s">
        <v>6920</v>
      </c>
      <c r="G3226" t="s">
        <v>4252</v>
      </c>
      <c r="H3226" t="s">
        <v>12248</v>
      </c>
      <c r="I3226">
        <v>54478</v>
      </c>
      <c r="J3226" t="s">
        <v>12249</v>
      </c>
      <c r="K3226" t="s">
        <v>12250</v>
      </c>
      <c r="L3226">
        <v>184</v>
      </c>
      <c r="M3226" t="s">
        <v>26</v>
      </c>
      <c r="N3226" t="s">
        <v>27</v>
      </c>
      <c r="O3226" t="s">
        <v>476</v>
      </c>
      <c r="P3226">
        <v>7000000</v>
      </c>
      <c r="Q3226">
        <v>1996</v>
      </c>
      <c r="R3226">
        <v>7.1</v>
      </c>
      <c r="S3226">
        <v>0</v>
      </c>
      <c r="T3226">
        <f>Table_IMDB_Movies[[#This Row],[gross]]-Table_IMDB_Movies[[#This Row],[budget]]</f>
        <v>-5959121</v>
      </c>
      <c r="V322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227" spans="1:22" x14ac:dyDescent="0.3">
      <c r="A3227" t="s">
        <v>94</v>
      </c>
      <c r="B3227">
        <v>37</v>
      </c>
      <c r="C3227">
        <v>97</v>
      </c>
      <c r="D3227" t="s">
        <v>252</v>
      </c>
      <c r="E3227">
        <v>326308</v>
      </c>
      <c r="F3227" t="s">
        <v>1705</v>
      </c>
      <c r="G3227" t="s">
        <v>2233</v>
      </c>
      <c r="H3227" t="s">
        <v>12251</v>
      </c>
      <c r="I3227">
        <v>6632</v>
      </c>
      <c r="J3227" t="s">
        <v>4347</v>
      </c>
      <c r="K3227" t="s">
        <v>12252</v>
      </c>
      <c r="L3227">
        <v>69</v>
      </c>
      <c r="M3227" t="s">
        <v>26</v>
      </c>
      <c r="N3227" t="s">
        <v>27</v>
      </c>
      <c r="O3227" t="s">
        <v>476</v>
      </c>
      <c r="P3227">
        <v>5000000</v>
      </c>
      <c r="Q3227">
        <v>1996</v>
      </c>
      <c r="R3227">
        <v>6.1</v>
      </c>
      <c r="S3227">
        <v>225</v>
      </c>
      <c r="T3227">
        <f>Table_IMDB_Movies[[#This Row],[gross]]-Table_IMDB_Movies[[#This Row],[budget]]</f>
        <v>-4673692</v>
      </c>
      <c r="V3227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3228" spans="1:22" x14ac:dyDescent="0.3">
      <c r="A3228" t="s">
        <v>12254</v>
      </c>
      <c r="B3228">
        <v>27</v>
      </c>
      <c r="C3228">
        <v>90</v>
      </c>
      <c r="D3228" t="s">
        <v>5925</v>
      </c>
      <c r="E3228">
        <v>124720</v>
      </c>
      <c r="F3228" t="s">
        <v>173</v>
      </c>
      <c r="G3228" t="s">
        <v>1236</v>
      </c>
      <c r="H3228" t="s">
        <v>12255</v>
      </c>
      <c r="I3228">
        <v>1560</v>
      </c>
      <c r="J3228" t="s">
        <v>2568</v>
      </c>
      <c r="K3228" t="s">
        <v>12256</v>
      </c>
      <c r="L3228">
        <v>15</v>
      </c>
      <c r="M3228" t="s">
        <v>26</v>
      </c>
      <c r="N3228" t="s">
        <v>27</v>
      </c>
      <c r="O3228" t="s">
        <v>72</v>
      </c>
      <c r="P3228">
        <v>5000000</v>
      </c>
      <c r="Q3228">
        <v>2008</v>
      </c>
      <c r="R3228">
        <v>7.3</v>
      </c>
      <c r="S3228">
        <v>777</v>
      </c>
      <c r="T3228">
        <f>Table_IMDB_Movies[[#This Row],[gross]]-Table_IMDB_Movies[[#This Row],[budget]]</f>
        <v>-4875280</v>
      </c>
      <c r="V3228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229" spans="1:22" x14ac:dyDescent="0.3">
      <c r="A3229" t="s">
        <v>12257</v>
      </c>
      <c r="B3229">
        <v>31</v>
      </c>
      <c r="C3229">
        <v>90</v>
      </c>
      <c r="D3229" t="s">
        <v>2517</v>
      </c>
      <c r="E3229">
        <v>99147</v>
      </c>
      <c r="F3229" t="s">
        <v>2682</v>
      </c>
      <c r="G3229" t="s">
        <v>1671</v>
      </c>
      <c r="H3229" t="s">
        <v>12258</v>
      </c>
      <c r="I3229">
        <v>1884</v>
      </c>
      <c r="J3229" t="s">
        <v>12259</v>
      </c>
      <c r="K3229" t="s">
        <v>12260</v>
      </c>
      <c r="L3229">
        <v>28</v>
      </c>
      <c r="M3229" t="s">
        <v>26</v>
      </c>
      <c r="N3229" t="s">
        <v>27</v>
      </c>
      <c r="O3229" t="s">
        <v>476</v>
      </c>
      <c r="P3229">
        <v>2000000</v>
      </c>
      <c r="Q3229">
        <v>1998</v>
      </c>
      <c r="R3229">
        <v>6.2</v>
      </c>
      <c r="S3229">
        <v>69</v>
      </c>
      <c r="T3229">
        <f>Table_IMDB_Movies[[#This Row],[gross]]-Table_IMDB_Movies[[#This Row],[budget]]</f>
        <v>-1900853</v>
      </c>
      <c r="V3229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230" spans="1:22" x14ac:dyDescent="0.3">
      <c r="A3230" t="s">
        <v>1803</v>
      </c>
      <c r="B3230">
        <v>133</v>
      </c>
      <c r="C3230">
        <v>90</v>
      </c>
      <c r="D3230" t="s">
        <v>12261</v>
      </c>
      <c r="E3230">
        <v>65087</v>
      </c>
      <c r="F3230" t="s">
        <v>12262</v>
      </c>
      <c r="G3230" t="s">
        <v>12263</v>
      </c>
      <c r="H3230" t="s">
        <v>12264</v>
      </c>
      <c r="I3230">
        <v>8824</v>
      </c>
      <c r="J3230" t="s">
        <v>12265</v>
      </c>
      <c r="K3230" t="s">
        <v>12266</v>
      </c>
      <c r="L3230">
        <v>108</v>
      </c>
      <c r="M3230" t="s">
        <v>26</v>
      </c>
      <c r="N3230" t="s">
        <v>27</v>
      </c>
      <c r="O3230" t="s">
        <v>476</v>
      </c>
      <c r="P3230">
        <v>5000000</v>
      </c>
      <c r="Q3230">
        <v>2007</v>
      </c>
      <c r="R3230">
        <v>6.2</v>
      </c>
      <c r="S3230">
        <v>559</v>
      </c>
      <c r="T3230">
        <f>Table_IMDB_Movies[[#This Row],[gross]]-Table_IMDB_Movies[[#This Row],[budget]]</f>
        <v>-4934913</v>
      </c>
      <c r="V3230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3231" spans="1:22" x14ac:dyDescent="0.3">
      <c r="A3231" t="s">
        <v>12267</v>
      </c>
      <c r="B3231">
        <v>13</v>
      </c>
      <c r="C3231">
        <v>103</v>
      </c>
      <c r="D3231" t="s">
        <v>4395</v>
      </c>
      <c r="E3231">
        <v>16066</v>
      </c>
      <c r="F3231" t="s">
        <v>11656</v>
      </c>
      <c r="G3231" t="s">
        <v>4352</v>
      </c>
      <c r="H3231" t="s">
        <v>12268</v>
      </c>
      <c r="I3231">
        <v>1207</v>
      </c>
      <c r="J3231" t="s">
        <v>12269</v>
      </c>
      <c r="K3231" t="s">
        <v>12270</v>
      </c>
      <c r="L3231">
        <v>44</v>
      </c>
      <c r="M3231" t="s">
        <v>26</v>
      </c>
      <c r="N3231" t="s">
        <v>619</v>
      </c>
      <c r="O3231" t="s">
        <v>476</v>
      </c>
      <c r="P3231">
        <v>5000000</v>
      </c>
      <c r="Q3231">
        <v>2004</v>
      </c>
      <c r="R3231">
        <v>3.3</v>
      </c>
      <c r="S3231">
        <v>40</v>
      </c>
      <c r="T3231">
        <f>Table_IMDB_Movies[[#This Row],[gross]]-Table_IMDB_Movies[[#This Row],[budget]]</f>
        <v>-4983934</v>
      </c>
      <c r="V3231" t="str">
        <f>IF(ISNUMBER(SEARCH("|",Table_IMDB_Movies[[#This Row],[genres]])),LEFT(Table_IMDB_Movies[[#This Row],[genres]],SEARCH("|",Table_IMDB_Movies[[#This Row],[genres]])-1),Table_IMDB_Movies[[#This Row],[genres]])</f>
        <v>Mystery</v>
      </c>
    </row>
    <row r="3232" spans="1:22" x14ac:dyDescent="0.3">
      <c r="A3232" t="s">
        <v>12275</v>
      </c>
      <c r="B3232">
        <v>99</v>
      </c>
      <c r="C3232">
        <v>113</v>
      </c>
      <c r="D3232" t="s">
        <v>12276</v>
      </c>
      <c r="E3232">
        <v>617228</v>
      </c>
      <c r="F3232" t="s">
        <v>12277</v>
      </c>
      <c r="G3232" t="s">
        <v>12278</v>
      </c>
      <c r="H3232" t="s">
        <v>12279</v>
      </c>
      <c r="I3232">
        <v>6183</v>
      </c>
      <c r="J3232" t="s">
        <v>12280</v>
      </c>
      <c r="K3232" t="s">
        <v>12281</v>
      </c>
      <c r="L3232">
        <v>27</v>
      </c>
      <c r="M3232" t="s">
        <v>12282</v>
      </c>
      <c r="N3232" t="s">
        <v>4305</v>
      </c>
      <c r="O3232" t="s">
        <v>476</v>
      </c>
      <c r="P3232">
        <v>84450000</v>
      </c>
      <c r="Q3232">
        <v>2006</v>
      </c>
      <c r="R3232">
        <v>7.4</v>
      </c>
      <c r="S3232">
        <v>1000</v>
      </c>
      <c r="T3232">
        <f>Table_IMDB_Movies[[#This Row],[gross]]-Table_IMDB_Movies[[#This Row],[budget]]</f>
        <v>-83832772</v>
      </c>
      <c r="V3232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233" spans="1:22" x14ac:dyDescent="0.3">
      <c r="A3233" t="s">
        <v>12283</v>
      </c>
      <c r="B3233">
        <v>115</v>
      </c>
      <c r="C3233">
        <v>99</v>
      </c>
      <c r="D3233" t="s">
        <v>2437</v>
      </c>
      <c r="E3233">
        <v>274385</v>
      </c>
      <c r="F3233" t="s">
        <v>2021</v>
      </c>
      <c r="G3233" t="s">
        <v>1458</v>
      </c>
      <c r="H3233" t="s">
        <v>12284</v>
      </c>
      <c r="I3233">
        <v>29203</v>
      </c>
      <c r="J3233" t="s">
        <v>12285</v>
      </c>
      <c r="K3233" t="s">
        <v>12286</v>
      </c>
      <c r="L3233">
        <v>26</v>
      </c>
      <c r="M3233" t="s">
        <v>6630</v>
      </c>
      <c r="N3233" t="s">
        <v>619</v>
      </c>
      <c r="O3233" t="s">
        <v>49</v>
      </c>
      <c r="P3233">
        <v>4000000</v>
      </c>
      <c r="Q3233">
        <v>2009</v>
      </c>
      <c r="R3233">
        <v>7.3</v>
      </c>
      <c r="S3233">
        <v>0</v>
      </c>
      <c r="T3233">
        <f>Table_IMDB_Movies[[#This Row],[gross]]-Table_IMDB_Movies[[#This Row],[budget]]</f>
        <v>-3725615</v>
      </c>
      <c r="V3233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234" spans="1:22" x14ac:dyDescent="0.3">
      <c r="A3234" t="s">
        <v>4583</v>
      </c>
      <c r="B3234">
        <v>104</v>
      </c>
      <c r="C3234">
        <v>148</v>
      </c>
      <c r="D3234" t="s">
        <v>4290</v>
      </c>
      <c r="E3234">
        <v>24475416</v>
      </c>
      <c r="F3234" t="s">
        <v>2682</v>
      </c>
      <c r="G3234" t="s">
        <v>1347</v>
      </c>
      <c r="H3234" t="s">
        <v>12287</v>
      </c>
      <c r="I3234">
        <v>72443</v>
      </c>
      <c r="J3234" t="s">
        <v>3652</v>
      </c>
      <c r="K3234" t="s">
        <v>12288</v>
      </c>
      <c r="L3234">
        <v>309</v>
      </c>
      <c r="M3234" t="s">
        <v>26</v>
      </c>
      <c r="N3234" t="s">
        <v>27</v>
      </c>
      <c r="O3234" t="s">
        <v>476</v>
      </c>
      <c r="P3234">
        <v>890000</v>
      </c>
      <c r="Q3234">
        <v>1996</v>
      </c>
      <c r="R3234">
        <v>8</v>
      </c>
      <c r="S3234">
        <v>0</v>
      </c>
      <c r="T3234">
        <f>Table_IMDB_Movies[[#This Row],[gross]]-Table_IMDB_Movies[[#This Row],[budget]]</f>
        <v>23585416</v>
      </c>
      <c r="V3234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235" spans="1:22" x14ac:dyDescent="0.3">
      <c r="A3235" t="s">
        <v>11375</v>
      </c>
      <c r="B3235">
        <v>303</v>
      </c>
      <c r="C3235">
        <v>93</v>
      </c>
      <c r="D3235" t="s">
        <v>12289</v>
      </c>
      <c r="E3235">
        <v>47277326</v>
      </c>
      <c r="F3235" t="s">
        <v>4938</v>
      </c>
      <c r="G3235" t="s">
        <v>2917</v>
      </c>
      <c r="H3235" t="s">
        <v>12290</v>
      </c>
      <c r="I3235">
        <v>138814</v>
      </c>
      <c r="J3235" t="s">
        <v>4169</v>
      </c>
      <c r="K3235" t="s">
        <v>12291</v>
      </c>
      <c r="L3235">
        <v>1516</v>
      </c>
      <c r="M3235" t="s">
        <v>26</v>
      </c>
      <c r="N3235" t="s">
        <v>27</v>
      </c>
      <c r="O3235" t="s">
        <v>476</v>
      </c>
      <c r="P3235">
        <v>4800000</v>
      </c>
      <c r="Q3235">
        <v>2005</v>
      </c>
      <c r="R3235">
        <v>5.9</v>
      </c>
      <c r="S3235">
        <v>0</v>
      </c>
      <c r="T3235">
        <f>Table_IMDB_Movies[[#This Row],[gross]]-Table_IMDB_Movies[[#This Row],[budget]]</f>
        <v>42477326</v>
      </c>
      <c r="V3235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3236" spans="1:22" x14ac:dyDescent="0.3">
      <c r="A3236" t="s">
        <v>7084</v>
      </c>
      <c r="B3236">
        <v>122</v>
      </c>
      <c r="C3236">
        <v>94</v>
      </c>
      <c r="D3236" t="s">
        <v>1840</v>
      </c>
      <c r="E3236">
        <v>1247453</v>
      </c>
      <c r="F3236" t="s">
        <v>2021</v>
      </c>
      <c r="G3236" t="s">
        <v>657</v>
      </c>
      <c r="H3236" t="s">
        <v>12292</v>
      </c>
      <c r="I3236">
        <v>11202</v>
      </c>
      <c r="J3236" t="s">
        <v>4699</v>
      </c>
      <c r="K3236" t="s">
        <v>12293</v>
      </c>
      <c r="L3236">
        <v>123</v>
      </c>
      <c r="M3236" t="s">
        <v>26</v>
      </c>
      <c r="N3236" t="s">
        <v>41</v>
      </c>
      <c r="O3236" t="s">
        <v>476</v>
      </c>
      <c r="P3236">
        <v>2800000</v>
      </c>
      <c r="Q3236">
        <v>2005</v>
      </c>
      <c r="R3236">
        <v>6.8</v>
      </c>
      <c r="S3236">
        <v>750</v>
      </c>
      <c r="T3236">
        <f>Table_IMDB_Movies[[#This Row],[gross]]-Table_IMDB_Movies[[#This Row],[budget]]</f>
        <v>-1552547</v>
      </c>
      <c r="V323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237" spans="1:22" x14ac:dyDescent="0.3">
      <c r="A3237" t="s">
        <v>8809</v>
      </c>
      <c r="B3237">
        <v>359</v>
      </c>
      <c r="C3237">
        <v>121</v>
      </c>
      <c r="D3237" t="s">
        <v>4518</v>
      </c>
      <c r="E3237">
        <v>1729969</v>
      </c>
      <c r="F3237" t="s">
        <v>3196</v>
      </c>
      <c r="G3237" t="s">
        <v>2076</v>
      </c>
      <c r="H3237" t="s">
        <v>12294</v>
      </c>
      <c r="I3237">
        <v>68211</v>
      </c>
      <c r="J3237" t="s">
        <v>12295</v>
      </c>
      <c r="K3237" t="s">
        <v>12296</v>
      </c>
      <c r="L3237">
        <v>219</v>
      </c>
      <c r="M3237" t="s">
        <v>26</v>
      </c>
      <c r="N3237" t="s">
        <v>27</v>
      </c>
      <c r="O3237" t="s">
        <v>476</v>
      </c>
      <c r="P3237">
        <v>5000000</v>
      </c>
      <c r="Q3237">
        <v>2011</v>
      </c>
      <c r="R3237">
        <v>7.4</v>
      </c>
      <c r="S3237">
        <v>14000</v>
      </c>
      <c r="T3237">
        <f>Table_IMDB_Movies[[#This Row],[gross]]-Table_IMDB_Movies[[#This Row],[budget]]</f>
        <v>-3270031</v>
      </c>
      <c r="V3237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238" spans="1:22" x14ac:dyDescent="0.3">
      <c r="A3238" t="s">
        <v>12297</v>
      </c>
      <c r="B3238">
        <v>130</v>
      </c>
      <c r="C3238">
        <v>118</v>
      </c>
      <c r="D3238" t="s">
        <v>919</v>
      </c>
      <c r="E3238">
        <v>1705139</v>
      </c>
      <c r="F3238" t="s">
        <v>2121</v>
      </c>
      <c r="G3238" t="s">
        <v>6711</v>
      </c>
      <c r="H3238" t="s">
        <v>12298</v>
      </c>
      <c r="I3238">
        <v>4695</v>
      </c>
      <c r="J3238" t="s">
        <v>12299</v>
      </c>
      <c r="K3238" t="s">
        <v>12300</v>
      </c>
      <c r="L3238">
        <v>69</v>
      </c>
      <c r="M3238" t="s">
        <v>26</v>
      </c>
      <c r="N3238" t="s">
        <v>27</v>
      </c>
      <c r="O3238" t="s">
        <v>476</v>
      </c>
      <c r="P3238">
        <v>4700000</v>
      </c>
      <c r="Q3238">
        <v>1988</v>
      </c>
      <c r="R3238">
        <v>6.7</v>
      </c>
      <c r="S3238">
        <v>0</v>
      </c>
      <c r="T3238">
        <f>Table_IMDB_Movies[[#This Row],[gross]]-Table_IMDB_Movies[[#This Row],[budget]]</f>
        <v>-2994861</v>
      </c>
      <c r="V3238" t="str">
        <f>IF(ISNUMBER(SEARCH("|",Table_IMDB_Movies[[#This Row],[genres]])),LEFT(Table_IMDB_Movies[[#This Row],[genres]],SEARCH("|",Table_IMDB_Movies[[#This Row],[genres]])-1),Table_IMDB_Movies[[#This Row],[genres]])</f>
        <v>Fantasy</v>
      </c>
    </row>
    <row r="3239" spans="1:22" x14ac:dyDescent="0.3">
      <c r="A3239" t="s">
        <v>5683</v>
      </c>
      <c r="B3239">
        <v>159</v>
      </c>
      <c r="C3239">
        <v>101</v>
      </c>
      <c r="D3239" t="s">
        <v>12301</v>
      </c>
      <c r="E3239">
        <v>8025872</v>
      </c>
      <c r="F3239" t="s">
        <v>5810</v>
      </c>
      <c r="G3239" t="s">
        <v>12302</v>
      </c>
      <c r="H3239" t="s">
        <v>12303</v>
      </c>
      <c r="I3239">
        <v>19234</v>
      </c>
      <c r="J3239" t="s">
        <v>12304</v>
      </c>
      <c r="K3239" t="s">
        <v>12305</v>
      </c>
      <c r="L3239">
        <v>258</v>
      </c>
      <c r="M3239" t="s">
        <v>26</v>
      </c>
      <c r="N3239" t="s">
        <v>27</v>
      </c>
      <c r="O3239" t="s">
        <v>5630</v>
      </c>
      <c r="P3239">
        <v>4700000</v>
      </c>
      <c r="Q3239">
        <v>1986</v>
      </c>
      <c r="R3239">
        <v>5.5</v>
      </c>
      <c r="S3239">
        <v>0</v>
      </c>
      <c r="T3239">
        <f>Table_IMDB_Movies[[#This Row],[gross]]-Table_IMDB_Movies[[#This Row],[budget]]</f>
        <v>3325872</v>
      </c>
      <c r="V3239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240" spans="1:22" x14ac:dyDescent="0.3">
      <c r="A3240" t="s">
        <v>9342</v>
      </c>
      <c r="B3240">
        <v>440</v>
      </c>
      <c r="C3240">
        <v>90</v>
      </c>
      <c r="D3240" t="s">
        <v>164</v>
      </c>
      <c r="E3240">
        <v>778565</v>
      </c>
      <c r="F3240" t="s">
        <v>1550</v>
      </c>
      <c r="G3240" t="s">
        <v>3304</v>
      </c>
      <c r="H3240" t="s">
        <v>12306</v>
      </c>
      <c r="I3240">
        <v>83234</v>
      </c>
      <c r="J3240" t="s">
        <v>12307</v>
      </c>
      <c r="K3240" t="s">
        <v>12308</v>
      </c>
      <c r="L3240">
        <v>475</v>
      </c>
      <c r="M3240" t="s">
        <v>26</v>
      </c>
      <c r="N3240" t="s">
        <v>5901</v>
      </c>
      <c r="O3240" t="s">
        <v>476</v>
      </c>
      <c r="P3240">
        <v>4800000</v>
      </c>
      <c r="Q3240">
        <v>2013</v>
      </c>
      <c r="R3240">
        <v>5.7</v>
      </c>
      <c r="S3240">
        <v>30000</v>
      </c>
      <c r="T3240">
        <f>Table_IMDB_Movies[[#This Row],[gross]]-Table_IMDB_Movies[[#This Row],[budget]]</f>
        <v>-4021435</v>
      </c>
      <c r="V3240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3241" spans="1:22" x14ac:dyDescent="0.3">
      <c r="A3241" t="s">
        <v>12309</v>
      </c>
      <c r="B3241">
        <v>87</v>
      </c>
      <c r="C3241">
        <v>100</v>
      </c>
      <c r="D3241" t="s">
        <v>12310</v>
      </c>
      <c r="E3241">
        <v>513836</v>
      </c>
      <c r="F3241" t="s">
        <v>1141</v>
      </c>
      <c r="G3241" t="s">
        <v>9778</v>
      </c>
      <c r="H3241" t="s">
        <v>12311</v>
      </c>
      <c r="I3241">
        <v>6304</v>
      </c>
      <c r="J3241" t="s">
        <v>12312</v>
      </c>
      <c r="K3241" t="s">
        <v>12313</v>
      </c>
      <c r="L3241">
        <v>21</v>
      </c>
      <c r="M3241" t="s">
        <v>1174</v>
      </c>
      <c r="N3241" t="s">
        <v>1175</v>
      </c>
      <c r="O3241" t="s">
        <v>476</v>
      </c>
      <c r="P3241">
        <v>4600000</v>
      </c>
      <c r="Q3241">
        <v>2010</v>
      </c>
      <c r="R3241">
        <v>7.2</v>
      </c>
      <c r="S3241">
        <v>0</v>
      </c>
      <c r="T3241">
        <f>Table_IMDB_Movies[[#This Row],[gross]]-Table_IMDB_Movies[[#This Row],[budget]]</f>
        <v>-4086164</v>
      </c>
      <c r="V3241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242" spans="1:22" x14ac:dyDescent="0.3">
      <c r="A3242" t="s">
        <v>12314</v>
      </c>
      <c r="B3242">
        <v>121</v>
      </c>
      <c r="C3242">
        <v>97</v>
      </c>
      <c r="D3242" t="s">
        <v>6823</v>
      </c>
      <c r="E3242">
        <v>434417</v>
      </c>
      <c r="F3242" t="s">
        <v>2682</v>
      </c>
      <c r="G3242" t="s">
        <v>365</v>
      </c>
      <c r="H3242" t="s">
        <v>12315</v>
      </c>
      <c r="I3242">
        <v>8867</v>
      </c>
      <c r="J3242" t="s">
        <v>1799</v>
      </c>
      <c r="K3242" t="s">
        <v>12316</v>
      </c>
      <c r="L3242">
        <v>65</v>
      </c>
      <c r="M3242" t="s">
        <v>26</v>
      </c>
      <c r="N3242" t="s">
        <v>2811</v>
      </c>
      <c r="O3242" t="s">
        <v>3769</v>
      </c>
      <c r="P3242">
        <v>4600000</v>
      </c>
      <c r="Q3242">
        <v>2007</v>
      </c>
      <c r="R3242">
        <v>5.9</v>
      </c>
      <c r="S3242">
        <v>0</v>
      </c>
      <c r="T3242">
        <f>Table_IMDB_Movies[[#This Row],[gross]]-Table_IMDB_Movies[[#This Row],[budget]]</f>
        <v>-4165583</v>
      </c>
      <c r="V3242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243" spans="1:22" x14ac:dyDescent="0.3">
      <c r="A3243" t="s">
        <v>5752</v>
      </c>
      <c r="B3243">
        <v>45</v>
      </c>
      <c r="C3243">
        <v>96</v>
      </c>
      <c r="D3243" t="s">
        <v>12317</v>
      </c>
      <c r="E3243">
        <v>81200000</v>
      </c>
      <c r="F3243" t="s">
        <v>1334</v>
      </c>
      <c r="G3243" t="s">
        <v>8221</v>
      </c>
      <c r="H3243" t="s">
        <v>12318</v>
      </c>
      <c r="I3243">
        <v>87739</v>
      </c>
      <c r="J3243" t="s">
        <v>7696</v>
      </c>
      <c r="K3243" t="s">
        <v>12319</v>
      </c>
      <c r="L3243">
        <v>133</v>
      </c>
      <c r="M3243" t="s">
        <v>26</v>
      </c>
      <c r="N3243" t="s">
        <v>27</v>
      </c>
      <c r="O3243" t="s">
        <v>476</v>
      </c>
      <c r="P3243">
        <v>4500000</v>
      </c>
      <c r="Q3243">
        <v>1984</v>
      </c>
      <c r="R3243">
        <v>6.7</v>
      </c>
      <c r="S3243">
        <v>0</v>
      </c>
      <c r="T3243">
        <f>Table_IMDB_Movies[[#This Row],[gross]]-Table_IMDB_Movies[[#This Row],[budget]]</f>
        <v>76700000</v>
      </c>
      <c r="V3243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244" spans="1:22" x14ac:dyDescent="0.3">
      <c r="A3244" t="s">
        <v>305</v>
      </c>
      <c r="B3244">
        <v>84</v>
      </c>
      <c r="C3244">
        <v>117</v>
      </c>
      <c r="D3244" t="s">
        <v>12320</v>
      </c>
      <c r="E3244">
        <v>52700832</v>
      </c>
      <c r="F3244" t="s">
        <v>1141</v>
      </c>
      <c r="G3244" t="s">
        <v>164</v>
      </c>
      <c r="H3244" t="s">
        <v>12321</v>
      </c>
      <c r="I3244">
        <v>107923</v>
      </c>
      <c r="J3244" t="s">
        <v>6123</v>
      </c>
      <c r="K3244" t="s">
        <v>12322</v>
      </c>
      <c r="L3244">
        <v>197</v>
      </c>
      <c r="M3244" t="s">
        <v>26</v>
      </c>
      <c r="N3244" t="s">
        <v>41</v>
      </c>
      <c r="O3244" t="s">
        <v>476</v>
      </c>
      <c r="P3244">
        <v>4500000</v>
      </c>
      <c r="Q3244">
        <v>1994</v>
      </c>
      <c r="R3244">
        <v>7.1</v>
      </c>
      <c r="S3244">
        <v>0</v>
      </c>
      <c r="T3244">
        <f>Table_IMDB_Movies[[#This Row],[gross]]-Table_IMDB_Movies[[#This Row],[budget]]</f>
        <v>48200832</v>
      </c>
      <c r="V3244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245" spans="1:22" x14ac:dyDescent="0.3">
      <c r="A3245" t="s">
        <v>3955</v>
      </c>
      <c r="B3245">
        <v>202</v>
      </c>
      <c r="C3245">
        <v>108</v>
      </c>
      <c r="D3245" t="s">
        <v>797</v>
      </c>
      <c r="E3245">
        <v>13060843</v>
      </c>
      <c r="F3245" t="s">
        <v>2682</v>
      </c>
      <c r="G3245" t="s">
        <v>561</v>
      </c>
      <c r="H3245" t="s">
        <v>12324</v>
      </c>
      <c r="I3245">
        <v>149528</v>
      </c>
      <c r="J3245" t="s">
        <v>1037</v>
      </c>
      <c r="K3245" t="s">
        <v>12325</v>
      </c>
      <c r="L3245">
        <v>454</v>
      </c>
      <c r="M3245" t="s">
        <v>26</v>
      </c>
      <c r="N3245" t="s">
        <v>27</v>
      </c>
      <c r="O3245" t="s">
        <v>476</v>
      </c>
      <c r="P3245">
        <v>15000000</v>
      </c>
      <c r="Q3245">
        <v>2002</v>
      </c>
      <c r="R3245">
        <v>7.7</v>
      </c>
      <c r="S3245">
        <v>0</v>
      </c>
      <c r="T3245">
        <f>Table_IMDB_Movies[[#This Row],[gross]]-Table_IMDB_Movies[[#This Row],[budget]]</f>
        <v>-1939157</v>
      </c>
      <c r="V3245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246" spans="1:22" x14ac:dyDescent="0.3">
      <c r="A3246" t="s">
        <v>362</v>
      </c>
      <c r="B3246">
        <v>120</v>
      </c>
      <c r="C3246">
        <v>109</v>
      </c>
      <c r="D3246" t="s">
        <v>12326</v>
      </c>
      <c r="E3246">
        <v>3798532</v>
      </c>
      <c r="F3246" t="s">
        <v>4104</v>
      </c>
      <c r="G3246" t="s">
        <v>111</v>
      </c>
      <c r="H3246" t="s">
        <v>12327</v>
      </c>
      <c r="I3246">
        <v>41138</v>
      </c>
      <c r="J3246" t="s">
        <v>12328</v>
      </c>
      <c r="K3246" t="s">
        <v>12329</v>
      </c>
      <c r="L3246">
        <v>208</v>
      </c>
      <c r="M3246" t="s">
        <v>26</v>
      </c>
      <c r="N3246" t="s">
        <v>27</v>
      </c>
      <c r="O3246" t="s">
        <v>476</v>
      </c>
      <c r="P3246">
        <v>4500000</v>
      </c>
      <c r="Q3246">
        <v>1996</v>
      </c>
      <c r="R3246">
        <v>7.4</v>
      </c>
      <c r="S3246">
        <v>2000</v>
      </c>
      <c r="T3246">
        <f>Table_IMDB_Movies[[#This Row],[gross]]-Table_IMDB_Movies[[#This Row],[budget]]</f>
        <v>-701468</v>
      </c>
      <c r="V3246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3247" spans="1:22" x14ac:dyDescent="0.3">
      <c r="A3247" t="s">
        <v>974</v>
      </c>
      <c r="B3247">
        <v>234</v>
      </c>
      <c r="C3247">
        <v>102</v>
      </c>
      <c r="D3247" t="s">
        <v>1455</v>
      </c>
      <c r="E3247">
        <v>3609278</v>
      </c>
      <c r="F3247" t="s">
        <v>2682</v>
      </c>
      <c r="G3247" t="s">
        <v>5925</v>
      </c>
      <c r="H3247" t="s">
        <v>12330</v>
      </c>
      <c r="I3247">
        <v>573541</v>
      </c>
      <c r="J3247" t="s">
        <v>12331</v>
      </c>
      <c r="K3247" t="s">
        <v>12332</v>
      </c>
      <c r="L3247">
        <v>1916</v>
      </c>
      <c r="M3247" t="s">
        <v>26</v>
      </c>
      <c r="N3247" t="s">
        <v>27</v>
      </c>
      <c r="O3247" t="s">
        <v>476</v>
      </c>
      <c r="P3247">
        <v>4500000</v>
      </c>
      <c r="Q3247">
        <v>2000</v>
      </c>
      <c r="R3247">
        <v>8.4</v>
      </c>
      <c r="S3247">
        <v>38000</v>
      </c>
      <c r="T3247">
        <f>Table_IMDB_Movies[[#This Row],[gross]]-Table_IMDB_Movies[[#This Row],[budget]]</f>
        <v>-890722</v>
      </c>
      <c r="V3247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248" spans="1:22" x14ac:dyDescent="0.3">
      <c r="A3248" t="s">
        <v>12334</v>
      </c>
      <c r="B3248">
        <v>35</v>
      </c>
      <c r="C3248">
        <v>115</v>
      </c>
      <c r="D3248" t="s">
        <v>12335</v>
      </c>
      <c r="E3248">
        <v>1687311</v>
      </c>
      <c r="F3248" t="s">
        <v>12336</v>
      </c>
      <c r="G3248" t="s">
        <v>12337</v>
      </c>
      <c r="H3248" t="s">
        <v>12338</v>
      </c>
      <c r="I3248">
        <v>2412</v>
      </c>
      <c r="J3248" t="s">
        <v>12339</v>
      </c>
      <c r="K3248" t="s">
        <v>12340</v>
      </c>
      <c r="L3248">
        <v>40</v>
      </c>
      <c r="M3248" t="s">
        <v>2205</v>
      </c>
      <c r="N3248" t="s">
        <v>2811</v>
      </c>
      <c r="O3248" t="s">
        <v>28</v>
      </c>
      <c r="P3248">
        <v>700000000</v>
      </c>
      <c r="Q3248">
        <v>1998</v>
      </c>
      <c r="R3248">
        <v>7.2</v>
      </c>
      <c r="S3248">
        <v>539</v>
      </c>
      <c r="T3248">
        <f>Table_IMDB_Movies[[#This Row],[gross]]-Table_IMDB_Movies[[#This Row],[budget]]</f>
        <v>-698312689</v>
      </c>
      <c r="V3248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249" spans="1:22" x14ac:dyDescent="0.3">
      <c r="A3249" t="s">
        <v>7349</v>
      </c>
      <c r="B3249">
        <v>283</v>
      </c>
      <c r="C3249">
        <v>133</v>
      </c>
      <c r="D3249" t="s">
        <v>2356</v>
      </c>
      <c r="E3249">
        <v>727883</v>
      </c>
      <c r="F3249" t="s">
        <v>2137</v>
      </c>
      <c r="G3249" t="s">
        <v>307</v>
      </c>
      <c r="H3249" t="s">
        <v>12342</v>
      </c>
      <c r="I3249">
        <v>580999</v>
      </c>
      <c r="J3249" t="s">
        <v>12343</v>
      </c>
      <c r="K3249" t="s">
        <v>12344</v>
      </c>
      <c r="L3249">
        <v>2110</v>
      </c>
      <c r="M3249" t="s">
        <v>26</v>
      </c>
      <c r="N3249" t="s">
        <v>27</v>
      </c>
      <c r="O3249" t="s">
        <v>476</v>
      </c>
      <c r="P3249">
        <v>4500000</v>
      </c>
      <c r="Q3249">
        <v>2001</v>
      </c>
      <c r="R3249">
        <v>8.1</v>
      </c>
      <c r="S3249">
        <v>33000</v>
      </c>
      <c r="T3249">
        <f>Table_IMDB_Movies[[#This Row],[gross]]-Table_IMDB_Movies[[#This Row],[budget]]</f>
        <v>-3772117</v>
      </c>
      <c r="V3249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250" spans="1:22" x14ac:dyDescent="0.3">
      <c r="A3250" t="s">
        <v>12345</v>
      </c>
      <c r="B3250">
        <v>54</v>
      </c>
      <c r="C3250">
        <v>122</v>
      </c>
      <c r="D3250" t="s">
        <v>12346</v>
      </c>
      <c r="E3250">
        <v>713413</v>
      </c>
      <c r="F3250" t="s">
        <v>2430</v>
      </c>
      <c r="G3250" t="s">
        <v>12347</v>
      </c>
      <c r="H3250" t="s">
        <v>12348</v>
      </c>
      <c r="I3250">
        <v>9171</v>
      </c>
      <c r="J3250" t="s">
        <v>12349</v>
      </c>
      <c r="K3250" t="s">
        <v>12350</v>
      </c>
      <c r="L3250">
        <v>68</v>
      </c>
      <c r="M3250" t="s">
        <v>7810</v>
      </c>
      <c r="N3250" t="s">
        <v>7811</v>
      </c>
      <c r="O3250" t="s">
        <v>476</v>
      </c>
      <c r="P3250">
        <v>4500000</v>
      </c>
      <c r="Q3250">
        <v>1997</v>
      </c>
      <c r="R3250">
        <v>7.8</v>
      </c>
      <c r="S3250">
        <v>689</v>
      </c>
      <c r="T3250">
        <f>Table_IMDB_Movies[[#This Row],[gross]]-Table_IMDB_Movies[[#This Row],[budget]]</f>
        <v>-3786587</v>
      </c>
      <c r="V3250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3251" spans="1:22" x14ac:dyDescent="0.3">
      <c r="A3251" t="s">
        <v>12351</v>
      </c>
      <c r="B3251">
        <v>92</v>
      </c>
      <c r="C3251">
        <v>106</v>
      </c>
      <c r="D3251" t="s">
        <v>7238</v>
      </c>
      <c r="E3251">
        <v>410241</v>
      </c>
      <c r="F3251" t="s">
        <v>6920</v>
      </c>
      <c r="G3251" t="s">
        <v>3099</v>
      </c>
      <c r="H3251" t="s">
        <v>12352</v>
      </c>
      <c r="I3251">
        <v>32357</v>
      </c>
      <c r="J3251" t="s">
        <v>11894</v>
      </c>
      <c r="K3251" t="s">
        <v>12353</v>
      </c>
      <c r="L3251">
        <v>199</v>
      </c>
      <c r="M3251" t="s">
        <v>26</v>
      </c>
      <c r="N3251" t="s">
        <v>27</v>
      </c>
      <c r="O3251" t="s">
        <v>476</v>
      </c>
      <c r="P3251">
        <v>2000000</v>
      </c>
      <c r="Q3251">
        <v>2002</v>
      </c>
      <c r="R3251">
        <v>6.8</v>
      </c>
      <c r="S3251">
        <v>3000</v>
      </c>
      <c r="T3251">
        <f>Table_IMDB_Movies[[#This Row],[gross]]-Table_IMDB_Movies[[#This Row],[budget]]</f>
        <v>-1589759</v>
      </c>
      <c r="V3251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252" spans="1:22" x14ac:dyDescent="0.3">
      <c r="A3252" t="s">
        <v>10301</v>
      </c>
      <c r="B3252">
        <v>202</v>
      </c>
      <c r="C3252">
        <v>112</v>
      </c>
      <c r="D3252" t="s">
        <v>12355</v>
      </c>
      <c r="E3252">
        <v>211667</v>
      </c>
      <c r="F3252" t="s">
        <v>1550</v>
      </c>
      <c r="G3252" t="s">
        <v>10072</v>
      </c>
      <c r="H3252" t="s">
        <v>12356</v>
      </c>
      <c r="I3252">
        <v>53508</v>
      </c>
      <c r="J3252" t="s">
        <v>12357</v>
      </c>
      <c r="K3252" t="s">
        <v>12358</v>
      </c>
      <c r="L3252">
        <v>131</v>
      </c>
      <c r="M3252" t="s">
        <v>9239</v>
      </c>
      <c r="N3252" t="s">
        <v>4396</v>
      </c>
      <c r="O3252" t="s">
        <v>476</v>
      </c>
      <c r="P3252">
        <v>4200000000</v>
      </c>
      <c r="Q3252">
        <v>2005</v>
      </c>
      <c r="R3252">
        <v>7.7</v>
      </c>
      <c r="S3252">
        <v>4000</v>
      </c>
      <c r="T3252">
        <f>Table_IMDB_Movies[[#This Row],[gross]]-Table_IMDB_Movies[[#This Row],[budget]]</f>
        <v>-4199788333</v>
      </c>
      <c r="V3252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3253" spans="1:22" x14ac:dyDescent="0.3">
      <c r="A3253" t="s">
        <v>12359</v>
      </c>
      <c r="B3253">
        <v>54</v>
      </c>
      <c r="C3253">
        <v>99</v>
      </c>
      <c r="D3253" t="s">
        <v>552</v>
      </c>
      <c r="E3253">
        <v>92191</v>
      </c>
      <c r="F3253" t="s">
        <v>4845</v>
      </c>
      <c r="G3253" t="s">
        <v>275</v>
      </c>
      <c r="H3253" t="s">
        <v>12360</v>
      </c>
      <c r="I3253">
        <v>29463</v>
      </c>
      <c r="J3253" t="s">
        <v>10919</v>
      </c>
      <c r="K3253" t="s">
        <v>12361</v>
      </c>
      <c r="L3253">
        <v>84</v>
      </c>
      <c r="M3253" t="s">
        <v>26</v>
      </c>
      <c r="N3253" t="s">
        <v>41</v>
      </c>
      <c r="O3253" t="s">
        <v>476</v>
      </c>
      <c r="P3253">
        <v>2500000</v>
      </c>
      <c r="Q3253">
        <v>2001</v>
      </c>
      <c r="R3253">
        <v>6.5</v>
      </c>
      <c r="S3253">
        <v>0</v>
      </c>
      <c r="T3253">
        <f>Table_IMDB_Movies[[#This Row],[gross]]-Table_IMDB_Movies[[#This Row],[budget]]</f>
        <v>-2407809</v>
      </c>
      <c r="V3253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254" spans="1:22" x14ac:dyDescent="0.3">
      <c r="A3254" t="s">
        <v>12362</v>
      </c>
      <c r="B3254">
        <v>98</v>
      </c>
      <c r="C3254">
        <v>110</v>
      </c>
      <c r="D3254" t="s">
        <v>4795</v>
      </c>
      <c r="E3254">
        <v>49413</v>
      </c>
      <c r="F3254" t="s">
        <v>274</v>
      </c>
      <c r="G3254" t="s">
        <v>7686</v>
      </c>
      <c r="H3254" t="s">
        <v>12363</v>
      </c>
      <c r="I3254">
        <v>6919</v>
      </c>
      <c r="J3254" t="s">
        <v>4264</v>
      </c>
      <c r="K3254" t="s">
        <v>12364</v>
      </c>
      <c r="L3254">
        <v>26</v>
      </c>
      <c r="M3254" t="s">
        <v>5560</v>
      </c>
      <c r="N3254" t="s">
        <v>3028</v>
      </c>
      <c r="O3254" t="s">
        <v>476</v>
      </c>
      <c r="P3254">
        <v>35000000</v>
      </c>
      <c r="Q3254">
        <v>2006</v>
      </c>
      <c r="R3254">
        <v>7.3</v>
      </c>
      <c r="S3254">
        <v>528</v>
      </c>
      <c r="T3254">
        <f>Table_IMDB_Movies[[#This Row],[gross]]-Table_IMDB_Movies[[#This Row],[budget]]</f>
        <v>-34950587</v>
      </c>
      <c r="V3254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255" spans="1:22" x14ac:dyDescent="0.3">
      <c r="A3255" t="s">
        <v>12365</v>
      </c>
      <c r="B3255">
        <v>138</v>
      </c>
      <c r="C3255">
        <v>104</v>
      </c>
      <c r="D3255" t="s">
        <v>2628</v>
      </c>
      <c r="E3255">
        <v>108229</v>
      </c>
      <c r="F3255" t="s">
        <v>4732</v>
      </c>
      <c r="G3255" t="s">
        <v>185</v>
      </c>
      <c r="H3255" t="s">
        <v>12366</v>
      </c>
      <c r="I3255">
        <v>30836</v>
      </c>
      <c r="J3255" t="s">
        <v>3969</v>
      </c>
      <c r="K3255" t="s">
        <v>12367</v>
      </c>
      <c r="L3255">
        <v>137</v>
      </c>
      <c r="M3255" t="s">
        <v>26</v>
      </c>
      <c r="N3255" t="s">
        <v>27</v>
      </c>
      <c r="O3255" t="s">
        <v>476</v>
      </c>
      <c r="P3255">
        <v>4500000</v>
      </c>
      <c r="Q3255">
        <v>2009</v>
      </c>
      <c r="R3255">
        <v>5.9</v>
      </c>
      <c r="S3255">
        <v>7000</v>
      </c>
      <c r="T3255">
        <f>Table_IMDB_Movies[[#This Row],[gross]]-Table_IMDB_Movies[[#This Row],[budget]]</f>
        <v>-4391771</v>
      </c>
      <c r="V3255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256" spans="1:22" x14ac:dyDescent="0.3">
      <c r="A3256" t="s">
        <v>3864</v>
      </c>
      <c r="B3256">
        <v>149</v>
      </c>
      <c r="C3256">
        <v>133</v>
      </c>
      <c r="D3256" t="s">
        <v>11867</v>
      </c>
      <c r="E3256">
        <v>112000000</v>
      </c>
      <c r="F3256" t="s">
        <v>2682</v>
      </c>
      <c r="G3256" t="s">
        <v>8527</v>
      </c>
      <c r="H3256" t="s">
        <v>12368</v>
      </c>
      <c r="I3256">
        <v>680041</v>
      </c>
      <c r="J3256" t="s">
        <v>10431</v>
      </c>
      <c r="K3256" t="s">
        <v>12369</v>
      </c>
      <c r="L3256">
        <v>760</v>
      </c>
      <c r="M3256" t="s">
        <v>26</v>
      </c>
      <c r="N3256" t="s">
        <v>27</v>
      </c>
      <c r="O3256" t="s">
        <v>476</v>
      </c>
      <c r="P3256">
        <v>4400000</v>
      </c>
      <c r="Q3256">
        <v>1975</v>
      </c>
      <c r="R3256">
        <v>8.6999999999999993</v>
      </c>
      <c r="S3256">
        <v>32000</v>
      </c>
      <c r="T3256">
        <f>Table_IMDB_Movies[[#This Row],[gross]]-Table_IMDB_Movies[[#This Row],[budget]]</f>
        <v>107600000</v>
      </c>
      <c r="V3256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257" spans="1:22" x14ac:dyDescent="0.3">
      <c r="A3257" t="s">
        <v>12370</v>
      </c>
      <c r="B3257">
        <v>111</v>
      </c>
      <c r="C3257">
        <v>112</v>
      </c>
      <c r="D3257" t="s">
        <v>321</v>
      </c>
      <c r="E3257">
        <v>26345</v>
      </c>
      <c r="F3257" t="s">
        <v>10785</v>
      </c>
      <c r="G3257" t="s">
        <v>484</v>
      </c>
      <c r="H3257" t="s">
        <v>12371</v>
      </c>
      <c r="I3257">
        <v>16445</v>
      </c>
      <c r="J3257" t="s">
        <v>2393</v>
      </c>
      <c r="K3257" t="s">
        <v>12372</v>
      </c>
      <c r="L3257">
        <v>99</v>
      </c>
      <c r="M3257" t="s">
        <v>26</v>
      </c>
      <c r="N3257" t="s">
        <v>41</v>
      </c>
      <c r="O3257" t="s">
        <v>476</v>
      </c>
      <c r="P3257">
        <v>3000000</v>
      </c>
      <c r="Q3257">
        <v>2012</v>
      </c>
      <c r="R3257">
        <v>6.1</v>
      </c>
      <c r="S3257">
        <v>0</v>
      </c>
      <c r="T3257">
        <f>Table_IMDB_Movies[[#This Row],[gross]]-Table_IMDB_Movies[[#This Row],[budget]]</f>
        <v>-2973655</v>
      </c>
      <c r="V3257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258" spans="1:22" x14ac:dyDescent="0.3">
      <c r="A3258" t="s">
        <v>6504</v>
      </c>
      <c r="B3258">
        <v>149</v>
      </c>
      <c r="C3258">
        <v>101</v>
      </c>
      <c r="D3258" t="s">
        <v>12373</v>
      </c>
      <c r="E3258">
        <v>20772796</v>
      </c>
      <c r="F3258" t="s">
        <v>5490</v>
      </c>
      <c r="G3258" t="s">
        <v>5725</v>
      </c>
      <c r="H3258" t="s">
        <v>12374</v>
      </c>
      <c r="I3258">
        <v>34232</v>
      </c>
      <c r="J3258" t="s">
        <v>12375</v>
      </c>
      <c r="K3258" t="s">
        <v>12376</v>
      </c>
      <c r="L3258">
        <v>346</v>
      </c>
      <c r="M3258" t="s">
        <v>26</v>
      </c>
      <c r="N3258" t="s">
        <v>143</v>
      </c>
      <c r="O3258" t="s">
        <v>28</v>
      </c>
      <c r="P3258">
        <v>6000000</v>
      </c>
      <c r="Q3258">
        <v>2002</v>
      </c>
      <c r="R3258">
        <v>7.6</v>
      </c>
      <c r="S3258">
        <v>0</v>
      </c>
      <c r="T3258">
        <f>Table_IMDB_Movies[[#This Row],[gross]]-Table_IMDB_Movies[[#This Row],[budget]]</f>
        <v>14772796</v>
      </c>
      <c r="V3258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259" spans="1:22" x14ac:dyDescent="0.3">
      <c r="A3259" t="s">
        <v>12377</v>
      </c>
      <c r="B3259">
        <v>12</v>
      </c>
      <c r="C3259">
        <v>133</v>
      </c>
      <c r="D3259" t="s">
        <v>11996</v>
      </c>
      <c r="E3259">
        <v>199228</v>
      </c>
      <c r="F3259" t="s">
        <v>2021</v>
      </c>
      <c r="G3259" t="s">
        <v>12378</v>
      </c>
      <c r="H3259" t="s">
        <v>12379</v>
      </c>
      <c r="I3259">
        <v>7295</v>
      </c>
      <c r="J3259" t="s">
        <v>12380</v>
      </c>
      <c r="K3259" t="s">
        <v>12381</v>
      </c>
      <c r="L3259">
        <v>49</v>
      </c>
      <c r="M3259" t="s">
        <v>4340</v>
      </c>
      <c r="N3259" t="s">
        <v>4341</v>
      </c>
      <c r="O3259" t="s">
        <v>49</v>
      </c>
      <c r="P3259">
        <v>150000000</v>
      </c>
      <c r="Q3259">
        <v>2009</v>
      </c>
      <c r="R3259">
        <v>7.2</v>
      </c>
      <c r="S3259">
        <v>504</v>
      </c>
      <c r="T3259">
        <f>Table_IMDB_Movies[[#This Row],[gross]]-Table_IMDB_Movies[[#This Row],[budget]]</f>
        <v>-149800772</v>
      </c>
      <c r="V3259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260" spans="1:22" x14ac:dyDescent="0.3">
      <c r="A3260" t="s">
        <v>762</v>
      </c>
      <c r="B3260">
        <v>256</v>
      </c>
      <c r="C3260">
        <v>111</v>
      </c>
      <c r="D3260" t="s">
        <v>763</v>
      </c>
      <c r="E3260">
        <v>34964818</v>
      </c>
      <c r="F3260" t="s">
        <v>161</v>
      </c>
      <c r="G3260" t="s">
        <v>214</v>
      </c>
      <c r="H3260" t="s">
        <v>764</v>
      </c>
      <c r="I3260">
        <v>39975</v>
      </c>
      <c r="J3260" t="s">
        <v>765</v>
      </c>
      <c r="K3260" t="s">
        <v>766</v>
      </c>
      <c r="L3260">
        <v>186</v>
      </c>
      <c r="M3260" t="s">
        <v>26</v>
      </c>
      <c r="N3260" t="s">
        <v>27</v>
      </c>
      <c r="O3260" t="s">
        <v>72</v>
      </c>
      <c r="P3260">
        <v>150000000</v>
      </c>
      <c r="Q3260">
        <v>2015</v>
      </c>
      <c r="R3260">
        <v>5.8</v>
      </c>
      <c r="S3260">
        <v>24000</v>
      </c>
      <c r="T3260">
        <f>Table_IMDB_Movies[[#This Row],[gross]]-Table_IMDB_Movies[[#This Row],[budget]]</f>
        <v>-115035182</v>
      </c>
      <c r="V3260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3261" spans="1:22" x14ac:dyDescent="0.3">
      <c r="A3261" t="s">
        <v>1730</v>
      </c>
      <c r="B3261">
        <v>232</v>
      </c>
      <c r="C3261">
        <v>104</v>
      </c>
      <c r="D3261" t="s">
        <v>12382</v>
      </c>
      <c r="E3261">
        <v>1487477</v>
      </c>
      <c r="F3261" t="s">
        <v>12383</v>
      </c>
      <c r="G3261" t="s">
        <v>6632</v>
      </c>
      <c r="H3261" t="s">
        <v>12384</v>
      </c>
      <c r="I3261">
        <v>47097</v>
      </c>
      <c r="J3261" t="s">
        <v>12385</v>
      </c>
      <c r="K3261" t="s">
        <v>12386</v>
      </c>
      <c r="L3261">
        <v>310</v>
      </c>
      <c r="M3261" t="s">
        <v>4356</v>
      </c>
      <c r="N3261" t="s">
        <v>5505</v>
      </c>
      <c r="O3261" t="s">
        <v>476</v>
      </c>
      <c r="P3261">
        <v>4200000</v>
      </c>
      <c r="Q3261">
        <v>2004</v>
      </c>
      <c r="R3261">
        <v>6.5</v>
      </c>
      <c r="S3261">
        <v>0</v>
      </c>
      <c r="T3261">
        <f>Table_IMDB_Movies[[#This Row],[gross]]-Table_IMDB_Movies[[#This Row],[budget]]</f>
        <v>-2712523</v>
      </c>
      <c r="V3261" t="str">
        <f>IF(ISNUMBER(SEARCH("|",Table_IMDB_Movies[[#This Row],[genres]])),LEFT(Table_IMDB_Movies[[#This Row],[genres]],SEARCH("|",Table_IMDB_Movies[[#This Row],[genres]])-1),Table_IMDB_Movies[[#This Row],[genres]])</f>
        <v>Fantasy</v>
      </c>
    </row>
    <row r="3262" spans="1:22" x14ac:dyDescent="0.3">
      <c r="A3262" t="s">
        <v>3935</v>
      </c>
      <c r="B3262">
        <v>63</v>
      </c>
      <c r="C3262">
        <v>112</v>
      </c>
      <c r="D3262" t="s">
        <v>3723</v>
      </c>
      <c r="E3262">
        <v>62549000</v>
      </c>
      <c r="F3262" t="s">
        <v>4104</v>
      </c>
      <c r="G3262" t="s">
        <v>324</v>
      </c>
      <c r="H3262" t="s">
        <v>12387</v>
      </c>
      <c r="I3262">
        <v>41361</v>
      </c>
      <c r="J3262" t="s">
        <v>2721</v>
      </c>
      <c r="K3262" t="s">
        <v>12388</v>
      </c>
      <c r="L3262">
        <v>148</v>
      </c>
      <c r="M3262" t="s">
        <v>26</v>
      </c>
      <c r="N3262" t="s">
        <v>41</v>
      </c>
      <c r="O3262" t="s">
        <v>476</v>
      </c>
      <c r="P3262">
        <v>2300000</v>
      </c>
      <c r="Q3262">
        <v>1992</v>
      </c>
      <c r="R3262">
        <v>7.3</v>
      </c>
      <c r="S3262">
        <v>0</v>
      </c>
      <c r="T3262">
        <f>Table_IMDB_Movies[[#This Row],[gross]]-Table_IMDB_Movies[[#This Row],[budget]]</f>
        <v>60249000</v>
      </c>
      <c r="V3262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3263" spans="1:22" x14ac:dyDescent="0.3">
      <c r="A3263" t="s">
        <v>8346</v>
      </c>
      <c r="B3263">
        <v>75</v>
      </c>
      <c r="C3263">
        <v>94</v>
      </c>
      <c r="D3263" t="s">
        <v>12389</v>
      </c>
      <c r="E3263">
        <v>105500000</v>
      </c>
      <c r="F3263" t="s">
        <v>1334</v>
      </c>
      <c r="G3263" t="s">
        <v>12390</v>
      </c>
      <c r="H3263" t="s">
        <v>12391</v>
      </c>
      <c r="I3263">
        <v>31260</v>
      </c>
      <c r="J3263" t="s">
        <v>12392</v>
      </c>
      <c r="K3263" t="s">
        <v>12393</v>
      </c>
      <c r="L3263">
        <v>152</v>
      </c>
      <c r="M3263" t="s">
        <v>26</v>
      </c>
      <c r="N3263" t="s">
        <v>218</v>
      </c>
      <c r="O3263" t="s">
        <v>476</v>
      </c>
      <c r="P3263">
        <v>4000000</v>
      </c>
      <c r="Q3263">
        <v>1981</v>
      </c>
      <c r="R3263">
        <v>6.2</v>
      </c>
      <c r="S3263">
        <v>0</v>
      </c>
      <c r="T3263">
        <f>Table_IMDB_Movies[[#This Row],[gross]]-Table_IMDB_Movies[[#This Row],[budget]]</f>
        <v>101500000</v>
      </c>
      <c r="V3263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264" spans="1:22" x14ac:dyDescent="0.3">
      <c r="A3264" t="s">
        <v>1997</v>
      </c>
      <c r="B3264">
        <v>274</v>
      </c>
      <c r="C3264">
        <v>90</v>
      </c>
      <c r="D3264" t="s">
        <v>3519</v>
      </c>
      <c r="E3264">
        <v>101055</v>
      </c>
      <c r="F3264" t="s">
        <v>4938</v>
      </c>
      <c r="G3264" t="s">
        <v>6070</v>
      </c>
      <c r="H3264" t="s">
        <v>12394</v>
      </c>
      <c r="I3264">
        <v>17478</v>
      </c>
      <c r="J3264" t="s">
        <v>12395</v>
      </c>
      <c r="K3264" t="s">
        <v>12396</v>
      </c>
      <c r="L3264">
        <v>159</v>
      </c>
      <c r="M3264" t="s">
        <v>26</v>
      </c>
      <c r="N3264" t="s">
        <v>27</v>
      </c>
      <c r="O3264" t="s">
        <v>476</v>
      </c>
      <c r="P3264">
        <v>4000000</v>
      </c>
      <c r="Q3264">
        <v>2009</v>
      </c>
      <c r="R3264">
        <v>5</v>
      </c>
      <c r="S3264">
        <v>0</v>
      </c>
      <c r="T3264">
        <f>Table_IMDB_Movies[[#This Row],[gross]]-Table_IMDB_Movies[[#This Row],[budget]]</f>
        <v>-3898945</v>
      </c>
      <c r="V3264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3265" spans="1:22" x14ac:dyDescent="0.3">
      <c r="A3265" t="s">
        <v>5179</v>
      </c>
      <c r="B3265">
        <v>265</v>
      </c>
      <c r="C3265">
        <v>101</v>
      </c>
      <c r="D3265" t="s">
        <v>449</v>
      </c>
      <c r="E3265">
        <v>44566004</v>
      </c>
      <c r="F3265" t="s">
        <v>2682</v>
      </c>
      <c r="G3265" t="s">
        <v>77</v>
      </c>
      <c r="H3265" t="s">
        <v>12397</v>
      </c>
      <c r="I3265">
        <v>321283</v>
      </c>
      <c r="J3265" t="s">
        <v>12398</v>
      </c>
      <c r="K3265" t="s">
        <v>12399</v>
      </c>
      <c r="L3265">
        <v>1848</v>
      </c>
      <c r="M3265" t="s">
        <v>26</v>
      </c>
      <c r="N3265" t="s">
        <v>27</v>
      </c>
      <c r="O3265" t="s">
        <v>476</v>
      </c>
      <c r="P3265">
        <v>4000000</v>
      </c>
      <c r="Q3265">
        <v>2003</v>
      </c>
      <c r="R3265">
        <v>7.8</v>
      </c>
      <c r="S3265">
        <v>17000</v>
      </c>
      <c r="T3265">
        <f>Table_IMDB_Movies[[#This Row],[gross]]-Table_IMDB_Movies[[#This Row],[budget]]</f>
        <v>40566004</v>
      </c>
      <c r="V3265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266" spans="1:22" x14ac:dyDescent="0.3">
      <c r="A3266" t="s">
        <v>3140</v>
      </c>
      <c r="B3266">
        <v>154</v>
      </c>
      <c r="C3266">
        <v>93</v>
      </c>
      <c r="D3266" t="s">
        <v>5195</v>
      </c>
      <c r="E3266">
        <v>39200000</v>
      </c>
      <c r="F3266" t="s">
        <v>1340</v>
      </c>
      <c r="G3266" t="s">
        <v>3140</v>
      </c>
      <c r="H3266" t="s">
        <v>12400</v>
      </c>
      <c r="I3266">
        <v>192940</v>
      </c>
      <c r="J3266" t="s">
        <v>8525</v>
      </c>
      <c r="K3266" t="s">
        <v>12401</v>
      </c>
      <c r="L3266">
        <v>491</v>
      </c>
      <c r="M3266" t="s">
        <v>26</v>
      </c>
      <c r="N3266" t="s">
        <v>27</v>
      </c>
      <c r="O3266" t="s">
        <v>72</v>
      </c>
      <c r="P3266">
        <v>4000000</v>
      </c>
      <c r="Q3266">
        <v>1977</v>
      </c>
      <c r="R3266">
        <v>8.1</v>
      </c>
      <c r="S3266">
        <v>0</v>
      </c>
      <c r="T3266">
        <f>Table_IMDB_Movies[[#This Row],[gross]]-Table_IMDB_Movies[[#This Row],[budget]]</f>
        <v>35200000</v>
      </c>
      <c r="V326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267" spans="1:22" x14ac:dyDescent="0.3">
      <c r="A3267" t="s">
        <v>12402</v>
      </c>
      <c r="B3267">
        <v>44</v>
      </c>
      <c r="C3267">
        <v>152</v>
      </c>
      <c r="D3267" t="s">
        <v>12403</v>
      </c>
      <c r="E3267">
        <v>36000000</v>
      </c>
      <c r="F3267" t="s">
        <v>9270</v>
      </c>
      <c r="G3267" t="s">
        <v>12404</v>
      </c>
      <c r="H3267" t="s">
        <v>12405</v>
      </c>
      <c r="I3267">
        <v>9456</v>
      </c>
      <c r="J3267" t="s">
        <v>12406</v>
      </c>
      <c r="K3267" t="s">
        <v>12407</v>
      </c>
      <c r="L3267">
        <v>107</v>
      </c>
      <c r="M3267" t="s">
        <v>26</v>
      </c>
      <c r="N3267" t="s">
        <v>27</v>
      </c>
      <c r="O3267" t="s">
        <v>3769</v>
      </c>
      <c r="P3267">
        <v>4000000</v>
      </c>
      <c r="Q3267">
        <v>1952</v>
      </c>
      <c r="R3267">
        <v>6.7</v>
      </c>
      <c r="S3267">
        <v>625</v>
      </c>
      <c r="T3267">
        <f>Table_IMDB_Movies[[#This Row],[gross]]-Table_IMDB_Movies[[#This Row],[budget]]</f>
        <v>32000000</v>
      </c>
      <c r="V3267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268" spans="1:22" x14ac:dyDescent="0.3">
      <c r="A3268" t="s">
        <v>150</v>
      </c>
      <c r="B3268">
        <v>314</v>
      </c>
      <c r="C3268">
        <v>150</v>
      </c>
      <c r="D3268" t="s">
        <v>830</v>
      </c>
      <c r="E3268">
        <v>65007045</v>
      </c>
      <c r="F3268" t="s">
        <v>831</v>
      </c>
      <c r="G3268" t="s">
        <v>43</v>
      </c>
      <c r="H3268" t="s">
        <v>832</v>
      </c>
      <c r="I3268">
        <v>128694</v>
      </c>
      <c r="J3268" t="s">
        <v>833</v>
      </c>
      <c r="K3268" t="s">
        <v>834</v>
      </c>
      <c r="L3268">
        <v>657</v>
      </c>
      <c r="M3268" t="s">
        <v>26</v>
      </c>
      <c r="N3268" t="s">
        <v>41</v>
      </c>
      <c r="O3268" t="s">
        <v>28</v>
      </c>
      <c r="P3268">
        <v>140000000</v>
      </c>
      <c r="Q3268">
        <v>2014</v>
      </c>
      <c r="R3268">
        <v>6.1</v>
      </c>
      <c r="S3268">
        <v>51000</v>
      </c>
      <c r="T3268">
        <f>Table_IMDB_Movies[[#This Row],[gross]]-Table_IMDB_Movies[[#This Row],[budget]]</f>
        <v>-74992955</v>
      </c>
      <c r="V3268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269" spans="1:22" x14ac:dyDescent="0.3">
      <c r="A3269" t="s">
        <v>98</v>
      </c>
      <c r="B3269">
        <v>153</v>
      </c>
      <c r="C3269">
        <v>112</v>
      </c>
      <c r="D3269" t="s">
        <v>2587</v>
      </c>
      <c r="E3269">
        <v>31252964</v>
      </c>
      <c r="F3269" t="s">
        <v>173</v>
      </c>
      <c r="G3269" t="s">
        <v>378</v>
      </c>
      <c r="H3269" t="s">
        <v>12408</v>
      </c>
      <c r="I3269">
        <v>71495</v>
      </c>
      <c r="J3269" t="s">
        <v>12409</v>
      </c>
      <c r="K3269" t="s">
        <v>12410</v>
      </c>
      <c r="L3269">
        <v>522</v>
      </c>
      <c r="M3269" t="s">
        <v>26</v>
      </c>
      <c r="N3269" t="s">
        <v>27</v>
      </c>
      <c r="O3269" t="s">
        <v>476</v>
      </c>
      <c r="P3269">
        <v>4000000</v>
      </c>
      <c r="Q3269">
        <v>2001</v>
      </c>
      <c r="R3269">
        <v>7.1</v>
      </c>
      <c r="S3269">
        <v>0</v>
      </c>
      <c r="T3269">
        <f>Table_IMDB_Movies[[#This Row],[gross]]-Table_IMDB_Movies[[#This Row],[budget]]</f>
        <v>27252964</v>
      </c>
      <c r="V3269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270" spans="1:22" x14ac:dyDescent="0.3">
      <c r="A3270" t="s">
        <v>12411</v>
      </c>
      <c r="B3270">
        <v>256</v>
      </c>
      <c r="C3270">
        <v>95</v>
      </c>
      <c r="D3270" t="s">
        <v>4160</v>
      </c>
      <c r="E3270">
        <v>131175</v>
      </c>
      <c r="F3270" t="s">
        <v>8526</v>
      </c>
      <c r="G3270" t="s">
        <v>1721</v>
      </c>
      <c r="H3270" t="s">
        <v>12412</v>
      </c>
      <c r="I3270">
        <v>30219</v>
      </c>
      <c r="J3270" t="s">
        <v>12413</v>
      </c>
      <c r="K3270" t="s">
        <v>12414</v>
      </c>
      <c r="L3270">
        <v>200</v>
      </c>
      <c r="M3270" t="s">
        <v>26</v>
      </c>
      <c r="N3270" t="s">
        <v>27</v>
      </c>
      <c r="O3270" t="s">
        <v>28</v>
      </c>
      <c r="P3270">
        <v>8500000</v>
      </c>
      <c r="Q3270">
        <v>2015</v>
      </c>
      <c r="R3270">
        <v>5.6</v>
      </c>
      <c r="S3270">
        <v>22000</v>
      </c>
      <c r="T3270">
        <f>Table_IMDB_Movies[[#This Row],[gross]]-Table_IMDB_Movies[[#This Row],[budget]]</f>
        <v>-8368825</v>
      </c>
      <c r="V3270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271" spans="1:22" x14ac:dyDescent="0.3">
      <c r="A3271" t="s">
        <v>12415</v>
      </c>
      <c r="B3271">
        <v>123</v>
      </c>
      <c r="C3271">
        <v>111</v>
      </c>
      <c r="D3271" t="s">
        <v>4174</v>
      </c>
      <c r="E3271">
        <v>31968347</v>
      </c>
      <c r="F3271" t="s">
        <v>173</v>
      </c>
      <c r="G3271" t="s">
        <v>568</v>
      </c>
      <c r="H3271" t="s">
        <v>12416</v>
      </c>
      <c r="I3271">
        <v>93894</v>
      </c>
      <c r="J3271" t="s">
        <v>4793</v>
      </c>
      <c r="K3271" t="s">
        <v>12417</v>
      </c>
      <c r="L3271">
        <v>286</v>
      </c>
      <c r="M3271" t="s">
        <v>26</v>
      </c>
      <c r="N3271" t="s">
        <v>27</v>
      </c>
      <c r="O3271" t="s">
        <v>476</v>
      </c>
      <c r="P3271">
        <v>3600000</v>
      </c>
      <c r="Q3271">
        <v>1995</v>
      </c>
      <c r="R3271">
        <v>7.6</v>
      </c>
      <c r="S3271">
        <v>0</v>
      </c>
      <c r="T3271">
        <f>Table_IMDB_Movies[[#This Row],[gross]]-Table_IMDB_Movies[[#This Row],[budget]]</f>
        <v>28368347</v>
      </c>
      <c r="V3271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272" spans="1:22" x14ac:dyDescent="0.3">
      <c r="A3272" t="s">
        <v>408</v>
      </c>
      <c r="B3272">
        <v>149</v>
      </c>
      <c r="C3272">
        <v>91</v>
      </c>
      <c r="D3272" t="s">
        <v>3830</v>
      </c>
      <c r="E3272">
        <v>35385560</v>
      </c>
      <c r="F3272" t="s">
        <v>689</v>
      </c>
      <c r="G3272" t="s">
        <v>5984</v>
      </c>
      <c r="H3272" t="s">
        <v>12419</v>
      </c>
      <c r="I3272">
        <v>27198</v>
      </c>
      <c r="J3272" t="s">
        <v>12420</v>
      </c>
      <c r="K3272" t="s">
        <v>12421</v>
      </c>
      <c r="L3272">
        <v>131</v>
      </c>
      <c r="M3272" t="s">
        <v>26</v>
      </c>
      <c r="N3272" t="s">
        <v>27</v>
      </c>
      <c r="O3272" t="s">
        <v>476</v>
      </c>
      <c r="P3272">
        <v>4000000</v>
      </c>
      <c r="Q3272">
        <v>2015</v>
      </c>
      <c r="R3272">
        <v>4.5999999999999996</v>
      </c>
      <c r="S3272">
        <v>8000</v>
      </c>
      <c r="T3272">
        <f>Table_IMDB_Movies[[#This Row],[gross]]-Table_IMDB_Movies[[#This Row],[budget]]</f>
        <v>31385560</v>
      </c>
      <c r="V3272" t="str">
        <f>IF(ISNUMBER(SEARCH("|",Table_IMDB_Movies[[#This Row],[genres]])),LEFT(Table_IMDB_Movies[[#This Row],[genres]],SEARCH("|",Table_IMDB_Movies[[#This Row],[genres]])-1),Table_IMDB_Movies[[#This Row],[genres]])</f>
        <v>Mystery</v>
      </c>
    </row>
    <row r="3273" spans="1:22" x14ac:dyDescent="0.3">
      <c r="A3273" t="s">
        <v>12422</v>
      </c>
      <c r="B3273">
        <v>323</v>
      </c>
      <c r="C3273">
        <v>106</v>
      </c>
      <c r="D3273" t="s">
        <v>10302</v>
      </c>
      <c r="E3273">
        <v>20803237</v>
      </c>
      <c r="F3273" t="s">
        <v>2021</v>
      </c>
      <c r="G3273" t="s">
        <v>564</v>
      </c>
      <c r="H3273" t="s">
        <v>12423</v>
      </c>
      <c r="I3273">
        <v>110616</v>
      </c>
      <c r="J3273" t="s">
        <v>6413</v>
      </c>
      <c r="K3273" t="s">
        <v>12424</v>
      </c>
      <c r="L3273">
        <v>291</v>
      </c>
      <c r="M3273" t="s">
        <v>26</v>
      </c>
      <c r="N3273" t="s">
        <v>27</v>
      </c>
      <c r="O3273" t="s">
        <v>476</v>
      </c>
      <c r="P3273">
        <v>3500000</v>
      </c>
      <c r="Q3273">
        <v>2010</v>
      </c>
      <c r="R3273">
        <v>7.1</v>
      </c>
      <c r="S3273">
        <v>16000</v>
      </c>
      <c r="T3273">
        <f>Table_IMDB_Movies[[#This Row],[gross]]-Table_IMDB_Movies[[#This Row],[budget]]</f>
        <v>17303237</v>
      </c>
      <c r="V3273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274" spans="1:22" x14ac:dyDescent="0.3">
      <c r="A3274" t="s">
        <v>4173</v>
      </c>
      <c r="B3274">
        <v>172</v>
      </c>
      <c r="C3274">
        <v>93</v>
      </c>
      <c r="D3274" t="s">
        <v>6151</v>
      </c>
      <c r="E3274">
        <v>13008928</v>
      </c>
      <c r="F3274" t="s">
        <v>3393</v>
      </c>
      <c r="G3274" t="s">
        <v>12425</v>
      </c>
      <c r="H3274" t="s">
        <v>12426</v>
      </c>
      <c r="I3274">
        <v>73501</v>
      </c>
      <c r="J3274" t="s">
        <v>12427</v>
      </c>
      <c r="K3274" t="s">
        <v>12428</v>
      </c>
      <c r="L3274">
        <v>333</v>
      </c>
      <c r="M3274" t="s">
        <v>26</v>
      </c>
      <c r="N3274" t="s">
        <v>27</v>
      </c>
      <c r="O3274" t="s">
        <v>476</v>
      </c>
      <c r="P3274">
        <v>4000000</v>
      </c>
      <c r="Q3274">
        <v>1988</v>
      </c>
      <c r="R3274">
        <v>7.3</v>
      </c>
      <c r="S3274">
        <v>27000</v>
      </c>
      <c r="T3274">
        <f>Table_IMDB_Movies[[#This Row],[gross]]-Table_IMDB_Movies[[#This Row],[budget]]</f>
        <v>9008928</v>
      </c>
      <c r="V3274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3275" spans="1:22" x14ac:dyDescent="0.3">
      <c r="A3275" t="s">
        <v>12429</v>
      </c>
      <c r="B3275">
        <v>161</v>
      </c>
      <c r="C3275">
        <v>93</v>
      </c>
      <c r="D3275" t="s">
        <v>6214</v>
      </c>
      <c r="E3275">
        <v>15152879</v>
      </c>
      <c r="F3275" t="s">
        <v>3436</v>
      </c>
      <c r="G3275" t="s">
        <v>4146</v>
      </c>
      <c r="H3275" t="s">
        <v>12430</v>
      </c>
      <c r="I3275">
        <v>13506</v>
      </c>
      <c r="J3275" t="s">
        <v>12431</v>
      </c>
      <c r="K3275" t="s">
        <v>12432</v>
      </c>
      <c r="L3275">
        <v>68</v>
      </c>
      <c r="M3275" t="s">
        <v>26</v>
      </c>
      <c r="N3275" t="s">
        <v>1175</v>
      </c>
      <c r="O3275" t="s">
        <v>28</v>
      </c>
      <c r="P3275">
        <v>5000000</v>
      </c>
      <c r="Q3275">
        <v>2013</v>
      </c>
      <c r="R3275">
        <v>4</v>
      </c>
      <c r="S3275">
        <v>0</v>
      </c>
      <c r="T3275">
        <f>Table_IMDB_Movies[[#This Row],[gross]]-Table_IMDB_Movies[[#This Row],[budget]]</f>
        <v>10152879</v>
      </c>
      <c r="V3275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276" spans="1:22" x14ac:dyDescent="0.3">
      <c r="A3276" t="s">
        <v>6896</v>
      </c>
      <c r="B3276">
        <v>548</v>
      </c>
      <c r="C3276">
        <v>165</v>
      </c>
      <c r="D3276" t="s">
        <v>12433</v>
      </c>
      <c r="E3276">
        <v>25359200</v>
      </c>
      <c r="F3276" t="s">
        <v>2682</v>
      </c>
      <c r="G3276" t="s">
        <v>12434</v>
      </c>
      <c r="H3276" t="s">
        <v>12435</v>
      </c>
      <c r="I3276">
        <v>266020</v>
      </c>
      <c r="J3276" t="s">
        <v>12436</v>
      </c>
      <c r="K3276" t="s">
        <v>12437</v>
      </c>
      <c r="L3276">
        <v>836</v>
      </c>
      <c r="M3276" t="s">
        <v>26</v>
      </c>
      <c r="N3276" t="s">
        <v>27</v>
      </c>
      <c r="O3276" t="s">
        <v>476</v>
      </c>
      <c r="P3276">
        <v>4000000</v>
      </c>
      <c r="Q3276">
        <v>2014</v>
      </c>
      <c r="R3276">
        <v>8</v>
      </c>
      <c r="S3276">
        <v>92000</v>
      </c>
      <c r="T3276">
        <f>Table_IMDB_Movies[[#This Row],[gross]]-Table_IMDB_Movies[[#This Row],[budget]]</f>
        <v>21359200</v>
      </c>
      <c r="V3276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277" spans="1:22" x14ac:dyDescent="0.3">
      <c r="A3277" t="s">
        <v>3140</v>
      </c>
      <c r="B3277">
        <v>177</v>
      </c>
      <c r="C3277">
        <v>96</v>
      </c>
      <c r="D3277" t="s">
        <v>2831</v>
      </c>
      <c r="E3277">
        <v>10515579</v>
      </c>
      <c r="F3277" t="s">
        <v>9113</v>
      </c>
      <c r="G3277" t="s">
        <v>77</v>
      </c>
      <c r="H3277" t="s">
        <v>12438</v>
      </c>
      <c r="I3277">
        <v>66840</v>
      </c>
      <c r="J3277" t="s">
        <v>10497</v>
      </c>
      <c r="K3277" t="s">
        <v>12439</v>
      </c>
      <c r="L3277">
        <v>248</v>
      </c>
      <c r="M3277" t="s">
        <v>26</v>
      </c>
      <c r="N3277" t="s">
        <v>41</v>
      </c>
      <c r="O3277" t="s">
        <v>28</v>
      </c>
      <c r="P3277">
        <v>4000000</v>
      </c>
      <c r="Q3277">
        <v>2006</v>
      </c>
      <c r="R3277">
        <v>6.7</v>
      </c>
      <c r="S3277">
        <v>0</v>
      </c>
      <c r="T3277">
        <f>Table_IMDB_Movies[[#This Row],[gross]]-Table_IMDB_Movies[[#This Row],[budget]]</f>
        <v>6515579</v>
      </c>
      <c r="V3277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278" spans="1:22" x14ac:dyDescent="0.3">
      <c r="A3278" t="s">
        <v>207</v>
      </c>
      <c r="B3278">
        <v>230</v>
      </c>
      <c r="C3278">
        <v>119</v>
      </c>
      <c r="D3278" t="s">
        <v>1364</v>
      </c>
      <c r="E3278">
        <v>180011740</v>
      </c>
      <c r="F3278" t="s">
        <v>184</v>
      </c>
      <c r="G3278" t="s">
        <v>478</v>
      </c>
      <c r="H3278" t="s">
        <v>1365</v>
      </c>
      <c r="I3278">
        <v>177729</v>
      </c>
      <c r="J3278" t="s">
        <v>1366</v>
      </c>
      <c r="K3278" t="s">
        <v>1367</v>
      </c>
      <c r="L3278">
        <v>1368</v>
      </c>
      <c r="M3278" t="s">
        <v>26</v>
      </c>
      <c r="N3278" t="s">
        <v>27</v>
      </c>
      <c r="O3278" t="s">
        <v>28</v>
      </c>
      <c r="P3278">
        <v>100000000</v>
      </c>
      <c r="Q3278">
        <v>2001</v>
      </c>
      <c r="R3278">
        <v>5.7</v>
      </c>
      <c r="S3278">
        <v>0</v>
      </c>
      <c r="T3278">
        <f>Table_IMDB_Movies[[#This Row],[gross]]-Table_IMDB_Movies[[#This Row],[budget]]</f>
        <v>80011740</v>
      </c>
      <c r="V3278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279" spans="1:22" x14ac:dyDescent="0.3">
      <c r="A3279" t="s">
        <v>12440</v>
      </c>
      <c r="B3279">
        <v>27</v>
      </c>
      <c r="C3279">
        <v>93</v>
      </c>
      <c r="D3279" t="s">
        <v>12441</v>
      </c>
      <c r="E3279">
        <v>10097096</v>
      </c>
      <c r="F3279" t="s">
        <v>1334</v>
      </c>
      <c r="G3279" t="s">
        <v>9078</v>
      </c>
      <c r="H3279" t="s">
        <v>12442</v>
      </c>
      <c r="I3279">
        <v>5612</v>
      </c>
      <c r="J3279" t="s">
        <v>12440</v>
      </c>
      <c r="K3279" t="s">
        <v>12443</v>
      </c>
      <c r="L3279">
        <v>38</v>
      </c>
      <c r="M3279" t="s">
        <v>26</v>
      </c>
      <c r="N3279" t="s">
        <v>27</v>
      </c>
      <c r="O3279" t="s">
        <v>476</v>
      </c>
      <c r="P3279">
        <v>4000000</v>
      </c>
      <c r="Q3279">
        <v>2001</v>
      </c>
      <c r="R3279">
        <v>4.5999999999999996</v>
      </c>
      <c r="S3279">
        <v>842</v>
      </c>
      <c r="T3279">
        <f>Table_IMDB_Movies[[#This Row],[gross]]-Table_IMDB_Movies[[#This Row],[budget]]</f>
        <v>6097096</v>
      </c>
      <c r="V3279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280" spans="1:22" x14ac:dyDescent="0.3">
      <c r="A3280" t="s">
        <v>12440</v>
      </c>
      <c r="B3280">
        <v>22</v>
      </c>
      <c r="C3280">
        <v>82</v>
      </c>
      <c r="D3280" t="s">
        <v>4097</v>
      </c>
      <c r="E3280">
        <v>9821335</v>
      </c>
      <c r="F3280" t="s">
        <v>1334</v>
      </c>
      <c r="G3280" t="s">
        <v>4231</v>
      </c>
      <c r="H3280" t="s">
        <v>12444</v>
      </c>
      <c r="I3280">
        <v>1415</v>
      </c>
      <c r="J3280" t="s">
        <v>4067</v>
      </c>
      <c r="K3280" t="s">
        <v>12445</v>
      </c>
      <c r="L3280">
        <v>10</v>
      </c>
      <c r="M3280" t="s">
        <v>26</v>
      </c>
      <c r="N3280" t="s">
        <v>27</v>
      </c>
      <c r="O3280" t="s">
        <v>476</v>
      </c>
      <c r="P3280">
        <v>6000000</v>
      </c>
      <c r="Q3280">
        <v>2000</v>
      </c>
      <c r="R3280">
        <v>4</v>
      </c>
      <c r="S3280">
        <v>118</v>
      </c>
      <c r="T3280">
        <f>Table_IMDB_Movies[[#This Row],[gross]]-Table_IMDB_Movies[[#This Row],[budget]]</f>
        <v>3821335</v>
      </c>
      <c r="V3280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281" spans="1:22" x14ac:dyDescent="0.3">
      <c r="A3281" t="s">
        <v>8973</v>
      </c>
      <c r="B3281">
        <v>157</v>
      </c>
      <c r="C3281">
        <v>101</v>
      </c>
      <c r="D3281" t="s">
        <v>5864</v>
      </c>
      <c r="E3281">
        <v>8243880</v>
      </c>
      <c r="F3281" t="s">
        <v>12446</v>
      </c>
      <c r="G3281" t="s">
        <v>1364</v>
      </c>
      <c r="H3281" t="s">
        <v>12447</v>
      </c>
      <c r="I3281">
        <v>28714</v>
      </c>
      <c r="J3281" t="s">
        <v>7493</v>
      </c>
      <c r="K3281" t="s">
        <v>12448</v>
      </c>
      <c r="L3281">
        <v>215</v>
      </c>
      <c r="M3281" t="s">
        <v>26</v>
      </c>
      <c r="N3281" t="s">
        <v>27</v>
      </c>
      <c r="O3281" t="s">
        <v>476</v>
      </c>
      <c r="P3281">
        <v>3200000</v>
      </c>
      <c r="Q3281">
        <v>2003</v>
      </c>
      <c r="R3281">
        <v>7</v>
      </c>
      <c r="S3281">
        <v>762</v>
      </c>
      <c r="T3281">
        <f>Table_IMDB_Movies[[#This Row],[gross]]-Table_IMDB_Movies[[#This Row],[budget]]</f>
        <v>5043880</v>
      </c>
      <c r="V3281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3282" spans="1:22" x14ac:dyDescent="0.3">
      <c r="A3282" t="s">
        <v>11860</v>
      </c>
      <c r="B3282">
        <v>125</v>
      </c>
      <c r="C3282">
        <v>81</v>
      </c>
      <c r="D3282" t="s">
        <v>848</v>
      </c>
      <c r="E3282">
        <v>7825820</v>
      </c>
      <c r="F3282" t="s">
        <v>1778</v>
      </c>
      <c r="G3282" t="s">
        <v>655</v>
      </c>
      <c r="H3282" t="s">
        <v>12450</v>
      </c>
      <c r="I3282">
        <v>13086</v>
      </c>
      <c r="J3282" t="s">
        <v>2590</v>
      </c>
      <c r="K3282" t="s">
        <v>12451</v>
      </c>
      <c r="L3282">
        <v>156</v>
      </c>
      <c r="M3282" t="s">
        <v>26</v>
      </c>
      <c r="N3282" t="s">
        <v>27</v>
      </c>
      <c r="O3282" t="s">
        <v>476</v>
      </c>
      <c r="P3282">
        <v>4000000</v>
      </c>
      <c r="Q3282">
        <v>2006</v>
      </c>
      <c r="R3282">
        <v>5.9</v>
      </c>
      <c r="S3282">
        <v>576</v>
      </c>
      <c r="T3282">
        <f>Table_IMDB_Movies[[#This Row],[gross]]-Table_IMDB_Movies[[#This Row],[budget]]</f>
        <v>3825820</v>
      </c>
      <c r="V3282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3283" spans="1:22" x14ac:dyDescent="0.3">
      <c r="A3283" t="s">
        <v>5188</v>
      </c>
      <c r="B3283">
        <v>300</v>
      </c>
      <c r="C3283">
        <v>105</v>
      </c>
      <c r="D3283" t="s">
        <v>9812</v>
      </c>
      <c r="E3283">
        <v>7159147</v>
      </c>
      <c r="F3283" t="s">
        <v>1541</v>
      </c>
      <c r="G3283" t="s">
        <v>5189</v>
      </c>
      <c r="H3283" t="s">
        <v>12452</v>
      </c>
      <c r="I3283">
        <v>120189</v>
      </c>
      <c r="J3283" t="s">
        <v>12453</v>
      </c>
      <c r="K3283" t="s">
        <v>12454</v>
      </c>
      <c r="L3283">
        <v>308</v>
      </c>
      <c r="M3283" t="s">
        <v>2205</v>
      </c>
      <c r="N3283" t="s">
        <v>2811</v>
      </c>
      <c r="O3283" t="s">
        <v>476</v>
      </c>
      <c r="P3283">
        <v>3400000</v>
      </c>
      <c r="Q3283">
        <v>2007</v>
      </c>
      <c r="R3283">
        <v>7.5</v>
      </c>
      <c r="S3283">
        <v>11000</v>
      </c>
      <c r="T3283">
        <f>Table_IMDB_Movies[[#This Row],[gross]]-Table_IMDB_Movies[[#This Row],[budget]]</f>
        <v>3759147</v>
      </c>
      <c r="V3283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284" spans="1:22" x14ac:dyDescent="0.3">
      <c r="A3284" t="s">
        <v>12165</v>
      </c>
      <c r="B3284">
        <v>69</v>
      </c>
      <c r="C3284">
        <v>86</v>
      </c>
      <c r="D3284" t="s">
        <v>7274</v>
      </c>
      <c r="E3284">
        <v>17314483</v>
      </c>
      <c r="F3284" t="s">
        <v>2212</v>
      </c>
      <c r="G3284" t="s">
        <v>12455</v>
      </c>
      <c r="H3284" t="s">
        <v>12456</v>
      </c>
      <c r="I3284">
        <v>14621</v>
      </c>
      <c r="J3284" t="s">
        <v>12457</v>
      </c>
      <c r="K3284" t="s">
        <v>12458</v>
      </c>
      <c r="L3284">
        <v>48</v>
      </c>
      <c r="M3284" t="s">
        <v>26</v>
      </c>
      <c r="N3284" t="s">
        <v>27</v>
      </c>
      <c r="O3284" t="s">
        <v>476</v>
      </c>
      <c r="P3284">
        <v>4000000</v>
      </c>
      <c r="Q3284">
        <v>2014</v>
      </c>
      <c r="R3284">
        <v>4.7</v>
      </c>
      <c r="S3284">
        <v>0</v>
      </c>
      <c r="T3284">
        <f>Table_IMDB_Movies[[#This Row],[gross]]-Table_IMDB_Movies[[#This Row],[budget]]</f>
        <v>13314483</v>
      </c>
      <c r="V3284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285" spans="1:22" x14ac:dyDescent="0.3">
      <c r="A3285" t="s">
        <v>12459</v>
      </c>
      <c r="B3285">
        <v>143</v>
      </c>
      <c r="C3285">
        <v>110</v>
      </c>
      <c r="D3285" t="s">
        <v>4347</v>
      </c>
      <c r="E3285">
        <v>6525762</v>
      </c>
      <c r="F3285" t="s">
        <v>1141</v>
      </c>
      <c r="G3285" t="s">
        <v>7914</v>
      </c>
      <c r="H3285" t="s">
        <v>12460</v>
      </c>
      <c r="I3285">
        <v>44339</v>
      </c>
      <c r="J3285" t="s">
        <v>312</v>
      </c>
      <c r="K3285" t="s">
        <v>12461</v>
      </c>
      <c r="L3285">
        <v>425</v>
      </c>
      <c r="M3285" t="s">
        <v>26</v>
      </c>
      <c r="N3285" t="s">
        <v>27</v>
      </c>
      <c r="O3285" t="s">
        <v>476</v>
      </c>
      <c r="P3285">
        <v>4000000</v>
      </c>
      <c r="Q3285">
        <v>2002</v>
      </c>
      <c r="R3285">
        <v>6.7</v>
      </c>
      <c r="S3285">
        <v>0</v>
      </c>
      <c r="T3285">
        <f>Table_IMDB_Movies[[#This Row],[gross]]-Table_IMDB_Movies[[#This Row],[budget]]</f>
        <v>2525762</v>
      </c>
      <c r="V3285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286" spans="1:22" x14ac:dyDescent="0.3">
      <c r="A3286" t="s">
        <v>12462</v>
      </c>
      <c r="B3286">
        <v>51</v>
      </c>
      <c r="C3286">
        <v>110</v>
      </c>
      <c r="D3286" t="s">
        <v>3137</v>
      </c>
      <c r="E3286">
        <v>4301331</v>
      </c>
      <c r="F3286" t="s">
        <v>2212</v>
      </c>
      <c r="G3286" t="s">
        <v>403</v>
      </c>
      <c r="H3286" t="s">
        <v>12463</v>
      </c>
      <c r="I3286">
        <v>78241</v>
      </c>
      <c r="J3286" t="s">
        <v>2120</v>
      </c>
      <c r="K3286" t="s">
        <v>12464</v>
      </c>
      <c r="L3286">
        <v>177</v>
      </c>
      <c r="M3286" t="s">
        <v>26</v>
      </c>
      <c r="N3286" t="s">
        <v>27</v>
      </c>
      <c r="O3286" t="s">
        <v>476</v>
      </c>
      <c r="P3286">
        <v>4000000</v>
      </c>
      <c r="Q3286">
        <v>1995</v>
      </c>
      <c r="R3286">
        <v>6.7</v>
      </c>
      <c r="S3286">
        <v>0</v>
      </c>
      <c r="T3286">
        <f>Table_IMDB_Movies[[#This Row],[gross]]-Table_IMDB_Movies[[#This Row],[budget]]</f>
        <v>301331</v>
      </c>
      <c r="V328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287" spans="1:22" x14ac:dyDescent="0.3">
      <c r="A3287" t="s">
        <v>9010</v>
      </c>
      <c r="B3287">
        <v>163</v>
      </c>
      <c r="C3287">
        <v>104</v>
      </c>
      <c r="D3287" t="s">
        <v>857</v>
      </c>
      <c r="E3287">
        <v>4046737</v>
      </c>
      <c r="F3287" t="s">
        <v>1141</v>
      </c>
      <c r="G3287" t="s">
        <v>9646</v>
      </c>
      <c r="H3287" t="s">
        <v>12465</v>
      </c>
      <c r="I3287">
        <v>67949</v>
      </c>
      <c r="J3287" t="s">
        <v>10820</v>
      </c>
      <c r="K3287" t="s">
        <v>12466</v>
      </c>
      <c r="L3287">
        <v>390</v>
      </c>
      <c r="M3287" t="s">
        <v>26</v>
      </c>
      <c r="N3287" t="s">
        <v>27</v>
      </c>
      <c r="O3287" t="s">
        <v>476</v>
      </c>
      <c r="P3287">
        <v>4000000</v>
      </c>
      <c r="Q3287">
        <v>2002</v>
      </c>
      <c r="R3287">
        <v>7.1</v>
      </c>
      <c r="S3287">
        <v>15000</v>
      </c>
      <c r="T3287">
        <f>Table_IMDB_Movies[[#This Row],[gross]]-Table_IMDB_Movies[[#This Row],[budget]]</f>
        <v>46737</v>
      </c>
      <c r="V3287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288" spans="1:22" x14ac:dyDescent="0.3">
      <c r="A3288" t="s">
        <v>12467</v>
      </c>
      <c r="B3288">
        <v>52</v>
      </c>
      <c r="C3288">
        <v>96</v>
      </c>
      <c r="D3288" t="s">
        <v>593</v>
      </c>
      <c r="E3288">
        <v>3713002</v>
      </c>
      <c r="F3288" t="s">
        <v>50</v>
      </c>
      <c r="G3288" t="s">
        <v>7228</v>
      </c>
      <c r="H3288" t="s">
        <v>12468</v>
      </c>
      <c r="I3288">
        <v>3611</v>
      </c>
      <c r="J3288" t="s">
        <v>12469</v>
      </c>
      <c r="K3288" t="s">
        <v>12470</v>
      </c>
      <c r="L3288">
        <v>62</v>
      </c>
      <c r="M3288" t="s">
        <v>26</v>
      </c>
      <c r="N3288" t="s">
        <v>27</v>
      </c>
      <c r="O3288" t="s">
        <v>476</v>
      </c>
      <c r="P3288">
        <v>8000000</v>
      </c>
      <c r="Q3288">
        <v>2003</v>
      </c>
      <c r="R3288">
        <v>2.7</v>
      </c>
      <c r="S3288">
        <v>131</v>
      </c>
      <c r="T3288">
        <f>Table_IMDB_Movies[[#This Row],[gross]]-Table_IMDB_Movies[[#This Row],[budget]]</f>
        <v>-4286998</v>
      </c>
      <c r="V3288" t="str">
        <f>IF(ISNUMBER(SEARCH("|",Table_IMDB_Movies[[#This Row],[genres]])),LEFT(Table_IMDB_Movies[[#This Row],[genres]],SEARCH("|",Table_IMDB_Movies[[#This Row],[genres]])-1),Table_IMDB_Movies[[#This Row],[genres]])</f>
        <v>Documentary</v>
      </c>
    </row>
    <row r="3289" spans="1:22" x14ac:dyDescent="0.3">
      <c r="A3289" t="s">
        <v>613</v>
      </c>
      <c r="B3289">
        <v>40</v>
      </c>
      <c r="C3289">
        <v>110</v>
      </c>
      <c r="D3289" t="s">
        <v>7371</v>
      </c>
      <c r="E3289">
        <v>3468572</v>
      </c>
      <c r="F3289" t="s">
        <v>2682</v>
      </c>
      <c r="G3289" t="s">
        <v>1496</v>
      </c>
      <c r="H3289" t="s">
        <v>12471</v>
      </c>
      <c r="I3289">
        <v>10073</v>
      </c>
      <c r="J3289" t="s">
        <v>12302</v>
      </c>
      <c r="K3289" t="s">
        <v>12472</v>
      </c>
      <c r="L3289">
        <v>78</v>
      </c>
      <c r="M3289" t="s">
        <v>26</v>
      </c>
      <c r="N3289" t="s">
        <v>27</v>
      </c>
      <c r="O3289" t="s">
        <v>476</v>
      </c>
      <c r="P3289">
        <v>4000000</v>
      </c>
      <c r="Q3289">
        <v>1988</v>
      </c>
      <c r="R3289">
        <v>7.3</v>
      </c>
      <c r="S3289">
        <v>816</v>
      </c>
      <c r="T3289">
        <f>Table_IMDB_Movies[[#This Row],[gross]]-Table_IMDB_Movies[[#This Row],[budget]]</f>
        <v>-531428</v>
      </c>
      <c r="V3289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290" spans="1:22" x14ac:dyDescent="0.3">
      <c r="A3290" t="s">
        <v>8316</v>
      </c>
      <c r="B3290">
        <v>50</v>
      </c>
      <c r="C3290">
        <v>84</v>
      </c>
      <c r="D3290" t="s">
        <v>338</v>
      </c>
      <c r="E3290">
        <v>2892582</v>
      </c>
      <c r="F3290" t="s">
        <v>1334</v>
      </c>
      <c r="G3290" t="s">
        <v>1440</v>
      </c>
      <c r="H3290" t="s">
        <v>12473</v>
      </c>
      <c r="I3290">
        <v>22697</v>
      </c>
      <c r="J3290" t="s">
        <v>1976</v>
      </c>
      <c r="K3290" t="s">
        <v>12474</v>
      </c>
      <c r="L3290">
        <v>202</v>
      </c>
      <c r="M3290" t="s">
        <v>26</v>
      </c>
      <c r="N3290" t="s">
        <v>27</v>
      </c>
      <c r="O3290" t="s">
        <v>476</v>
      </c>
      <c r="P3290">
        <v>4000000</v>
      </c>
      <c r="Q3290">
        <v>1996</v>
      </c>
      <c r="R3290">
        <v>7.6</v>
      </c>
      <c r="S3290">
        <v>0</v>
      </c>
      <c r="T3290">
        <f>Table_IMDB_Movies[[#This Row],[gross]]-Table_IMDB_Movies[[#This Row],[budget]]</f>
        <v>-1107418</v>
      </c>
      <c r="V3290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291" spans="1:22" x14ac:dyDescent="0.3">
      <c r="A3291" t="s">
        <v>12475</v>
      </c>
      <c r="B3291">
        <v>45</v>
      </c>
      <c r="C3291">
        <v>94</v>
      </c>
      <c r="D3291" t="s">
        <v>4469</v>
      </c>
      <c r="E3291">
        <v>2800000</v>
      </c>
      <c r="F3291" t="s">
        <v>1334</v>
      </c>
      <c r="G3291" t="s">
        <v>1362</v>
      </c>
      <c r="H3291" t="s">
        <v>12476</v>
      </c>
      <c r="I3291">
        <v>4377</v>
      </c>
      <c r="J3291" t="s">
        <v>5255</v>
      </c>
      <c r="K3291" t="s">
        <v>12477</v>
      </c>
      <c r="L3291">
        <v>85</v>
      </c>
      <c r="M3291" t="s">
        <v>26</v>
      </c>
      <c r="N3291" t="s">
        <v>27</v>
      </c>
      <c r="O3291" t="s">
        <v>476</v>
      </c>
      <c r="P3291">
        <v>4000000</v>
      </c>
      <c r="Q3291">
        <v>1999</v>
      </c>
      <c r="R3291">
        <v>5.8</v>
      </c>
      <c r="S3291">
        <v>309</v>
      </c>
      <c r="T3291">
        <f>Table_IMDB_Movies[[#This Row],[gross]]-Table_IMDB_Movies[[#This Row],[budget]]</f>
        <v>-1200000</v>
      </c>
      <c r="V3291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292" spans="1:22" x14ac:dyDescent="0.3">
      <c r="A3292" t="s">
        <v>3462</v>
      </c>
      <c r="B3292">
        <v>121</v>
      </c>
      <c r="C3292">
        <v>93</v>
      </c>
      <c r="D3292" t="s">
        <v>12478</v>
      </c>
      <c r="E3292">
        <v>2426851</v>
      </c>
      <c r="F3292" t="s">
        <v>3319</v>
      </c>
      <c r="G3292" t="s">
        <v>2785</v>
      </c>
      <c r="H3292" t="s">
        <v>12479</v>
      </c>
      <c r="I3292">
        <v>16224</v>
      </c>
      <c r="J3292" t="s">
        <v>6167</v>
      </c>
      <c r="K3292" t="s">
        <v>12480</v>
      </c>
      <c r="L3292">
        <v>76</v>
      </c>
      <c r="M3292" t="s">
        <v>26</v>
      </c>
      <c r="N3292" t="s">
        <v>27</v>
      </c>
      <c r="O3292" t="s">
        <v>476</v>
      </c>
      <c r="P3292">
        <v>4000000</v>
      </c>
      <c r="Q3292">
        <v>2007</v>
      </c>
      <c r="R3292">
        <v>6.5</v>
      </c>
      <c r="S3292">
        <v>830</v>
      </c>
      <c r="T3292">
        <f>Table_IMDB_Movies[[#This Row],[gross]]-Table_IMDB_Movies[[#This Row],[budget]]</f>
        <v>-1573149</v>
      </c>
      <c r="V3292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293" spans="1:22" x14ac:dyDescent="0.3">
      <c r="A3293" t="s">
        <v>12481</v>
      </c>
      <c r="B3293">
        <v>114</v>
      </c>
      <c r="C3293">
        <v>96</v>
      </c>
      <c r="D3293" t="s">
        <v>2499</v>
      </c>
      <c r="E3293">
        <v>1325073</v>
      </c>
      <c r="F3293" t="s">
        <v>2021</v>
      </c>
      <c r="G3293" t="s">
        <v>705</v>
      </c>
      <c r="H3293" t="s">
        <v>12482</v>
      </c>
      <c r="I3293">
        <v>18762</v>
      </c>
      <c r="J3293" t="s">
        <v>1276</v>
      </c>
      <c r="K3293" t="s">
        <v>12483</v>
      </c>
      <c r="L3293">
        <v>91</v>
      </c>
      <c r="M3293" t="s">
        <v>26</v>
      </c>
      <c r="N3293" t="s">
        <v>27</v>
      </c>
      <c r="O3293" t="s">
        <v>476</v>
      </c>
      <c r="P3293">
        <v>4000000</v>
      </c>
      <c r="Q3293">
        <v>2005</v>
      </c>
      <c r="R3293">
        <v>6.6</v>
      </c>
      <c r="S3293">
        <v>708</v>
      </c>
      <c r="T3293">
        <f>Table_IMDB_Movies[[#This Row],[gross]]-Table_IMDB_Movies[[#This Row],[budget]]</f>
        <v>-2674927</v>
      </c>
      <c r="V3293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294" spans="1:22" x14ac:dyDescent="0.3">
      <c r="A3294" t="s">
        <v>12484</v>
      </c>
      <c r="B3294">
        <v>116</v>
      </c>
      <c r="C3294">
        <v>101</v>
      </c>
      <c r="D3294" t="s">
        <v>11289</v>
      </c>
      <c r="E3294">
        <v>864959</v>
      </c>
      <c r="F3294" t="s">
        <v>138</v>
      </c>
      <c r="G3294" t="s">
        <v>12485</v>
      </c>
      <c r="H3294" t="s">
        <v>12486</v>
      </c>
      <c r="I3294">
        <v>20275</v>
      </c>
      <c r="J3294" t="s">
        <v>12487</v>
      </c>
      <c r="K3294" t="s">
        <v>12488</v>
      </c>
      <c r="L3294">
        <v>151</v>
      </c>
      <c r="M3294" t="s">
        <v>26</v>
      </c>
      <c r="N3294" t="s">
        <v>41</v>
      </c>
      <c r="O3294" t="s">
        <v>72</v>
      </c>
      <c r="P3294">
        <v>4000000</v>
      </c>
      <c r="Q3294">
        <v>2005</v>
      </c>
      <c r="R3294">
        <v>6.9</v>
      </c>
      <c r="S3294">
        <v>0</v>
      </c>
      <c r="T3294">
        <f>Table_IMDB_Movies[[#This Row],[gross]]-Table_IMDB_Movies[[#This Row],[budget]]</f>
        <v>-3135041</v>
      </c>
      <c r="V3294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3295" spans="1:22" x14ac:dyDescent="0.3">
      <c r="A3295" t="s">
        <v>12489</v>
      </c>
      <c r="B3295">
        <v>115</v>
      </c>
      <c r="C3295">
        <v>102</v>
      </c>
      <c r="D3295" t="s">
        <v>12490</v>
      </c>
      <c r="E3295">
        <v>2601847</v>
      </c>
      <c r="F3295" t="s">
        <v>3190</v>
      </c>
      <c r="G3295" t="s">
        <v>12491</v>
      </c>
      <c r="H3295" t="s">
        <v>12492</v>
      </c>
      <c r="I3295">
        <v>22457</v>
      </c>
      <c r="J3295" t="s">
        <v>12493</v>
      </c>
      <c r="K3295" t="s">
        <v>12494</v>
      </c>
      <c r="L3295">
        <v>69</v>
      </c>
      <c r="M3295" t="s">
        <v>10019</v>
      </c>
      <c r="N3295" t="s">
        <v>27</v>
      </c>
      <c r="O3295" t="s">
        <v>28</v>
      </c>
      <c r="P3295">
        <v>4000000</v>
      </c>
      <c r="Q3295">
        <v>2011</v>
      </c>
      <c r="R3295">
        <v>8.5</v>
      </c>
      <c r="S3295">
        <v>26000</v>
      </c>
      <c r="T3295">
        <f>Table_IMDB_Movies[[#This Row],[gross]]-Table_IMDB_Movies[[#This Row],[budget]]</f>
        <v>-1398153</v>
      </c>
      <c r="V3295" t="str">
        <f>IF(ISNUMBER(SEARCH("|",Table_IMDB_Movies[[#This Row],[genres]])),LEFT(Table_IMDB_Movies[[#This Row],[genres]],SEARCH("|",Table_IMDB_Movies[[#This Row],[genres]])-1),Table_IMDB_Movies[[#This Row],[genres]])</f>
        <v>Documentary</v>
      </c>
    </row>
    <row r="3296" spans="1:22" x14ac:dyDescent="0.3">
      <c r="A3296" t="s">
        <v>12495</v>
      </c>
      <c r="B3296">
        <v>15</v>
      </c>
      <c r="C3296">
        <v>87</v>
      </c>
      <c r="D3296" t="s">
        <v>12496</v>
      </c>
      <c r="E3296">
        <v>800000</v>
      </c>
      <c r="F3296" t="s">
        <v>138</v>
      </c>
      <c r="G3296" t="s">
        <v>11867</v>
      </c>
      <c r="H3296" t="s">
        <v>12497</v>
      </c>
      <c r="I3296">
        <v>2308</v>
      </c>
      <c r="J3296" t="s">
        <v>10669</v>
      </c>
      <c r="K3296" t="s">
        <v>12498</v>
      </c>
      <c r="L3296">
        <v>35</v>
      </c>
      <c r="M3296" t="s">
        <v>26</v>
      </c>
      <c r="N3296" t="s">
        <v>27</v>
      </c>
      <c r="O3296" t="s">
        <v>476</v>
      </c>
      <c r="P3296">
        <v>4000000</v>
      </c>
      <c r="Q3296">
        <v>1987</v>
      </c>
      <c r="R3296">
        <v>4.8</v>
      </c>
      <c r="S3296">
        <v>550</v>
      </c>
      <c r="T3296">
        <f>Table_IMDB_Movies[[#This Row],[gross]]-Table_IMDB_Movies[[#This Row],[budget]]</f>
        <v>-3200000</v>
      </c>
      <c r="V3296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3297" spans="1:22" x14ac:dyDescent="0.3">
      <c r="A3297" t="s">
        <v>12499</v>
      </c>
      <c r="B3297">
        <v>41</v>
      </c>
      <c r="C3297">
        <v>99</v>
      </c>
      <c r="D3297" t="s">
        <v>3613</v>
      </c>
      <c r="E3297">
        <v>562059</v>
      </c>
      <c r="F3297" t="s">
        <v>3196</v>
      </c>
      <c r="G3297" t="s">
        <v>1320</v>
      </c>
      <c r="H3297" t="s">
        <v>12500</v>
      </c>
      <c r="I3297">
        <v>8535</v>
      </c>
      <c r="J3297" t="s">
        <v>7095</v>
      </c>
      <c r="K3297" t="s">
        <v>12501</v>
      </c>
      <c r="L3297">
        <v>113</v>
      </c>
      <c r="M3297" t="s">
        <v>26</v>
      </c>
      <c r="N3297" t="s">
        <v>27</v>
      </c>
      <c r="O3297" t="s">
        <v>476</v>
      </c>
      <c r="P3297">
        <v>4000000</v>
      </c>
      <c r="Q3297">
        <v>2002</v>
      </c>
      <c r="R3297">
        <v>7</v>
      </c>
      <c r="S3297">
        <v>872</v>
      </c>
      <c r="T3297">
        <f>Table_IMDB_Movies[[#This Row],[gross]]-Table_IMDB_Movies[[#This Row],[budget]]</f>
        <v>-3437941</v>
      </c>
      <c r="V3297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298" spans="1:22" x14ac:dyDescent="0.3">
      <c r="A3298" t="s">
        <v>12415</v>
      </c>
      <c r="B3298">
        <v>31</v>
      </c>
      <c r="C3298">
        <v>106</v>
      </c>
      <c r="D3298" t="s">
        <v>3186</v>
      </c>
      <c r="E3298">
        <v>399793</v>
      </c>
      <c r="F3298" t="s">
        <v>2682</v>
      </c>
      <c r="G3298" t="s">
        <v>328</v>
      </c>
      <c r="H3298" t="s">
        <v>12502</v>
      </c>
      <c r="I3298">
        <v>2877</v>
      </c>
      <c r="J3298" t="s">
        <v>4793</v>
      </c>
      <c r="K3298" t="s">
        <v>12503</v>
      </c>
      <c r="L3298">
        <v>70</v>
      </c>
      <c r="M3298" t="s">
        <v>26</v>
      </c>
      <c r="N3298" t="s">
        <v>27</v>
      </c>
      <c r="O3298" t="s">
        <v>476</v>
      </c>
      <c r="P3298">
        <v>4000000</v>
      </c>
      <c r="Q3298">
        <v>1999</v>
      </c>
      <c r="R3298">
        <v>5.4</v>
      </c>
      <c r="S3298">
        <v>111</v>
      </c>
      <c r="T3298">
        <f>Table_IMDB_Movies[[#This Row],[gross]]-Table_IMDB_Movies[[#This Row],[budget]]</f>
        <v>-3600207</v>
      </c>
      <c r="V3298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299" spans="1:22" x14ac:dyDescent="0.3">
      <c r="A3299" t="s">
        <v>4209</v>
      </c>
      <c r="B3299">
        <v>232</v>
      </c>
      <c r="C3299">
        <v>117</v>
      </c>
      <c r="D3299" t="s">
        <v>376</v>
      </c>
      <c r="E3299">
        <v>371897</v>
      </c>
      <c r="F3299" t="s">
        <v>2682</v>
      </c>
      <c r="G3299" t="s">
        <v>568</v>
      </c>
      <c r="H3299" t="s">
        <v>12504</v>
      </c>
      <c r="I3299">
        <v>36494</v>
      </c>
      <c r="J3299" t="s">
        <v>12505</v>
      </c>
      <c r="K3299" t="s">
        <v>12506</v>
      </c>
      <c r="L3299">
        <v>118</v>
      </c>
      <c r="M3299" t="s">
        <v>26</v>
      </c>
      <c r="N3299" t="s">
        <v>27</v>
      </c>
      <c r="O3299" t="s">
        <v>476</v>
      </c>
      <c r="P3299">
        <v>4000000</v>
      </c>
      <c r="Q3299">
        <v>2013</v>
      </c>
      <c r="R3299">
        <v>6.9</v>
      </c>
      <c r="S3299">
        <v>11000</v>
      </c>
      <c r="T3299">
        <f>Table_IMDB_Movies[[#This Row],[gross]]-Table_IMDB_Movies[[#This Row],[budget]]</f>
        <v>-3628103</v>
      </c>
      <c r="V3299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300" spans="1:22" x14ac:dyDescent="0.3">
      <c r="A3300" t="s">
        <v>12507</v>
      </c>
      <c r="B3300">
        <v>43</v>
      </c>
      <c r="C3300">
        <v>99</v>
      </c>
      <c r="D3300" t="s">
        <v>9517</v>
      </c>
      <c r="E3300">
        <v>302204</v>
      </c>
      <c r="F3300" t="s">
        <v>3342</v>
      </c>
      <c r="G3300" t="s">
        <v>11887</v>
      </c>
      <c r="H3300" t="s">
        <v>12508</v>
      </c>
      <c r="I3300">
        <v>6705</v>
      </c>
      <c r="J3300" t="s">
        <v>1003</v>
      </c>
      <c r="K3300" t="s">
        <v>12509</v>
      </c>
      <c r="L3300">
        <v>53</v>
      </c>
      <c r="M3300" t="s">
        <v>26</v>
      </c>
      <c r="N3300" t="s">
        <v>41</v>
      </c>
      <c r="O3300" t="s">
        <v>72</v>
      </c>
      <c r="P3300">
        <v>3000000</v>
      </c>
      <c r="Q3300">
        <v>1997</v>
      </c>
      <c r="R3300">
        <v>6.6</v>
      </c>
      <c r="S3300">
        <v>167</v>
      </c>
      <c r="T3300">
        <f>Table_IMDB_Movies[[#This Row],[gross]]-Table_IMDB_Movies[[#This Row],[budget]]</f>
        <v>-2697796</v>
      </c>
      <c r="V3300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301" spans="1:22" x14ac:dyDescent="0.3">
      <c r="A3301" t="s">
        <v>1657</v>
      </c>
      <c r="B3301">
        <v>68</v>
      </c>
      <c r="C3301">
        <v>102</v>
      </c>
      <c r="D3301" t="s">
        <v>10394</v>
      </c>
      <c r="E3301">
        <v>354704</v>
      </c>
      <c r="F3301" t="s">
        <v>5119</v>
      </c>
      <c r="G3301" t="s">
        <v>2233</v>
      </c>
      <c r="H3301" t="s">
        <v>12510</v>
      </c>
      <c r="I3301">
        <v>2705</v>
      </c>
      <c r="J3301" t="s">
        <v>12511</v>
      </c>
      <c r="K3301" t="s">
        <v>12512</v>
      </c>
      <c r="L3301">
        <v>38</v>
      </c>
      <c r="M3301" t="s">
        <v>26</v>
      </c>
      <c r="N3301" t="s">
        <v>27</v>
      </c>
      <c r="O3301" t="s">
        <v>476</v>
      </c>
      <c r="P3301">
        <v>1300000</v>
      </c>
      <c r="Q3301">
        <v>1987</v>
      </c>
      <c r="R3301">
        <v>5.9</v>
      </c>
      <c r="S3301">
        <v>314</v>
      </c>
      <c r="T3301">
        <f>Table_IMDB_Movies[[#This Row],[gross]]-Table_IMDB_Movies[[#This Row],[budget]]</f>
        <v>-945296</v>
      </c>
      <c r="V3301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3302" spans="1:22" x14ac:dyDescent="0.3">
      <c r="A3302" t="s">
        <v>12513</v>
      </c>
      <c r="B3302">
        <v>51</v>
      </c>
      <c r="C3302">
        <v>85</v>
      </c>
      <c r="D3302" t="s">
        <v>12514</v>
      </c>
      <c r="E3302">
        <v>265107</v>
      </c>
      <c r="F3302" t="s">
        <v>12515</v>
      </c>
      <c r="G3302" t="s">
        <v>5619</v>
      </c>
      <c r="H3302" t="s">
        <v>12516</v>
      </c>
      <c r="I3302">
        <v>4617</v>
      </c>
      <c r="J3302" t="s">
        <v>12517</v>
      </c>
      <c r="K3302" t="s">
        <v>12518</v>
      </c>
      <c r="L3302">
        <v>93</v>
      </c>
      <c r="M3302" t="s">
        <v>26</v>
      </c>
      <c r="N3302" t="s">
        <v>304</v>
      </c>
      <c r="O3302" t="s">
        <v>4342</v>
      </c>
      <c r="P3302">
        <v>1500000</v>
      </c>
      <c r="Q3302">
        <v>2000</v>
      </c>
      <c r="R3302">
        <v>6.3</v>
      </c>
      <c r="S3302">
        <v>614</v>
      </c>
      <c r="T3302">
        <f>Table_IMDB_Movies[[#This Row],[gross]]-Table_IMDB_Movies[[#This Row],[budget]]</f>
        <v>-1234893</v>
      </c>
      <c r="V3302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303" spans="1:22" x14ac:dyDescent="0.3">
      <c r="A3303" t="s">
        <v>6998</v>
      </c>
      <c r="B3303">
        <v>33</v>
      </c>
      <c r="C3303">
        <v>86</v>
      </c>
      <c r="D3303" t="s">
        <v>2537</v>
      </c>
      <c r="E3303">
        <v>185577</v>
      </c>
      <c r="F3303" t="s">
        <v>1334</v>
      </c>
      <c r="G3303" t="s">
        <v>526</v>
      </c>
      <c r="H3303" t="s">
        <v>12519</v>
      </c>
      <c r="I3303">
        <v>2133</v>
      </c>
      <c r="J3303" t="s">
        <v>6788</v>
      </c>
      <c r="K3303" t="s">
        <v>12520</v>
      </c>
      <c r="L3303">
        <v>31</v>
      </c>
      <c r="M3303" t="s">
        <v>26</v>
      </c>
      <c r="N3303" t="s">
        <v>41</v>
      </c>
      <c r="O3303" t="s">
        <v>476</v>
      </c>
      <c r="P3303">
        <v>4000000</v>
      </c>
      <c r="Q3303">
        <v>1999</v>
      </c>
      <c r="R3303">
        <v>6.3</v>
      </c>
      <c r="S3303">
        <v>182</v>
      </c>
      <c r="T3303">
        <f>Table_IMDB_Movies[[#This Row],[gross]]-Table_IMDB_Movies[[#This Row],[budget]]</f>
        <v>-3814423</v>
      </c>
      <c r="V3303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304" spans="1:22" x14ac:dyDescent="0.3">
      <c r="A3304" t="s">
        <v>12521</v>
      </c>
      <c r="B3304">
        <v>26</v>
      </c>
      <c r="C3304">
        <v>120</v>
      </c>
      <c r="D3304" t="s">
        <v>12522</v>
      </c>
      <c r="E3304">
        <v>100412</v>
      </c>
      <c r="F3304" t="s">
        <v>2682</v>
      </c>
      <c r="G3304" t="s">
        <v>12523</v>
      </c>
      <c r="H3304" t="s">
        <v>12524</v>
      </c>
      <c r="I3304">
        <v>2112</v>
      </c>
      <c r="J3304" t="s">
        <v>12525</v>
      </c>
      <c r="K3304" t="s">
        <v>12526</v>
      </c>
      <c r="L3304">
        <v>7</v>
      </c>
      <c r="M3304" t="s">
        <v>6630</v>
      </c>
      <c r="N3304" t="s">
        <v>2301</v>
      </c>
      <c r="O3304" t="s">
        <v>28</v>
      </c>
      <c r="P3304">
        <v>4000000</v>
      </c>
      <c r="Q3304">
        <v>2013</v>
      </c>
      <c r="R3304">
        <v>7.7</v>
      </c>
      <c r="S3304">
        <v>0</v>
      </c>
      <c r="T3304">
        <f>Table_IMDB_Movies[[#This Row],[gross]]-Table_IMDB_Movies[[#This Row],[budget]]</f>
        <v>-3899588</v>
      </c>
      <c r="V3304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305" spans="1:22" x14ac:dyDescent="0.3">
      <c r="A3305" t="s">
        <v>10791</v>
      </c>
      <c r="B3305">
        <v>109</v>
      </c>
      <c r="C3305">
        <v>106</v>
      </c>
      <c r="D3305" t="s">
        <v>12527</v>
      </c>
      <c r="E3305">
        <v>58214</v>
      </c>
      <c r="F3305" t="s">
        <v>1705</v>
      </c>
      <c r="G3305" t="s">
        <v>1179</v>
      </c>
      <c r="H3305" t="s">
        <v>12528</v>
      </c>
      <c r="I3305">
        <v>34224</v>
      </c>
      <c r="J3305" t="s">
        <v>12529</v>
      </c>
      <c r="K3305" t="s">
        <v>12530</v>
      </c>
      <c r="L3305">
        <v>137</v>
      </c>
      <c r="M3305" t="s">
        <v>26</v>
      </c>
      <c r="N3305" t="s">
        <v>27</v>
      </c>
      <c r="O3305" t="s">
        <v>476</v>
      </c>
      <c r="P3305">
        <v>9500000</v>
      </c>
      <c r="Q3305">
        <v>2010</v>
      </c>
      <c r="R3305">
        <v>7</v>
      </c>
      <c r="S3305">
        <v>10000</v>
      </c>
      <c r="T3305">
        <f>Table_IMDB_Movies[[#This Row],[gross]]-Table_IMDB_Movies[[#This Row],[budget]]</f>
        <v>-9441786</v>
      </c>
      <c r="V3305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3306" spans="1:22" x14ac:dyDescent="0.3">
      <c r="A3306" t="s">
        <v>2459</v>
      </c>
      <c r="B3306">
        <v>34</v>
      </c>
      <c r="C3306">
        <v>103</v>
      </c>
      <c r="D3306" t="s">
        <v>2460</v>
      </c>
      <c r="E3306">
        <v>75078</v>
      </c>
      <c r="F3306" t="s">
        <v>1334</v>
      </c>
      <c r="G3306" t="s">
        <v>1499</v>
      </c>
      <c r="H3306" t="s">
        <v>12531</v>
      </c>
      <c r="I3306">
        <v>1398</v>
      </c>
      <c r="J3306" t="s">
        <v>7387</v>
      </c>
      <c r="K3306" t="s">
        <v>12532</v>
      </c>
      <c r="L3306">
        <v>26</v>
      </c>
      <c r="M3306" t="s">
        <v>26</v>
      </c>
      <c r="N3306" t="s">
        <v>27</v>
      </c>
      <c r="O3306" t="s">
        <v>476</v>
      </c>
      <c r="P3306">
        <v>14000000</v>
      </c>
      <c r="Q3306">
        <v>2000</v>
      </c>
      <c r="R3306">
        <v>6.3</v>
      </c>
      <c r="S3306">
        <v>132</v>
      </c>
      <c r="T3306">
        <f>Table_IMDB_Movies[[#This Row],[gross]]-Table_IMDB_Movies[[#This Row],[budget]]</f>
        <v>-13924922</v>
      </c>
      <c r="V330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307" spans="1:22" x14ac:dyDescent="0.3">
      <c r="A3307" t="s">
        <v>7670</v>
      </c>
      <c r="B3307">
        <v>141</v>
      </c>
      <c r="C3307">
        <v>112</v>
      </c>
      <c r="D3307" t="s">
        <v>168</v>
      </c>
      <c r="E3307">
        <v>317125</v>
      </c>
      <c r="F3307" t="s">
        <v>173</v>
      </c>
      <c r="G3307" t="s">
        <v>358</v>
      </c>
      <c r="H3307" t="s">
        <v>12533</v>
      </c>
      <c r="I3307">
        <v>23334</v>
      </c>
      <c r="J3307" t="s">
        <v>833</v>
      </c>
      <c r="K3307" t="s">
        <v>12534</v>
      </c>
      <c r="L3307">
        <v>87</v>
      </c>
      <c r="M3307" t="s">
        <v>26</v>
      </c>
      <c r="N3307" t="s">
        <v>304</v>
      </c>
      <c r="O3307" t="s">
        <v>476</v>
      </c>
      <c r="P3307">
        <v>16000000</v>
      </c>
      <c r="Q3307">
        <v>2013</v>
      </c>
      <c r="R3307">
        <v>6.2</v>
      </c>
      <c r="S3307">
        <v>0</v>
      </c>
      <c r="T3307">
        <f>Table_IMDB_Movies[[#This Row],[gross]]-Table_IMDB_Movies[[#This Row],[budget]]</f>
        <v>-15682875</v>
      </c>
      <c r="V3307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308" spans="1:22" x14ac:dyDescent="0.3">
      <c r="A3308" t="s">
        <v>12535</v>
      </c>
      <c r="B3308">
        <v>64</v>
      </c>
      <c r="C3308">
        <v>113</v>
      </c>
      <c r="D3308" t="s">
        <v>12536</v>
      </c>
      <c r="E3308">
        <v>146402</v>
      </c>
      <c r="F3308" t="s">
        <v>2021</v>
      </c>
      <c r="G3308" t="s">
        <v>12272</v>
      </c>
      <c r="H3308" t="s">
        <v>12537</v>
      </c>
      <c r="I3308">
        <v>9913</v>
      </c>
      <c r="J3308" t="s">
        <v>12538</v>
      </c>
      <c r="K3308" t="s">
        <v>12539</v>
      </c>
      <c r="L3308">
        <v>38</v>
      </c>
      <c r="M3308" t="s">
        <v>2205</v>
      </c>
      <c r="N3308" t="s">
        <v>2811</v>
      </c>
      <c r="O3308" t="s">
        <v>476</v>
      </c>
      <c r="P3308">
        <v>4000000</v>
      </c>
      <c r="Q3308">
        <v>2002</v>
      </c>
      <c r="R3308">
        <v>7.7</v>
      </c>
      <c r="S3308">
        <v>0</v>
      </c>
      <c r="T3308">
        <f>Table_IMDB_Movies[[#This Row],[gross]]-Table_IMDB_Movies[[#This Row],[budget]]</f>
        <v>-3853598</v>
      </c>
      <c r="V3308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309" spans="1:22" x14ac:dyDescent="0.3">
      <c r="A3309" t="s">
        <v>12540</v>
      </c>
      <c r="B3309">
        <v>215</v>
      </c>
      <c r="C3309">
        <v>98</v>
      </c>
      <c r="D3309" t="s">
        <v>12541</v>
      </c>
      <c r="E3309">
        <v>18469</v>
      </c>
      <c r="F3309" t="s">
        <v>631</v>
      </c>
      <c r="G3309" t="s">
        <v>12542</v>
      </c>
      <c r="H3309" t="s">
        <v>12543</v>
      </c>
      <c r="I3309">
        <v>34263</v>
      </c>
      <c r="J3309" t="s">
        <v>10270</v>
      </c>
      <c r="K3309" t="s">
        <v>12544</v>
      </c>
      <c r="L3309">
        <v>141</v>
      </c>
      <c r="M3309" t="s">
        <v>26</v>
      </c>
      <c r="N3309" t="s">
        <v>27</v>
      </c>
      <c r="O3309" t="s">
        <v>476</v>
      </c>
      <c r="P3309">
        <v>650000</v>
      </c>
      <c r="Q3309">
        <v>2010</v>
      </c>
      <c r="R3309">
        <v>6.5</v>
      </c>
      <c r="S3309">
        <v>0</v>
      </c>
      <c r="T3309">
        <f>Table_IMDB_Movies[[#This Row],[gross]]-Table_IMDB_Movies[[#This Row],[budget]]</f>
        <v>-631531</v>
      </c>
      <c r="V3309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310" spans="1:22" x14ac:dyDescent="0.3">
      <c r="A3310" t="s">
        <v>5184</v>
      </c>
      <c r="B3310">
        <v>12</v>
      </c>
      <c r="C3310">
        <v>92</v>
      </c>
      <c r="D3310" t="s">
        <v>5621</v>
      </c>
      <c r="E3310">
        <v>12836</v>
      </c>
      <c r="F3310" t="s">
        <v>1237</v>
      </c>
      <c r="G3310" t="s">
        <v>479</v>
      </c>
      <c r="H3310" t="s">
        <v>12545</v>
      </c>
      <c r="I3310">
        <v>1686</v>
      </c>
      <c r="J3310" t="s">
        <v>4326</v>
      </c>
      <c r="K3310" t="s">
        <v>12546</v>
      </c>
      <c r="L3310">
        <v>28</v>
      </c>
      <c r="M3310" t="s">
        <v>26</v>
      </c>
      <c r="N3310" t="s">
        <v>27</v>
      </c>
      <c r="O3310" t="s">
        <v>476</v>
      </c>
      <c r="P3310">
        <v>4000000</v>
      </c>
      <c r="Q3310">
        <v>1997</v>
      </c>
      <c r="R3310">
        <v>5.8</v>
      </c>
      <c r="S3310">
        <v>161</v>
      </c>
      <c r="T3310">
        <f>Table_IMDB_Movies[[#This Row],[gross]]-Table_IMDB_Movies[[#This Row],[budget]]</f>
        <v>-3987164</v>
      </c>
      <c r="V3310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3311" spans="1:22" x14ac:dyDescent="0.3">
      <c r="A3311" t="s">
        <v>12547</v>
      </c>
      <c r="B3311">
        <v>70</v>
      </c>
      <c r="C3311">
        <v>106</v>
      </c>
      <c r="D3311" t="s">
        <v>1923</v>
      </c>
      <c r="E3311">
        <v>20262</v>
      </c>
      <c r="F3311" t="s">
        <v>2682</v>
      </c>
      <c r="G3311" t="s">
        <v>10386</v>
      </c>
      <c r="H3311" t="s">
        <v>12548</v>
      </c>
      <c r="I3311">
        <v>1738</v>
      </c>
      <c r="J3311" t="s">
        <v>12549</v>
      </c>
      <c r="K3311" t="s">
        <v>12550</v>
      </c>
      <c r="L3311">
        <v>10</v>
      </c>
      <c r="M3311" t="s">
        <v>10387</v>
      </c>
      <c r="N3311" t="s">
        <v>11634</v>
      </c>
      <c r="O3311" t="s">
        <v>4342</v>
      </c>
      <c r="P3311">
        <v>4000000</v>
      </c>
      <c r="Q3311">
        <v>2014</v>
      </c>
      <c r="R3311">
        <v>6.1</v>
      </c>
      <c r="S3311">
        <v>278</v>
      </c>
      <c r="T3311">
        <f>Table_IMDB_Movies[[#This Row],[gross]]-Table_IMDB_Movies[[#This Row],[budget]]</f>
        <v>-3979738</v>
      </c>
      <c r="V3311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312" spans="1:22" x14ac:dyDescent="0.3">
      <c r="A3312" t="s">
        <v>12551</v>
      </c>
      <c r="B3312">
        <v>36</v>
      </c>
      <c r="C3312">
        <v>93</v>
      </c>
      <c r="D3312" t="s">
        <v>12552</v>
      </c>
      <c r="E3312">
        <v>4063</v>
      </c>
      <c r="F3312" t="s">
        <v>2582</v>
      </c>
      <c r="G3312" t="s">
        <v>12553</v>
      </c>
      <c r="H3312" t="s">
        <v>12554</v>
      </c>
      <c r="I3312">
        <v>2086</v>
      </c>
      <c r="J3312" t="s">
        <v>12555</v>
      </c>
      <c r="K3312" t="s">
        <v>12556</v>
      </c>
      <c r="L3312">
        <v>20</v>
      </c>
      <c r="M3312" t="s">
        <v>26</v>
      </c>
      <c r="N3312" t="s">
        <v>218</v>
      </c>
      <c r="O3312" t="s">
        <v>476</v>
      </c>
      <c r="P3312">
        <v>4000000</v>
      </c>
      <c r="Q3312">
        <v>2012</v>
      </c>
      <c r="R3312">
        <v>5.2</v>
      </c>
      <c r="S3312">
        <v>657</v>
      </c>
      <c r="T3312">
        <f>Table_IMDB_Movies[[#This Row],[gross]]-Table_IMDB_Movies[[#This Row],[budget]]</f>
        <v>-3995937</v>
      </c>
      <c r="V3312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313" spans="1:22" x14ac:dyDescent="0.3">
      <c r="A3313" t="s">
        <v>12558</v>
      </c>
      <c r="B3313">
        <v>157</v>
      </c>
      <c r="C3313">
        <v>226</v>
      </c>
      <c r="D3313" t="s">
        <v>12559</v>
      </c>
      <c r="E3313">
        <v>198655278</v>
      </c>
      <c r="F3313" t="s">
        <v>1555</v>
      </c>
      <c r="G3313" t="s">
        <v>12560</v>
      </c>
      <c r="H3313" t="s">
        <v>12561</v>
      </c>
      <c r="I3313">
        <v>215340</v>
      </c>
      <c r="J3313" t="s">
        <v>12562</v>
      </c>
      <c r="K3313" t="s">
        <v>12563</v>
      </c>
      <c r="L3313">
        <v>706</v>
      </c>
      <c r="M3313" t="s">
        <v>26</v>
      </c>
      <c r="N3313" t="s">
        <v>27</v>
      </c>
      <c r="O3313" t="s">
        <v>226</v>
      </c>
      <c r="P3313">
        <v>3977000</v>
      </c>
      <c r="Q3313">
        <v>1939</v>
      </c>
      <c r="R3313">
        <v>8.1999999999999993</v>
      </c>
      <c r="S3313">
        <v>16000</v>
      </c>
      <c r="T3313">
        <f>Table_IMDB_Movies[[#This Row],[gross]]-Table_IMDB_Movies[[#This Row],[budget]]</f>
        <v>194678278</v>
      </c>
      <c r="V3313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314" spans="1:22" x14ac:dyDescent="0.3">
      <c r="A3314" t="s">
        <v>12564</v>
      </c>
      <c r="B3314">
        <v>31</v>
      </c>
      <c r="C3314">
        <v>104</v>
      </c>
      <c r="D3314" t="s">
        <v>309</v>
      </c>
      <c r="E3314">
        <v>143653</v>
      </c>
      <c r="F3314" t="s">
        <v>1237</v>
      </c>
      <c r="G3314" t="s">
        <v>10518</v>
      </c>
      <c r="H3314" t="s">
        <v>12565</v>
      </c>
      <c r="I3314">
        <v>1177</v>
      </c>
      <c r="J3314" t="s">
        <v>12566</v>
      </c>
      <c r="K3314" t="s">
        <v>12567</v>
      </c>
      <c r="L3314">
        <v>10</v>
      </c>
      <c r="M3314" t="s">
        <v>26</v>
      </c>
      <c r="N3314" t="s">
        <v>41</v>
      </c>
      <c r="O3314" t="s">
        <v>28</v>
      </c>
      <c r="P3314">
        <v>4000000</v>
      </c>
      <c r="Q3314">
        <v>2014</v>
      </c>
      <c r="R3314">
        <v>6</v>
      </c>
      <c r="S3314">
        <v>0</v>
      </c>
      <c r="T3314">
        <f>Table_IMDB_Movies[[#This Row],[gross]]-Table_IMDB_Movies[[#This Row],[budget]]</f>
        <v>-3856347</v>
      </c>
      <c r="V3314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3315" spans="1:22" x14ac:dyDescent="0.3">
      <c r="A3315" t="s">
        <v>11861</v>
      </c>
      <c r="B3315">
        <v>53</v>
      </c>
      <c r="C3315">
        <v>152</v>
      </c>
      <c r="D3315" t="s">
        <v>12568</v>
      </c>
      <c r="E3315">
        <v>14873</v>
      </c>
      <c r="F3315" t="s">
        <v>12569</v>
      </c>
      <c r="G3315" t="s">
        <v>1162</v>
      </c>
      <c r="H3315" t="s">
        <v>12570</v>
      </c>
      <c r="I3315">
        <v>5294</v>
      </c>
      <c r="J3315" t="s">
        <v>11862</v>
      </c>
      <c r="K3315" t="s">
        <v>12571</v>
      </c>
      <c r="L3315">
        <v>67</v>
      </c>
      <c r="M3315" t="s">
        <v>26</v>
      </c>
      <c r="N3315" t="s">
        <v>27</v>
      </c>
      <c r="O3315" t="s">
        <v>4656</v>
      </c>
      <c r="P3315">
        <v>3800000</v>
      </c>
      <c r="Q3315">
        <v>1965</v>
      </c>
      <c r="R3315">
        <v>6.8</v>
      </c>
      <c r="S3315">
        <v>251</v>
      </c>
      <c r="T3315">
        <f>Table_IMDB_Movies[[#This Row],[gross]]-Table_IMDB_Movies[[#This Row],[budget]]</f>
        <v>-3785127</v>
      </c>
      <c r="V3315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3316" spans="1:22" x14ac:dyDescent="0.3">
      <c r="A3316" t="s">
        <v>12572</v>
      </c>
      <c r="B3316">
        <v>21</v>
      </c>
      <c r="C3316">
        <v>107</v>
      </c>
      <c r="D3316" t="s">
        <v>12573</v>
      </c>
      <c r="E3316">
        <v>8000000</v>
      </c>
      <c r="F3316" t="s">
        <v>12574</v>
      </c>
      <c r="G3316" t="s">
        <v>12575</v>
      </c>
      <c r="H3316" t="s">
        <v>12576</v>
      </c>
      <c r="I3316">
        <v>3167</v>
      </c>
      <c r="J3316" t="s">
        <v>12577</v>
      </c>
      <c r="K3316" t="s">
        <v>12578</v>
      </c>
      <c r="L3316">
        <v>90</v>
      </c>
      <c r="M3316" t="s">
        <v>26</v>
      </c>
      <c r="N3316" t="s">
        <v>27</v>
      </c>
      <c r="O3316" t="s">
        <v>11151</v>
      </c>
      <c r="P3316">
        <v>3768785</v>
      </c>
      <c r="Q3316">
        <v>1950</v>
      </c>
      <c r="R3316">
        <v>7</v>
      </c>
      <c r="S3316">
        <v>456</v>
      </c>
      <c r="T3316">
        <f>Table_IMDB_Movies[[#This Row],[gross]]-Table_IMDB_Movies[[#This Row],[budget]]</f>
        <v>4231215</v>
      </c>
      <c r="V3316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3317" spans="1:22" x14ac:dyDescent="0.3">
      <c r="A3317" t="s">
        <v>12581</v>
      </c>
      <c r="B3317">
        <v>78</v>
      </c>
      <c r="C3317">
        <v>95</v>
      </c>
      <c r="D3317" t="s">
        <v>6274</v>
      </c>
      <c r="E3317">
        <v>37606</v>
      </c>
      <c r="F3317" t="s">
        <v>6920</v>
      </c>
      <c r="G3317" t="s">
        <v>2403</v>
      </c>
      <c r="H3317" t="s">
        <v>12582</v>
      </c>
      <c r="I3317">
        <v>31836</v>
      </c>
      <c r="J3317" t="s">
        <v>9883</v>
      </c>
      <c r="K3317" t="s">
        <v>12583</v>
      </c>
      <c r="L3317">
        <v>90</v>
      </c>
      <c r="M3317" t="s">
        <v>26</v>
      </c>
      <c r="N3317" t="s">
        <v>218</v>
      </c>
      <c r="O3317" t="s">
        <v>476</v>
      </c>
      <c r="P3317">
        <v>3500000</v>
      </c>
      <c r="Q3317">
        <v>2009</v>
      </c>
      <c r="R3317">
        <v>6.8</v>
      </c>
      <c r="S3317">
        <v>0</v>
      </c>
      <c r="T3317">
        <f>Table_IMDB_Movies[[#This Row],[gross]]-Table_IMDB_Movies[[#This Row],[budget]]</f>
        <v>-3462394</v>
      </c>
      <c r="V3317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318" spans="1:22" x14ac:dyDescent="0.3">
      <c r="A3318" t="s">
        <v>12584</v>
      </c>
      <c r="B3318">
        <v>41</v>
      </c>
      <c r="C3318">
        <v>102</v>
      </c>
      <c r="D3318" t="s">
        <v>12585</v>
      </c>
      <c r="E3318">
        <v>2956000</v>
      </c>
      <c r="F3318" t="s">
        <v>12586</v>
      </c>
      <c r="G3318" t="s">
        <v>12587</v>
      </c>
      <c r="H3318" t="s">
        <v>12588</v>
      </c>
      <c r="I3318">
        <v>3258</v>
      </c>
      <c r="J3318" t="s">
        <v>12589</v>
      </c>
      <c r="K3318" t="s">
        <v>12590</v>
      </c>
      <c r="L3318">
        <v>54</v>
      </c>
      <c r="M3318" t="s">
        <v>26</v>
      </c>
      <c r="N3318" t="s">
        <v>27</v>
      </c>
      <c r="O3318" t="s">
        <v>4656</v>
      </c>
      <c r="P3318">
        <v>3700000</v>
      </c>
      <c r="Q3318">
        <v>1948</v>
      </c>
      <c r="R3318">
        <v>7.1</v>
      </c>
      <c r="S3318">
        <v>359</v>
      </c>
      <c r="T3318">
        <f>Table_IMDB_Movies[[#This Row],[gross]]-Table_IMDB_Movies[[#This Row],[budget]]</f>
        <v>-744000</v>
      </c>
      <c r="V3318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3319" spans="1:22" x14ac:dyDescent="0.3">
      <c r="A3319" t="s">
        <v>12591</v>
      </c>
      <c r="B3319">
        <v>61</v>
      </c>
      <c r="C3319">
        <v>99</v>
      </c>
      <c r="D3319" t="s">
        <v>8677</v>
      </c>
      <c r="E3319">
        <v>19959</v>
      </c>
      <c r="F3319" t="s">
        <v>2682</v>
      </c>
      <c r="G3319" t="s">
        <v>12592</v>
      </c>
      <c r="H3319" t="s">
        <v>12593</v>
      </c>
      <c r="I3319">
        <v>3579</v>
      </c>
      <c r="J3319" t="s">
        <v>5100</v>
      </c>
      <c r="K3319" t="s">
        <v>12594</v>
      </c>
      <c r="L3319">
        <v>14</v>
      </c>
      <c r="M3319" t="s">
        <v>26</v>
      </c>
      <c r="N3319" t="s">
        <v>6580</v>
      </c>
      <c r="O3319" t="s">
        <v>476</v>
      </c>
      <c r="P3319">
        <v>3800000</v>
      </c>
      <c r="Q3319">
        <v>2009</v>
      </c>
      <c r="R3319">
        <v>6.9</v>
      </c>
      <c r="S3319">
        <v>0</v>
      </c>
      <c r="T3319">
        <f>Table_IMDB_Movies[[#This Row],[gross]]-Table_IMDB_Movies[[#This Row],[budget]]</f>
        <v>-3780041</v>
      </c>
      <c r="V3319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320" spans="1:22" x14ac:dyDescent="0.3">
      <c r="A3320" t="s">
        <v>8723</v>
      </c>
      <c r="B3320">
        <v>112</v>
      </c>
      <c r="C3320">
        <v>109</v>
      </c>
      <c r="D3320" t="s">
        <v>3710</v>
      </c>
      <c r="E3320">
        <v>2706659</v>
      </c>
      <c r="F3320" t="s">
        <v>2021</v>
      </c>
      <c r="G3320" t="s">
        <v>589</v>
      </c>
      <c r="H3320" t="s">
        <v>12595</v>
      </c>
      <c r="I3320">
        <v>17770</v>
      </c>
      <c r="J3320" t="s">
        <v>1242</v>
      </c>
      <c r="K3320" t="s">
        <v>12596</v>
      </c>
      <c r="L3320">
        <v>172</v>
      </c>
      <c r="M3320" t="s">
        <v>26</v>
      </c>
      <c r="N3320" t="s">
        <v>41</v>
      </c>
      <c r="O3320" t="s">
        <v>476</v>
      </c>
      <c r="P3320">
        <v>2000000</v>
      </c>
      <c r="Q3320">
        <v>2006</v>
      </c>
      <c r="R3320">
        <v>6.9</v>
      </c>
      <c r="S3320">
        <v>0</v>
      </c>
      <c r="T3320">
        <f>Table_IMDB_Movies[[#This Row],[gross]]-Table_IMDB_Movies[[#This Row],[budget]]</f>
        <v>706659</v>
      </c>
      <c r="V3320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321" spans="1:22" x14ac:dyDescent="0.3">
      <c r="A3321" t="s">
        <v>3990</v>
      </c>
      <c r="B3321">
        <v>349</v>
      </c>
      <c r="C3321">
        <v>113</v>
      </c>
      <c r="D3321" t="s">
        <v>96</v>
      </c>
      <c r="E3321">
        <v>61094903</v>
      </c>
      <c r="F3321" t="s">
        <v>935</v>
      </c>
      <c r="G3321" t="s">
        <v>185</v>
      </c>
      <c r="H3321" t="s">
        <v>4966</v>
      </c>
      <c r="I3321">
        <v>210548</v>
      </c>
      <c r="J3321" t="s">
        <v>4967</v>
      </c>
      <c r="K3321" t="s">
        <v>4968</v>
      </c>
      <c r="L3321">
        <v>332</v>
      </c>
      <c r="M3321" t="s">
        <v>26</v>
      </c>
      <c r="N3321" t="s">
        <v>41</v>
      </c>
      <c r="O3321" t="s">
        <v>28</v>
      </c>
      <c r="P3321">
        <v>30000000</v>
      </c>
      <c r="Q3321">
        <v>2011</v>
      </c>
      <c r="R3321">
        <v>6.9</v>
      </c>
      <c r="S3321">
        <v>29000</v>
      </c>
      <c r="T3321">
        <f>Table_IMDB_Movies[[#This Row],[gross]]-Table_IMDB_Movies[[#This Row],[budget]]</f>
        <v>31094903</v>
      </c>
      <c r="V3321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322" spans="1:22" x14ac:dyDescent="0.3">
      <c r="A3322" t="s">
        <v>9541</v>
      </c>
      <c r="B3322">
        <v>122</v>
      </c>
      <c r="C3322">
        <v>91</v>
      </c>
      <c r="D3322" t="s">
        <v>153</v>
      </c>
      <c r="E3322">
        <v>45857453</v>
      </c>
      <c r="F3322" t="s">
        <v>4276</v>
      </c>
      <c r="G3322" t="s">
        <v>109</v>
      </c>
      <c r="H3322" t="s">
        <v>12598</v>
      </c>
      <c r="I3322">
        <v>82232</v>
      </c>
      <c r="J3322" t="s">
        <v>12599</v>
      </c>
      <c r="K3322" t="s">
        <v>12600</v>
      </c>
      <c r="L3322">
        <v>174</v>
      </c>
      <c r="M3322" t="s">
        <v>26</v>
      </c>
      <c r="N3322" t="s">
        <v>41</v>
      </c>
      <c r="O3322" t="s">
        <v>476</v>
      </c>
      <c r="P3322">
        <v>3500000</v>
      </c>
      <c r="Q3322">
        <v>1997</v>
      </c>
      <c r="R3322">
        <v>7.2</v>
      </c>
      <c r="S3322">
        <v>0</v>
      </c>
      <c r="T3322">
        <f>Table_IMDB_Movies[[#This Row],[gross]]-Table_IMDB_Movies[[#This Row],[budget]]</f>
        <v>42357453</v>
      </c>
      <c r="V3322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323" spans="1:22" x14ac:dyDescent="0.3">
      <c r="A3323" t="s">
        <v>12601</v>
      </c>
      <c r="B3323">
        <v>134</v>
      </c>
      <c r="C3323">
        <v>88</v>
      </c>
      <c r="D3323" t="s">
        <v>12602</v>
      </c>
      <c r="E3323">
        <v>83400000</v>
      </c>
      <c r="F3323" t="s">
        <v>1334</v>
      </c>
      <c r="G3323" t="s">
        <v>12603</v>
      </c>
      <c r="H3323" t="s">
        <v>12604</v>
      </c>
      <c r="I3323">
        <v>160281</v>
      </c>
      <c r="J3323" t="s">
        <v>12605</v>
      </c>
      <c r="K3323" t="s">
        <v>12606</v>
      </c>
      <c r="L3323">
        <v>427</v>
      </c>
      <c r="M3323" t="s">
        <v>26</v>
      </c>
      <c r="N3323" t="s">
        <v>27</v>
      </c>
      <c r="O3323" t="s">
        <v>72</v>
      </c>
      <c r="P3323">
        <v>3500000</v>
      </c>
      <c r="Q3323">
        <v>1980</v>
      </c>
      <c r="R3323">
        <v>7.8</v>
      </c>
      <c r="S3323">
        <v>16000</v>
      </c>
      <c r="T3323">
        <f>Table_IMDB_Movies[[#This Row],[gross]]-Table_IMDB_Movies[[#This Row],[budget]]</f>
        <v>79900000</v>
      </c>
      <c r="V3323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324" spans="1:22" x14ac:dyDescent="0.3">
      <c r="A3324" t="s">
        <v>2432</v>
      </c>
      <c r="B3324">
        <v>20</v>
      </c>
      <c r="C3324">
        <v>97</v>
      </c>
      <c r="D3324" t="s">
        <v>3048</v>
      </c>
      <c r="E3324">
        <v>27900000</v>
      </c>
      <c r="F3324" t="s">
        <v>2021</v>
      </c>
      <c r="G3324" t="s">
        <v>4921</v>
      </c>
      <c r="H3324" t="s">
        <v>12607</v>
      </c>
      <c r="I3324">
        <v>74626</v>
      </c>
      <c r="J3324" t="s">
        <v>3882</v>
      </c>
      <c r="K3324" t="s">
        <v>12608</v>
      </c>
      <c r="L3324">
        <v>157</v>
      </c>
      <c r="M3324" t="s">
        <v>26</v>
      </c>
      <c r="N3324" t="s">
        <v>27</v>
      </c>
      <c r="O3324" t="s">
        <v>476</v>
      </c>
      <c r="P3324">
        <v>3500000</v>
      </c>
      <c r="Q3324">
        <v>1995</v>
      </c>
      <c r="R3324">
        <v>7.3</v>
      </c>
      <c r="S3324">
        <v>8000</v>
      </c>
      <c r="T3324">
        <f>Table_IMDB_Movies[[#This Row],[gross]]-Table_IMDB_Movies[[#This Row],[budget]]</f>
        <v>24400000</v>
      </c>
      <c r="V3324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325" spans="1:22" x14ac:dyDescent="0.3">
      <c r="A3325" t="s">
        <v>2111</v>
      </c>
      <c r="B3325">
        <v>28</v>
      </c>
      <c r="C3325">
        <v>97</v>
      </c>
      <c r="D3325" t="s">
        <v>2265</v>
      </c>
      <c r="E3325">
        <v>27900000</v>
      </c>
      <c r="F3325" t="s">
        <v>1705</v>
      </c>
      <c r="G3325" t="s">
        <v>647</v>
      </c>
      <c r="H3325" t="s">
        <v>12609</v>
      </c>
      <c r="I3325">
        <v>39508</v>
      </c>
      <c r="J3325" t="s">
        <v>9511</v>
      </c>
      <c r="K3325" t="s">
        <v>12610</v>
      </c>
      <c r="L3325">
        <v>96</v>
      </c>
      <c r="M3325" t="s">
        <v>26</v>
      </c>
      <c r="N3325" t="s">
        <v>27</v>
      </c>
      <c r="O3325" t="s">
        <v>476</v>
      </c>
      <c r="P3325">
        <v>3500000</v>
      </c>
      <c r="Q3325">
        <v>1993</v>
      </c>
      <c r="R3325">
        <v>7.5</v>
      </c>
      <c r="S3325">
        <v>0</v>
      </c>
      <c r="T3325">
        <f>Table_IMDB_Movies[[#This Row],[gross]]-Table_IMDB_Movies[[#This Row],[budget]]</f>
        <v>24400000</v>
      </c>
      <c r="V3325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3326" spans="1:22" x14ac:dyDescent="0.3">
      <c r="A3326" t="s">
        <v>12611</v>
      </c>
      <c r="B3326">
        <v>95</v>
      </c>
      <c r="C3326">
        <v>85</v>
      </c>
      <c r="D3326" t="s">
        <v>3665</v>
      </c>
      <c r="E3326">
        <v>14000000</v>
      </c>
      <c r="F3326" t="s">
        <v>6152</v>
      </c>
      <c r="G3326" t="s">
        <v>6115</v>
      </c>
      <c r="H3326" t="s">
        <v>12612</v>
      </c>
      <c r="I3326">
        <v>15956</v>
      </c>
      <c r="J3326" t="s">
        <v>12403</v>
      </c>
      <c r="K3326" t="s">
        <v>12613</v>
      </c>
      <c r="L3326">
        <v>118</v>
      </c>
      <c r="M3326" t="s">
        <v>26</v>
      </c>
      <c r="N3326" t="s">
        <v>27</v>
      </c>
      <c r="O3326" t="s">
        <v>476</v>
      </c>
      <c r="P3326">
        <v>3500000</v>
      </c>
      <c r="Q3326">
        <v>1987</v>
      </c>
      <c r="R3326">
        <v>6</v>
      </c>
      <c r="S3326">
        <v>1000</v>
      </c>
      <c r="T3326">
        <f>Table_IMDB_Movies[[#This Row],[gross]]-Table_IMDB_Movies[[#This Row],[budget]]</f>
        <v>10500000</v>
      </c>
      <c r="V332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327" spans="1:22" x14ac:dyDescent="0.3">
      <c r="A3327" t="s">
        <v>12614</v>
      </c>
      <c r="B3327">
        <v>425</v>
      </c>
      <c r="C3327">
        <v>92</v>
      </c>
      <c r="D3327" t="s">
        <v>12615</v>
      </c>
      <c r="E3327">
        <v>25138292</v>
      </c>
      <c r="F3327" t="s">
        <v>3973</v>
      </c>
      <c r="G3327" t="s">
        <v>6070</v>
      </c>
      <c r="H3327" t="s">
        <v>12616</v>
      </c>
      <c r="I3327">
        <v>66483</v>
      </c>
      <c r="J3327" t="s">
        <v>1003</v>
      </c>
      <c r="K3327" t="s">
        <v>12617</v>
      </c>
      <c r="L3327">
        <v>452</v>
      </c>
      <c r="M3327" t="s">
        <v>26</v>
      </c>
      <c r="N3327" t="s">
        <v>27</v>
      </c>
      <c r="O3327" t="s">
        <v>476</v>
      </c>
      <c r="P3327">
        <v>3500000</v>
      </c>
      <c r="Q3327">
        <v>2015</v>
      </c>
      <c r="R3327">
        <v>6.8</v>
      </c>
      <c r="S3327">
        <v>43000</v>
      </c>
      <c r="T3327">
        <f>Table_IMDB_Movies[[#This Row],[gross]]-Table_IMDB_Movies[[#This Row],[budget]]</f>
        <v>21638292</v>
      </c>
      <c r="V3327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3328" spans="1:22" x14ac:dyDescent="0.3">
      <c r="A3328" t="s">
        <v>12618</v>
      </c>
      <c r="B3328">
        <v>19</v>
      </c>
      <c r="C3328">
        <v>93</v>
      </c>
      <c r="D3328" t="s">
        <v>12619</v>
      </c>
      <c r="E3328">
        <v>10305534</v>
      </c>
      <c r="F3328" t="s">
        <v>1334</v>
      </c>
      <c r="G3328" t="s">
        <v>12620</v>
      </c>
      <c r="H3328" t="s">
        <v>12621</v>
      </c>
      <c r="I3328">
        <v>1721</v>
      </c>
      <c r="J3328" t="s">
        <v>12622</v>
      </c>
      <c r="K3328" t="s">
        <v>12623</v>
      </c>
      <c r="L3328">
        <v>38</v>
      </c>
      <c r="M3328" t="s">
        <v>26</v>
      </c>
      <c r="N3328" t="s">
        <v>27</v>
      </c>
      <c r="O3328" t="s">
        <v>476</v>
      </c>
      <c r="P3328">
        <v>3500000</v>
      </c>
      <c r="Q3328">
        <v>1998</v>
      </c>
      <c r="R3328">
        <v>3.9</v>
      </c>
      <c r="S3328">
        <v>280</v>
      </c>
      <c r="T3328">
        <f>Table_IMDB_Movies[[#This Row],[gross]]-Table_IMDB_Movies[[#This Row],[budget]]</f>
        <v>6805534</v>
      </c>
      <c r="V3328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329" spans="1:22" x14ac:dyDescent="0.3">
      <c r="A3329" t="s">
        <v>12557</v>
      </c>
      <c r="B3329">
        <v>43</v>
      </c>
      <c r="C3329">
        <v>96</v>
      </c>
      <c r="D3329" t="s">
        <v>8705</v>
      </c>
      <c r="E3329">
        <v>9449219</v>
      </c>
      <c r="F3329" t="s">
        <v>1141</v>
      </c>
      <c r="G3329" t="s">
        <v>5299</v>
      </c>
      <c r="H3329" t="s">
        <v>12624</v>
      </c>
      <c r="I3329">
        <v>13949</v>
      </c>
      <c r="J3329" t="s">
        <v>12625</v>
      </c>
      <c r="K3329" t="s">
        <v>12626</v>
      </c>
      <c r="L3329">
        <v>98</v>
      </c>
      <c r="M3329" t="s">
        <v>26</v>
      </c>
      <c r="N3329" t="s">
        <v>27</v>
      </c>
      <c r="O3329" t="s">
        <v>476</v>
      </c>
      <c r="P3329">
        <v>3500000</v>
      </c>
      <c r="Q3329">
        <v>1996</v>
      </c>
      <c r="R3329">
        <v>6.1</v>
      </c>
      <c r="S3329">
        <v>453</v>
      </c>
      <c r="T3329">
        <f>Table_IMDB_Movies[[#This Row],[gross]]-Table_IMDB_Movies[[#This Row],[budget]]</f>
        <v>5949219</v>
      </c>
      <c r="V3329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330" spans="1:22" x14ac:dyDescent="0.3">
      <c r="A3330" t="s">
        <v>897</v>
      </c>
      <c r="B3330">
        <v>127</v>
      </c>
      <c r="C3330">
        <v>105</v>
      </c>
      <c r="D3330" t="s">
        <v>9165</v>
      </c>
      <c r="E3330">
        <v>6390032</v>
      </c>
      <c r="F3330" t="s">
        <v>1237</v>
      </c>
      <c r="G3330" t="s">
        <v>409</v>
      </c>
      <c r="H3330" t="s">
        <v>12627</v>
      </c>
      <c r="I3330">
        <v>24977</v>
      </c>
      <c r="J3330" t="s">
        <v>5929</v>
      </c>
      <c r="K3330" t="s">
        <v>12628</v>
      </c>
      <c r="L3330">
        <v>229</v>
      </c>
      <c r="M3330" t="s">
        <v>26</v>
      </c>
      <c r="N3330" t="s">
        <v>27</v>
      </c>
      <c r="O3330" t="s">
        <v>476</v>
      </c>
      <c r="P3330">
        <v>3500000</v>
      </c>
      <c r="Q3330">
        <v>1998</v>
      </c>
      <c r="R3330">
        <v>7.5</v>
      </c>
      <c r="S3330">
        <v>0</v>
      </c>
      <c r="T3330">
        <f>Table_IMDB_Movies[[#This Row],[gross]]-Table_IMDB_Movies[[#This Row],[budget]]</f>
        <v>2890032</v>
      </c>
      <c r="V3330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3331" spans="1:22" x14ac:dyDescent="0.3">
      <c r="A3331" t="s">
        <v>7845</v>
      </c>
      <c r="B3331">
        <v>262</v>
      </c>
      <c r="C3331">
        <v>129</v>
      </c>
      <c r="D3331" t="s">
        <v>12629</v>
      </c>
      <c r="E3331">
        <v>20167424</v>
      </c>
      <c r="F3331" t="s">
        <v>1541</v>
      </c>
      <c r="G3331" t="s">
        <v>12630</v>
      </c>
      <c r="H3331" t="s">
        <v>12631</v>
      </c>
      <c r="I3331">
        <v>131831</v>
      </c>
      <c r="J3331" t="s">
        <v>12632</v>
      </c>
      <c r="K3331" t="s">
        <v>12633</v>
      </c>
      <c r="L3331">
        <v>231</v>
      </c>
      <c r="M3331" t="s">
        <v>2205</v>
      </c>
      <c r="N3331" t="s">
        <v>12634</v>
      </c>
      <c r="O3331" t="s">
        <v>476</v>
      </c>
      <c r="P3331">
        <v>2000000</v>
      </c>
      <c r="Q3331">
        <v>2009</v>
      </c>
      <c r="R3331">
        <v>8.1999999999999993</v>
      </c>
      <c r="S3331">
        <v>33000</v>
      </c>
      <c r="T3331">
        <f>Table_IMDB_Movies[[#This Row],[gross]]-Table_IMDB_Movies[[#This Row],[budget]]</f>
        <v>18167424</v>
      </c>
      <c r="V3331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332" spans="1:22" x14ac:dyDescent="0.3">
      <c r="A3332" t="s">
        <v>58</v>
      </c>
      <c r="B3332">
        <v>252</v>
      </c>
      <c r="C3332">
        <v>37</v>
      </c>
      <c r="D3332" t="s">
        <v>12635</v>
      </c>
      <c r="E3332">
        <v>5923044</v>
      </c>
      <c r="F3332" t="s">
        <v>6152</v>
      </c>
      <c r="G3332" t="s">
        <v>10572</v>
      </c>
      <c r="H3332" t="s">
        <v>12636</v>
      </c>
      <c r="I3332">
        <v>113451</v>
      </c>
      <c r="J3332" t="s">
        <v>12637</v>
      </c>
      <c r="K3332" t="s">
        <v>12638</v>
      </c>
      <c r="L3332">
        <v>537</v>
      </c>
      <c r="M3332" t="s">
        <v>26</v>
      </c>
      <c r="N3332" t="s">
        <v>27</v>
      </c>
      <c r="O3332" t="s">
        <v>5630</v>
      </c>
      <c r="P3332">
        <v>3600000</v>
      </c>
      <c r="Q3332">
        <v>1987</v>
      </c>
      <c r="R3332">
        <v>7.8</v>
      </c>
      <c r="S3332">
        <v>0</v>
      </c>
      <c r="T3332">
        <f>Table_IMDB_Movies[[#This Row],[gross]]-Table_IMDB_Movies[[#This Row],[budget]]</f>
        <v>2323044</v>
      </c>
      <c r="V3332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333" spans="1:22" x14ac:dyDescent="0.3">
      <c r="A3333" t="s">
        <v>12639</v>
      </c>
      <c r="B3333">
        <v>31</v>
      </c>
      <c r="C3333">
        <v>81</v>
      </c>
      <c r="D3333" t="s">
        <v>7271</v>
      </c>
      <c r="E3333">
        <v>3293258</v>
      </c>
      <c r="F3333" t="s">
        <v>12640</v>
      </c>
      <c r="G3333" t="s">
        <v>1807</v>
      </c>
      <c r="H3333" t="s">
        <v>12641</v>
      </c>
      <c r="I3333">
        <v>11399</v>
      </c>
      <c r="J3333" t="s">
        <v>5343</v>
      </c>
      <c r="K3333" t="s">
        <v>12642</v>
      </c>
      <c r="L3333">
        <v>131</v>
      </c>
      <c r="M3333" t="s">
        <v>26</v>
      </c>
      <c r="N3333" t="s">
        <v>27</v>
      </c>
      <c r="O3333" t="s">
        <v>28</v>
      </c>
      <c r="P3333">
        <v>3000000</v>
      </c>
      <c r="Q3333">
        <v>2001</v>
      </c>
      <c r="R3333">
        <v>5.2</v>
      </c>
      <c r="S3333">
        <v>0</v>
      </c>
      <c r="T3333">
        <f>Table_IMDB_Movies[[#This Row],[gross]]-Table_IMDB_Movies[[#This Row],[budget]]</f>
        <v>293258</v>
      </c>
      <c r="V3333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334" spans="1:22" x14ac:dyDescent="0.3">
      <c r="A3334" t="s">
        <v>12643</v>
      </c>
      <c r="B3334">
        <v>39</v>
      </c>
      <c r="C3334">
        <v>106</v>
      </c>
      <c r="D3334" t="s">
        <v>12644</v>
      </c>
      <c r="E3334">
        <v>886410</v>
      </c>
      <c r="F3334" t="s">
        <v>5024</v>
      </c>
      <c r="G3334" t="s">
        <v>12645</v>
      </c>
      <c r="H3334" t="s">
        <v>12646</v>
      </c>
      <c r="I3334">
        <v>1024</v>
      </c>
      <c r="J3334" t="s">
        <v>12647</v>
      </c>
      <c r="K3334" t="s">
        <v>12648</v>
      </c>
      <c r="L3334">
        <v>494</v>
      </c>
      <c r="M3334" t="s">
        <v>2205</v>
      </c>
      <c r="N3334" t="s">
        <v>2301</v>
      </c>
      <c r="O3334" t="s">
        <v>476</v>
      </c>
      <c r="P3334">
        <v>3500000</v>
      </c>
      <c r="Q3334">
        <v>1998</v>
      </c>
      <c r="R3334">
        <v>6.8</v>
      </c>
      <c r="S3334">
        <v>140</v>
      </c>
      <c r="T3334">
        <f>Table_IMDB_Movies[[#This Row],[gross]]-Table_IMDB_Movies[[#This Row],[budget]]</f>
        <v>-2613590</v>
      </c>
      <c r="V3334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335" spans="1:22" x14ac:dyDescent="0.3">
      <c r="A3335" t="s">
        <v>12649</v>
      </c>
      <c r="B3335">
        <v>337</v>
      </c>
      <c r="C3335">
        <v>103</v>
      </c>
      <c r="D3335" t="s">
        <v>12650</v>
      </c>
      <c r="E3335">
        <v>252652</v>
      </c>
      <c r="F3335" t="s">
        <v>12651</v>
      </c>
      <c r="G3335" t="s">
        <v>12652</v>
      </c>
      <c r="H3335" t="s">
        <v>12653</v>
      </c>
      <c r="I3335">
        <v>54104</v>
      </c>
      <c r="J3335" t="s">
        <v>12654</v>
      </c>
      <c r="K3335" t="s">
        <v>12655</v>
      </c>
      <c r="L3335">
        <v>199</v>
      </c>
      <c r="M3335" t="s">
        <v>11990</v>
      </c>
      <c r="N3335" t="s">
        <v>9192</v>
      </c>
      <c r="O3335" t="s">
        <v>28</v>
      </c>
      <c r="P3335">
        <v>19900000</v>
      </c>
      <c r="Q3335">
        <v>2010</v>
      </c>
      <c r="R3335">
        <v>7</v>
      </c>
      <c r="S3335">
        <v>38000</v>
      </c>
      <c r="T3335">
        <f>Table_IMDB_Movies[[#This Row],[gross]]-Table_IMDB_Movies[[#This Row],[budget]]</f>
        <v>-19647348</v>
      </c>
      <c r="V3335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336" spans="1:22" x14ac:dyDescent="0.3">
      <c r="A3336" t="s">
        <v>12656</v>
      </c>
      <c r="B3336">
        <v>30</v>
      </c>
      <c r="C3336">
        <v>101</v>
      </c>
      <c r="D3336" t="s">
        <v>338</v>
      </c>
      <c r="E3336">
        <v>220234</v>
      </c>
      <c r="F3336" t="s">
        <v>1340</v>
      </c>
      <c r="G3336" t="s">
        <v>1239</v>
      </c>
      <c r="H3336" t="s">
        <v>12657</v>
      </c>
      <c r="I3336">
        <v>1950</v>
      </c>
      <c r="J3336" t="s">
        <v>1758</v>
      </c>
      <c r="K3336" t="s">
        <v>12658</v>
      </c>
      <c r="L3336">
        <v>24</v>
      </c>
      <c r="M3336" t="s">
        <v>26</v>
      </c>
      <c r="N3336" t="s">
        <v>27</v>
      </c>
      <c r="O3336" t="s">
        <v>476</v>
      </c>
      <c r="P3336">
        <v>3500000</v>
      </c>
      <c r="Q3336">
        <v>2006</v>
      </c>
      <c r="R3336">
        <v>6.5</v>
      </c>
      <c r="S3336">
        <v>360</v>
      </c>
      <c r="T3336">
        <f>Table_IMDB_Movies[[#This Row],[gross]]-Table_IMDB_Movies[[#This Row],[budget]]</f>
        <v>-3279766</v>
      </c>
      <c r="V333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337" spans="1:22" x14ac:dyDescent="0.3">
      <c r="A3337" t="s">
        <v>3690</v>
      </c>
      <c r="B3337">
        <v>265</v>
      </c>
      <c r="C3337">
        <v>102</v>
      </c>
      <c r="D3337" t="s">
        <v>3691</v>
      </c>
      <c r="E3337">
        <v>34350553</v>
      </c>
      <c r="F3337" t="s">
        <v>1524</v>
      </c>
      <c r="G3337" t="s">
        <v>1685</v>
      </c>
      <c r="H3337" t="s">
        <v>3692</v>
      </c>
      <c r="I3337">
        <v>104072</v>
      </c>
      <c r="J3337" t="s">
        <v>1836</v>
      </c>
      <c r="K3337" t="s">
        <v>3693</v>
      </c>
      <c r="L3337">
        <v>207</v>
      </c>
      <c r="M3337" t="s">
        <v>26</v>
      </c>
      <c r="N3337" t="s">
        <v>27</v>
      </c>
      <c r="O3337" t="s">
        <v>476</v>
      </c>
      <c r="P3337">
        <v>68000000</v>
      </c>
      <c r="Q3337">
        <v>2012</v>
      </c>
      <c r="R3337">
        <v>5.7</v>
      </c>
      <c r="S3337">
        <v>15000</v>
      </c>
      <c r="T3337">
        <f>Table_IMDB_Movies[[#This Row],[gross]]-Table_IMDB_Movies[[#This Row],[budget]]</f>
        <v>-33649447</v>
      </c>
      <c r="V3337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338" spans="1:22" x14ac:dyDescent="0.3">
      <c r="A3338" t="s">
        <v>12659</v>
      </c>
      <c r="B3338">
        <v>50</v>
      </c>
      <c r="C3338">
        <v>98</v>
      </c>
      <c r="D3338" t="s">
        <v>1009</v>
      </c>
      <c r="E3338">
        <v>101228</v>
      </c>
      <c r="F3338" t="s">
        <v>2021</v>
      </c>
      <c r="G3338" t="s">
        <v>1561</v>
      </c>
      <c r="H3338" t="s">
        <v>12660</v>
      </c>
      <c r="I3338">
        <v>7228</v>
      </c>
      <c r="J3338" t="s">
        <v>6638</v>
      </c>
      <c r="K3338" t="s">
        <v>12661</v>
      </c>
      <c r="L3338">
        <v>53</v>
      </c>
      <c r="M3338" t="s">
        <v>26</v>
      </c>
      <c r="N3338" t="s">
        <v>27</v>
      </c>
      <c r="O3338" t="s">
        <v>476</v>
      </c>
      <c r="P3338">
        <v>3500000</v>
      </c>
      <c r="Q3338">
        <v>2005</v>
      </c>
      <c r="R3338">
        <v>6.4</v>
      </c>
      <c r="S3338">
        <v>414</v>
      </c>
      <c r="T3338">
        <f>Table_IMDB_Movies[[#This Row],[gross]]-Table_IMDB_Movies[[#This Row],[budget]]</f>
        <v>-3398772</v>
      </c>
      <c r="V3338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339" spans="1:22" x14ac:dyDescent="0.3">
      <c r="A3339" t="s">
        <v>4011</v>
      </c>
      <c r="B3339">
        <v>50</v>
      </c>
      <c r="C3339">
        <v>91</v>
      </c>
      <c r="D3339" t="s">
        <v>8147</v>
      </c>
      <c r="E3339">
        <v>96793</v>
      </c>
      <c r="F3339" t="s">
        <v>1148</v>
      </c>
      <c r="G3339" t="s">
        <v>549</v>
      </c>
      <c r="H3339" t="s">
        <v>12662</v>
      </c>
      <c r="I3339">
        <v>12188</v>
      </c>
      <c r="J3339" t="s">
        <v>3992</v>
      </c>
      <c r="K3339" t="s">
        <v>12663</v>
      </c>
      <c r="L3339">
        <v>135</v>
      </c>
      <c r="M3339" t="s">
        <v>26</v>
      </c>
      <c r="N3339" t="s">
        <v>27</v>
      </c>
      <c r="O3339" t="s">
        <v>28</v>
      </c>
      <c r="P3339">
        <v>3500000</v>
      </c>
      <c r="Q3339">
        <v>2004</v>
      </c>
      <c r="R3339">
        <v>5.3</v>
      </c>
      <c r="S3339">
        <v>1000</v>
      </c>
      <c r="T3339">
        <f>Table_IMDB_Movies[[#This Row],[gross]]-Table_IMDB_Movies[[#This Row],[budget]]</f>
        <v>-3403207</v>
      </c>
      <c r="V3339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340" spans="1:22" x14ac:dyDescent="0.3">
      <c r="A3340" t="s">
        <v>12664</v>
      </c>
      <c r="B3340">
        <v>9</v>
      </c>
      <c r="C3340">
        <v>105</v>
      </c>
      <c r="D3340" t="s">
        <v>12665</v>
      </c>
      <c r="E3340">
        <v>123777</v>
      </c>
      <c r="F3340" t="s">
        <v>12666</v>
      </c>
      <c r="G3340" t="s">
        <v>9539</v>
      </c>
      <c r="H3340" t="s">
        <v>12667</v>
      </c>
      <c r="I3340">
        <v>342</v>
      </c>
      <c r="J3340" t="s">
        <v>12668</v>
      </c>
      <c r="K3340" t="s">
        <v>12669</v>
      </c>
      <c r="L3340">
        <v>15</v>
      </c>
      <c r="M3340" t="s">
        <v>26</v>
      </c>
      <c r="N3340" t="s">
        <v>218</v>
      </c>
      <c r="O3340" t="s">
        <v>28</v>
      </c>
      <c r="P3340">
        <v>3500000</v>
      </c>
      <c r="Q3340">
        <v>2016</v>
      </c>
      <c r="R3340">
        <v>4.7</v>
      </c>
      <c r="S3340">
        <v>0</v>
      </c>
      <c r="T3340">
        <f>Table_IMDB_Movies[[#This Row],[gross]]-Table_IMDB_Movies[[#This Row],[budget]]</f>
        <v>-3376223</v>
      </c>
      <c r="V334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341" spans="1:22" x14ac:dyDescent="0.3">
      <c r="A3341" t="s">
        <v>12672</v>
      </c>
      <c r="B3341">
        <v>169</v>
      </c>
      <c r="C3341">
        <v>80</v>
      </c>
      <c r="D3341" t="s">
        <v>12673</v>
      </c>
      <c r="E3341">
        <v>77413017</v>
      </c>
      <c r="F3341" t="s">
        <v>50</v>
      </c>
      <c r="G3341" t="s">
        <v>381</v>
      </c>
      <c r="H3341" t="s">
        <v>12674</v>
      </c>
      <c r="I3341">
        <v>45984</v>
      </c>
      <c r="J3341" t="s">
        <v>10911</v>
      </c>
      <c r="K3341" t="s">
        <v>12675</v>
      </c>
      <c r="L3341">
        <v>331</v>
      </c>
      <c r="M3341" t="s">
        <v>1174</v>
      </c>
      <c r="N3341" t="s">
        <v>1175</v>
      </c>
      <c r="O3341" t="s">
        <v>226</v>
      </c>
      <c r="P3341">
        <v>8000000</v>
      </c>
      <c r="Q3341">
        <v>2005</v>
      </c>
      <c r="R3341">
        <v>7.6</v>
      </c>
      <c r="S3341">
        <v>0</v>
      </c>
      <c r="T3341">
        <f>Table_IMDB_Movies[[#This Row],[gross]]-Table_IMDB_Movies[[#This Row],[budget]]</f>
        <v>69413017</v>
      </c>
      <c r="V3341" t="str">
        <f>IF(ISNUMBER(SEARCH("|",Table_IMDB_Movies[[#This Row],[genres]])),LEFT(Table_IMDB_Movies[[#This Row],[genres]],SEARCH("|",Table_IMDB_Movies[[#This Row],[genres]])-1),Table_IMDB_Movies[[#This Row],[genres]])</f>
        <v>Documentary</v>
      </c>
    </row>
    <row r="3342" spans="1:22" x14ac:dyDescent="0.3">
      <c r="A3342" t="s">
        <v>8418</v>
      </c>
      <c r="B3342">
        <v>290</v>
      </c>
      <c r="C3342">
        <v>107</v>
      </c>
      <c r="D3342" t="s">
        <v>1108</v>
      </c>
      <c r="E3342">
        <v>5354039</v>
      </c>
      <c r="F3342" t="s">
        <v>2819</v>
      </c>
      <c r="G3342" t="s">
        <v>94</v>
      </c>
      <c r="H3342" t="s">
        <v>12676</v>
      </c>
      <c r="I3342">
        <v>92599</v>
      </c>
      <c r="J3342" t="s">
        <v>5703</v>
      </c>
      <c r="K3342" t="s">
        <v>12677</v>
      </c>
      <c r="L3342">
        <v>225</v>
      </c>
      <c r="M3342" t="s">
        <v>26</v>
      </c>
      <c r="N3342" t="s">
        <v>27</v>
      </c>
      <c r="O3342" t="s">
        <v>476</v>
      </c>
      <c r="P3342">
        <v>3500000</v>
      </c>
      <c r="Q3342">
        <v>2011</v>
      </c>
      <c r="R3342">
        <v>7.1</v>
      </c>
      <c r="S3342">
        <v>21000</v>
      </c>
      <c r="T3342">
        <f>Table_IMDB_Movies[[#This Row],[gross]]-Table_IMDB_Movies[[#This Row],[budget]]</f>
        <v>1854039</v>
      </c>
      <c r="V3342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3343" spans="1:22" x14ac:dyDescent="0.3">
      <c r="A3343" t="s">
        <v>12678</v>
      </c>
      <c r="B3343">
        <v>159</v>
      </c>
      <c r="C3343">
        <v>92</v>
      </c>
      <c r="D3343" t="s">
        <v>2776</v>
      </c>
      <c r="E3343">
        <v>2926565</v>
      </c>
      <c r="F3343" t="s">
        <v>2021</v>
      </c>
      <c r="G3343" t="s">
        <v>3122</v>
      </c>
      <c r="H3343" t="s">
        <v>12679</v>
      </c>
      <c r="I3343">
        <v>28573</v>
      </c>
      <c r="J3343" t="s">
        <v>2971</v>
      </c>
      <c r="K3343" t="s">
        <v>12680</v>
      </c>
      <c r="L3343">
        <v>72</v>
      </c>
      <c r="M3343" t="s">
        <v>26</v>
      </c>
      <c r="N3343" t="s">
        <v>27</v>
      </c>
      <c r="O3343" t="s">
        <v>476</v>
      </c>
      <c r="P3343">
        <v>3000000</v>
      </c>
      <c r="Q3343">
        <v>2008</v>
      </c>
      <c r="R3343">
        <v>6.5</v>
      </c>
      <c r="S3343">
        <v>0</v>
      </c>
      <c r="T3343">
        <f>Table_IMDB_Movies[[#This Row],[gross]]-Table_IMDB_Movies[[#This Row],[budget]]</f>
        <v>-73435</v>
      </c>
      <c r="V3343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344" spans="1:22" x14ac:dyDescent="0.3">
      <c r="A3344" t="s">
        <v>12681</v>
      </c>
      <c r="B3344">
        <v>535</v>
      </c>
      <c r="C3344">
        <v>107</v>
      </c>
      <c r="D3344" t="s">
        <v>5944</v>
      </c>
      <c r="E3344">
        <v>13092000</v>
      </c>
      <c r="F3344" t="s">
        <v>4783</v>
      </c>
      <c r="G3344" t="s">
        <v>61</v>
      </c>
      <c r="H3344" t="s">
        <v>12682</v>
      </c>
      <c r="I3344">
        <v>399138</v>
      </c>
      <c r="J3344" t="s">
        <v>3596</v>
      </c>
      <c r="K3344" t="s">
        <v>12683</v>
      </c>
      <c r="L3344">
        <v>731</v>
      </c>
      <c r="M3344" t="s">
        <v>26</v>
      </c>
      <c r="N3344" t="s">
        <v>27</v>
      </c>
      <c r="O3344" t="s">
        <v>476</v>
      </c>
      <c r="P3344">
        <v>3300000</v>
      </c>
      <c r="Q3344">
        <v>2014</v>
      </c>
      <c r="R3344">
        <v>8.5</v>
      </c>
      <c r="S3344">
        <v>129000</v>
      </c>
      <c r="T3344">
        <f>Table_IMDB_Movies[[#This Row],[gross]]-Table_IMDB_Movies[[#This Row],[budget]]</f>
        <v>9792000</v>
      </c>
      <c r="V3344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345" spans="1:22" x14ac:dyDescent="0.3">
      <c r="A3345" t="s">
        <v>7036</v>
      </c>
      <c r="B3345">
        <v>214</v>
      </c>
      <c r="C3345">
        <v>135</v>
      </c>
      <c r="D3345" t="s">
        <v>12579</v>
      </c>
      <c r="E3345">
        <v>7563397</v>
      </c>
      <c r="F3345" t="s">
        <v>1550</v>
      </c>
      <c r="G3345" t="s">
        <v>630</v>
      </c>
      <c r="H3345" t="s">
        <v>12684</v>
      </c>
      <c r="I3345">
        <v>533200</v>
      </c>
      <c r="J3345" t="s">
        <v>12685</v>
      </c>
      <c r="K3345" t="s">
        <v>12686</v>
      </c>
      <c r="L3345">
        <v>749</v>
      </c>
      <c r="M3345" t="s">
        <v>10387</v>
      </c>
      <c r="N3345" t="s">
        <v>11634</v>
      </c>
      <c r="O3345" t="s">
        <v>476</v>
      </c>
      <c r="P3345">
        <v>3300000</v>
      </c>
      <c r="Q3345">
        <v>2002</v>
      </c>
      <c r="R3345">
        <v>8.6999999999999993</v>
      </c>
      <c r="S3345">
        <v>28000</v>
      </c>
      <c r="T3345">
        <f>Table_IMDB_Movies[[#This Row],[gross]]-Table_IMDB_Movies[[#This Row],[budget]]</f>
        <v>4263397</v>
      </c>
      <c r="V3345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3346" spans="1:22" x14ac:dyDescent="0.3">
      <c r="A3346" t="s">
        <v>12687</v>
      </c>
      <c r="B3346">
        <v>47</v>
      </c>
      <c r="C3346">
        <v>99</v>
      </c>
      <c r="D3346" t="s">
        <v>12688</v>
      </c>
      <c r="E3346">
        <v>104257</v>
      </c>
      <c r="F3346" t="s">
        <v>4950</v>
      </c>
      <c r="G3346" t="s">
        <v>10919</v>
      </c>
      <c r="H3346" t="s">
        <v>12689</v>
      </c>
      <c r="I3346">
        <v>19194</v>
      </c>
      <c r="J3346" t="s">
        <v>6850</v>
      </c>
      <c r="K3346" t="s">
        <v>12690</v>
      </c>
      <c r="L3346">
        <v>160</v>
      </c>
      <c r="M3346" t="s">
        <v>26</v>
      </c>
      <c r="N3346" t="s">
        <v>41</v>
      </c>
      <c r="O3346" t="s">
        <v>476</v>
      </c>
      <c r="P3346">
        <v>2200000</v>
      </c>
      <c r="Q3346">
        <v>1999</v>
      </c>
      <c r="R3346">
        <v>7.1</v>
      </c>
      <c r="S3346">
        <v>0</v>
      </c>
      <c r="T3346">
        <f>Table_IMDB_Movies[[#This Row],[gross]]-Table_IMDB_Movies[[#This Row],[budget]]</f>
        <v>-2095743</v>
      </c>
      <c r="V334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347" spans="1:22" x14ac:dyDescent="0.3">
      <c r="A3347" t="s">
        <v>11335</v>
      </c>
      <c r="B3347">
        <v>349</v>
      </c>
      <c r="C3347">
        <v>115</v>
      </c>
      <c r="D3347" t="s">
        <v>12692</v>
      </c>
      <c r="E3347">
        <v>610968</v>
      </c>
      <c r="F3347" t="s">
        <v>2682</v>
      </c>
      <c r="G3347" t="s">
        <v>12693</v>
      </c>
      <c r="H3347" t="s">
        <v>12694</v>
      </c>
      <c r="I3347">
        <v>170155</v>
      </c>
      <c r="J3347" t="s">
        <v>12695</v>
      </c>
      <c r="K3347" t="s">
        <v>12696</v>
      </c>
      <c r="L3347">
        <v>249</v>
      </c>
      <c r="M3347" t="s">
        <v>11099</v>
      </c>
      <c r="N3347" t="s">
        <v>5901</v>
      </c>
      <c r="O3347" t="s">
        <v>476</v>
      </c>
      <c r="P3347">
        <v>3800000</v>
      </c>
      <c r="Q3347">
        <v>2012</v>
      </c>
      <c r="R3347">
        <v>8.3000000000000007</v>
      </c>
      <c r="S3347">
        <v>60000</v>
      </c>
      <c r="T3347">
        <f>Table_IMDB_Movies[[#This Row],[gross]]-Table_IMDB_Movies[[#This Row],[budget]]</f>
        <v>-3189032</v>
      </c>
      <c r="V3347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348" spans="1:22" x14ac:dyDescent="0.3">
      <c r="A3348" t="s">
        <v>8396</v>
      </c>
      <c r="B3348">
        <v>60</v>
      </c>
      <c r="C3348">
        <v>91</v>
      </c>
      <c r="D3348" t="s">
        <v>231</v>
      </c>
      <c r="E3348">
        <v>8108247</v>
      </c>
      <c r="F3348" t="s">
        <v>173</v>
      </c>
      <c r="G3348" t="s">
        <v>1428</v>
      </c>
      <c r="H3348" t="s">
        <v>12697</v>
      </c>
      <c r="I3348">
        <v>9607</v>
      </c>
      <c r="J3348" t="s">
        <v>5390</v>
      </c>
      <c r="K3348" t="s">
        <v>12698</v>
      </c>
      <c r="L3348">
        <v>174</v>
      </c>
      <c r="M3348" t="s">
        <v>26</v>
      </c>
      <c r="N3348" t="s">
        <v>27</v>
      </c>
      <c r="O3348" t="s">
        <v>28</v>
      </c>
      <c r="P3348">
        <v>3300000</v>
      </c>
      <c r="Q3348">
        <v>2006</v>
      </c>
      <c r="R3348">
        <v>7.4</v>
      </c>
      <c r="S3348">
        <v>0</v>
      </c>
      <c r="T3348">
        <f>Table_IMDB_Movies[[#This Row],[gross]]-Table_IMDB_Movies[[#This Row],[budget]]</f>
        <v>4808247</v>
      </c>
      <c r="V3348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349" spans="1:22" x14ac:dyDescent="0.3">
      <c r="A3349" t="s">
        <v>12699</v>
      </c>
      <c r="B3349">
        <v>155</v>
      </c>
      <c r="C3349">
        <v>101</v>
      </c>
      <c r="D3349" t="s">
        <v>12700</v>
      </c>
      <c r="E3349">
        <v>6517198</v>
      </c>
      <c r="F3349" t="s">
        <v>1550</v>
      </c>
      <c r="G3349" t="s">
        <v>9957</v>
      </c>
      <c r="H3349" t="s">
        <v>12701</v>
      </c>
      <c r="I3349">
        <v>30474</v>
      </c>
      <c r="J3349" t="s">
        <v>12702</v>
      </c>
      <c r="K3349" t="s">
        <v>12703</v>
      </c>
      <c r="L3349">
        <v>172</v>
      </c>
      <c r="M3349" t="s">
        <v>2205</v>
      </c>
      <c r="N3349" t="s">
        <v>12704</v>
      </c>
      <c r="O3349" t="s">
        <v>476</v>
      </c>
      <c r="P3349">
        <v>3000000</v>
      </c>
      <c r="Q3349">
        <v>2004</v>
      </c>
      <c r="R3349">
        <v>7.5</v>
      </c>
      <c r="S3349">
        <v>0</v>
      </c>
      <c r="T3349">
        <f>Table_IMDB_Movies[[#This Row],[gross]]-Table_IMDB_Movies[[#This Row],[budget]]</f>
        <v>3517198</v>
      </c>
      <c r="V3349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3350" spans="1:22" x14ac:dyDescent="0.3">
      <c r="A3350" t="s">
        <v>12481</v>
      </c>
      <c r="B3350">
        <v>261</v>
      </c>
      <c r="C3350">
        <v>105</v>
      </c>
      <c r="D3350" t="s">
        <v>2499</v>
      </c>
      <c r="E3350">
        <v>5776314</v>
      </c>
      <c r="F3350" t="s">
        <v>1141</v>
      </c>
      <c r="G3350" t="s">
        <v>1718</v>
      </c>
      <c r="H3350" t="s">
        <v>12705</v>
      </c>
      <c r="I3350">
        <v>73349</v>
      </c>
      <c r="J3350" t="s">
        <v>12706</v>
      </c>
      <c r="K3350" t="s">
        <v>12707</v>
      </c>
      <c r="L3350">
        <v>142</v>
      </c>
      <c r="M3350" t="s">
        <v>26</v>
      </c>
      <c r="N3350" t="s">
        <v>27</v>
      </c>
      <c r="O3350" t="s">
        <v>476</v>
      </c>
      <c r="P3350">
        <v>3200000</v>
      </c>
      <c r="Q3350">
        <v>2010</v>
      </c>
      <c r="R3350">
        <v>7.2</v>
      </c>
      <c r="S3350">
        <v>15000</v>
      </c>
      <c r="T3350">
        <f>Table_IMDB_Movies[[#This Row],[gross]]-Table_IMDB_Movies[[#This Row],[budget]]</f>
        <v>2576314</v>
      </c>
      <c r="V3350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351" spans="1:22" x14ac:dyDescent="0.3">
      <c r="A3351" t="s">
        <v>4081</v>
      </c>
      <c r="B3351">
        <v>94</v>
      </c>
      <c r="C3351">
        <v>109</v>
      </c>
      <c r="D3351" t="s">
        <v>1084</v>
      </c>
      <c r="E3351">
        <v>141600000</v>
      </c>
      <c r="F3351" t="s">
        <v>1334</v>
      </c>
      <c r="G3351" t="s">
        <v>6075</v>
      </c>
      <c r="H3351" t="s">
        <v>12708</v>
      </c>
      <c r="I3351">
        <v>90177</v>
      </c>
      <c r="J3351" t="s">
        <v>4155</v>
      </c>
      <c r="K3351" t="s">
        <v>12709</v>
      </c>
      <c r="L3351">
        <v>257</v>
      </c>
      <c r="M3351" t="s">
        <v>26</v>
      </c>
      <c r="N3351" t="s">
        <v>27</v>
      </c>
      <c r="O3351" t="s">
        <v>476</v>
      </c>
      <c r="P3351">
        <v>3000000</v>
      </c>
      <c r="Q3351">
        <v>1978</v>
      </c>
      <c r="R3351">
        <v>7.6</v>
      </c>
      <c r="S3351">
        <v>0</v>
      </c>
      <c r="T3351">
        <f>Table_IMDB_Movies[[#This Row],[gross]]-Table_IMDB_Movies[[#This Row],[budget]]</f>
        <v>138600000</v>
      </c>
      <c r="V3351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352" spans="1:22" x14ac:dyDescent="0.3">
      <c r="A3352" t="s">
        <v>11423</v>
      </c>
      <c r="B3352">
        <v>164</v>
      </c>
      <c r="C3352">
        <v>110</v>
      </c>
      <c r="D3352" t="s">
        <v>12710</v>
      </c>
      <c r="E3352">
        <v>51100000</v>
      </c>
      <c r="F3352" t="s">
        <v>36</v>
      </c>
      <c r="G3352" t="s">
        <v>12711</v>
      </c>
      <c r="H3352" t="s">
        <v>12712</v>
      </c>
      <c r="I3352">
        <v>139432</v>
      </c>
      <c r="J3352" t="s">
        <v>3768</v>
      </c>
      <c r="K3352" t="s">
        <v>12713</v>
      </c>
      <c r="L3352">
        <v>418</v>
      </c>
      <c r="M3352" t="s">
        <v>26</v>
      </c>
      <c r="N3352" t="s">
        <v>41</v>
      </c>
      <c r="O3352" t="s">
        <v>4656</v>
      </c>
      <c r="P3352">
        <v>3000000</v>
      </c>
      <c r="Q3352">
        <v>1964</v>
      </c>
      <c r="R3352">
        <v>7.8</v>
      </c>
      <c r="S3352">
        <v>0</v>
      </c>
      <c r="T3352">
        <f>Table_IMDB_Movies[[#This Row],[gross]]-Table_IMDB_Movies[[#This Row],[budget]]</f>
        <v>48100000</v>
      </c>
      <c r="V3352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353" spans="1:22" x14ac:dyDescent="0.3">
      <c r="A3353" t="s">
        <v>4116</v>
      </c>
      <c r="B3353">
        <v>134</v>
      </c>
      <c r="C3353">
        <v>94</v>
      </c>
      <c r="D3353" t="s">
        <v>1840</v>
      </c>
      <c r="E3353">
        <v>16501785</v>
      </c>
      <c r="F3353" t="s">
        <v>2682</v>
      </c>
      <c r="G3353" t="s">
        <v>328</v>
      </c>
      <c r="H3353" t="s">
        <v>12715</v>
      </c>
      <c r="I3353">
        <v>469561</v>
      </c>
      <c r="J3353" t="s">
        <v>294</v>
      </c>
      <c r="K3353" t="s">
        <v>12716</v>
      </c>
      <c r="L3353">
        <v>514</v>
      </c>
      <c r="M3353" t="s">
        <v>26</v>
      </c>
      <c r="N3353" t="s">
        <v>41</v>
      </c>
      <c r="O3353" t="s">
        <v>476</v>
      </c>
      <c r="P3353">
        <v>3500000</v>
      </c>
      <c r="Q3353">
        <v>1996</v>
      </c>
      <c r="R3353">
        <v>8.1999999999999993</v>
      </c>
      <c r="S3353">
        <v>21000</v>
      </c>
      <c r="T3353">
        <f>Table_IMDB_Movies[[#This Row],[gross]]-Table_IMDB_Movies[[#This Row],[budget]]</f>
        <v>13001785</v>
      </c>
      <c r="V3353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354" spans="1:22" x14ac:dyDescent="0.3">
      <c r="A3354" t="s">
        <v>3955</v>
      </c>
      <c r="B3354">
        <v>53</v>
      </c>
      <c r="C3354">
        <v>115</v>
      </c>
      <c r="D3354" t="s">
        <v>651</v>
      </c>
      <c r="E3354">
        <v>38168022</v>
      </c>
      <c r="F3354" t="s">
        <v>12006</v>
      </c>
      <c r="G3354" t="s">
        <v>649</v>
      </c>
      <c r="H3354" t="s">
        <v>12717</v>
      </c>
      <c r="I3354">
        <v>4687</v>
      </c>
      <c r="J3354" t="s">
        <v>11192</v>
      </c>
      <c r="K3354" t="s">
        <v>12718</v>
      </c>
      <c r="L3354">
        <v>83</v>
      </c>
      <c r="M3354" t="s">
        <v>26</v>
      </c>
      <c r="N3354" t="s">
        <v>27</v>
      </c>
      <c r="O3354" t="s">
        <v>476</v>
      </c>
      <c r="P3354">
        <v>3000000</v>
      </c>
      <c r="Q3354">
        <v>2000</v>
      </c>
      <c r="R3354">
        <v>6.6</v>
      </c>
      <c r="S3354">
        <v>290</v>
      </c>
      <c r="T3354">
        <f>Table_IMDB_Movies[[#This Row],[gross]]-Table_IMDB_Movies[[#This Row],[budget]]</f>
        <v>35168022</v>
      </c>
      <c r="V3354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355" spans="1:22" x14ac:dyDescent="0.3">
      <c r="A3355" t="s">
        <v>12719</v>
      </c>
      <c r="B3355">
        <v>264</v>
      </c>
      <c r="C3355">
        <v>98</v>
      </c>
      <c r="D3355" t="s">
        <v>12048</v>
      </c>
      <c r="E3355">
        <v>84749884</v>
      </c>
      <c r="F3355" t="s">
        <v>4938</v>
      </c>
      <c r="G3355" t="s">
        <v>12013</v>
      </c>
      <c r="H3355" t="s">
        <v>12720</v>
      </c>
      <c r="I3355">
        <v>82133</v>
      </c>
      <c r="J3355" t="s">
        <v>12721</v>
      </c>
      <c r="K3355" t="s">
        <v>12722</v>
      </c>
      <c r="L3355">
        <v>359</v>
      </c>
      <c r="M3355" t="s">
        <v>26</v>
      </c>
      <c r="N3355" t="s">
        <v>27</v>
      </c>
      <c r="O3355" t="s">
        <v>476</v>
      </c>
      <c r="P3355">
        <v>3000000</v>
      </c>
      <c r="Q3355">
        <v>2010</v>
      </c>
      <c r="R3355">
        <v>5.7</v>
      </c>
      <c r="S3355">
        <v>14000</v>
      </c>
      <c r="T3355">
        <f>Table_IMDB_Movies[[#This Row],[gross]]-Table_IMDB_Movies[[#This Row],[budget]]</f>
        <v>81749884</v>
      </c>
      <c r="V3355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3356" spans="1:22" x14ac:dyDescent="0.3">
      <c r="A3356" t="s">
        <v>5462</v>
      </c>
      <c r="B3356">
        <v>94</v>
      </c>
      <c r="C3356">
        <v>91</v>
      </c>
      <c r="D3356" t="s">
        <v>637</v>
      </c>
      <c r="E3356">
        <v>24788807</v>
      </c>
      <c r="F3356" t="s">
        <v>1334</v>
      </c>
      <c r="G3356" t="s">
        <v>141</v>
      </c>
      <c r="H3356" t="s">
        <v>12723</v>
      </c>
      <c r="I3356">
        <v>21245</v>
      </c>
      <c r="J3356" t="s">
        <v>6276</v>
      </c>
      <c r="K3356" t="s">
        <v>12724</v>
      </c>
      <c r="L3356">
        <v>213</v>
      </c>
      <c r="M3356" t="s">
        <v>26</v>
      </c>
      <c r="N3356" t="s">
        <v>41</v>
      </c>
      <c r="O3356" t="s">
        <v>72</v>
      </c>
      <c r="P3356">
        <v>3000000</v>
      </c>
      <c r="Q3356">
        <v>1998</v>
      </c>
      <c r="R3356">
        <v>7.4</v>
      </c>
      <c r="S3356">
        <v>0</v>
      </c>
      <c r="T3356">
        <f>Table_IMDB_Movies[[#This Row],[gross]]-Table_IMDB_Movies[[#This Row],[budget]]</f>
        <v>21788807</v>
      </c>
      <c r="V335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357" spans="1:22" x14ac:dyDescent="0.3">
      <c r="A3357" t="s">
        <v>2985</v>
      </c>
      <c r="B3357">
        <v>215</v>
      </c>
      <c r="C3357">
        <v>120</v>
      </c>
      <c r="D3357" t="s">
        <v>6653</v>
      </c>
      <c r="E3357">
        <v>21244913</v>
      </c>
      <c r="F3357" t="s">
        <v>12725</v>
      </c>
      <c r="G3357" t="s">
        <v>2985</v>
      </c>
      <c r="H3357" t="s">
        <v>12726</v>
      </c>
      <c r="I3357">
        <v>123090</v>
      </c>
      <c r="J3357" t="s">
        <v>11028</v>
      </c>
      <c r="K3357" t="s">
        <v>12727</v>
      </c>
      <c r="L3357">
        <v>888</v>
      </c>
      <c r="M3357" t="s">
        <v>26</v>
      </c>
      <c r="N3357" t="s">
        <v>619</v>
      </c>
      <c r="O3357" t="s">
        <v>476</v>
      </c>
      <c r="P3357">
        <v>4000000</v>
      </c>
      <c r="Q3357">
        <v>2002</v>
      </c>
      <c r="R3357">
        <v>8</v>
      </c>
      <c r="S3357">
        <v>4000</v>
      </c>
      <c r="T3357">
        <f>Table_IMDB_Movies[[#This Row],[gross]]-Table_IMDB_Movies[[#This Row],[budget]]</f>
        <v>17244913</v>
      </c>
      <c r="V3357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3358" spans="1:22" x14ac:dyDescent="0.3">
      <c r="A3358" t="s">
        <v>12728</v>
      </c>
      <c r="B3358">
        <v>138</v>
      </c>
      <c r="C3358">
        <v>87</v>
      </c>
      <c r="D3358" t="s">
        <v>12729</v>
      </c>
      <c r="E3358">
        <v>30000000</v>
      </c>
      <c r="F3358" t="s">
        <v>5685</v>
      </c>
      <c r="G3358" t="s">
        <v>11711</v>
      </c>
      <c r="H3358" t="s">
        <v>12730</v>
      </c>
      <c r="I3358">
        <v>43485</v>
      </c>
      <c r="J3358" t="s">
        <v>1053</v>
      </c>
      <c r="K3358" t="s">
        <v>12731</v>
      </c>
      <c r="L3358">
        <v>327</v>
      </c>
      <c r="M3358" t="s">
        <v>26</v>
      </c>
      <c r="N3358" t="s">
        <v>27</v>
      </c>
      <c r="O3358" t="s">
        <v>476</v>
      </c>
      <c r="P3358">
        <v>2200000</v>
      </c>
      <c r="Q3358">
        <v>1985</v>
      </c>
      <c r="R3358">
        <v>5.4</v>
      </c>
      <c r="S3358">
        <v>0</v>
      </c>
      <c r="T3358">
        <f>Table_IMDB_Movies[[#This Row],[gross]]-Table_IMDB_Movies[[#This Row],[budget]]</f>
        <v>27800000</v>
      </c>
      <c r="V3358" t="str">
        <f>IF(ISNUMBER(SEARCH("|",Table_IMDB_Movies[[#This Row],[genres]])),LEFT(Table_IMDB_Movies[[#This Row],[genres]],SEARCH("|",Table_IMDB_Movies[[#This Row],[genres]])-1),Table_IMDB_Movies[[#This Row],[genres]])</f>
        <v>Fantasy</v>
      </c>
    </row>
    <row r="3359" spans="1:22" x14ac:dyDescent="0.3">
      <c r="A3359" t="s">
        <v>9163</v>
      </c>
      <c r="B3359">
        <v>55</v>
      </c>
      <c r="C3359">
        <v>117</v>
      </c>
      <c r="D3359" t="s">
        <v>4001</v>
      </c>
      <c r="E3359">
        <v>20966644</v>
      </c>
      <c r="F3359" t="s">
        <v>173</v>
      </c>
      <c r="G3359" t="s">
        <v>4793</v>
      </c>
      <c r="H3359" t="s">
        <v>12732</v>
      </c>
      <c r="I3359">
        <v>29610</v>
      </c>
      <c r="J3359" t="s">
        <v>11043</v>
      </c>
      <c r="K3359" t="s">
        <v>12733</v>
      </c>
      <c r="L3359">
        <v>94</v>
      </c>
      <c r="M3359" t="s">
        <v>26</v>
      </c>
      <c r="N3359" t="s">
        <v>41</v>
      </c>
      <c r="O3359" t="s">
        <v>4342</v>
      </c>
      <c r="P3359">
        <v>3000000</v>
      </c>
      <c r="Q3359">
        <v>1985</v>
      </c>
      <c r="R3359">
        <v>7.4</v>
      </c>
      <c r="S3359">
        <v>0</v>
      </c>
      <c r="T3359">
        <f>Table_IMDB_Movies[[#This Row],[gross]]-Table_IMDB_Movies[[#This Row],[budget]]</f>
        <v>17966644</v>
      </c>
      <c r="V3359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360" spans="1:22" x14ac:dyDescent="0.3">
      <c r="A3360" t="s">
        <v>10555</v>
      </c>
      <c r="B3360">
        <v>361</v>
      </c>
      <c r="C3360">
        <v>85</v>
      </c>
      <c r="D3360" t="s">
        <v>12734</v>
      </c>
      <c r="E3360">
        <v>64423650</v>
      </c>
      <c r="F3360" t="s">
        <v>3393</v>
      </c>
      <c r="G3360" t="s">
        <v>6461</v>
      </c>
      <c r="H3360" t="s">
        <v>12735</v>
      </c>
      <c r="I3360">
        <v>139329</v>
      </c>
      <c r="J3360" t="s">
        <v>3596</v>
      </c>
      <c r="K3360" t="s">
        <v>12736</v>
      </c>
      <c r="L3360">
        <v>578</v>
      </c>
      <c r="M3360" t="s">
        <v>26</v>
      </c>
      <c r="N3360" t="s">
        <v>27</v>
      </c>
      <c r="O3360" t="s">
        <v>476</v>
      </c>
      <c r="P3360">
        <v>3000000</v>
      </c>
      <c r="Q3360">
        <v>2013</v>
      </c>
      <c r="R3360">
        <v>5.7</v>
      </c>
      <c r="S3360">
        <v>31000</v>
      </c>
      <c r="T3360">
        <f>Table_IMDB_Movies[[#This Row],[gross]]-Table_IMDB_Movies[[#This Row],[budget]]</f>
        <v>61423650</v>
      </c>
      <c r="V3360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3361" spans="1:22" x14ac:dyDescent="0.3">
      <c r="A3361" t="s">
        <v>2136</v>
      </c>
      <c r="B3361">
        <v>411</v>
      </c>
      <c r="C3361">
        <v>110</v>
      </c>
      <c r="D3361" t="s">
        <v>12737</v>
      </c>
      <c r="E3361">
        <v>48056940</v>
      </c>
      <c r="F3361" t="s">
        <v>3973</v>
      </c>
      <c r="G3361" t="s">
        <v>12738</v>
      </c>
      <c r="H3361" t="s">
        <v>12739</v>
      </c>
      <c r="I3361">
        <v>155153</v>
      </c>
      <c r="J3361" t="s">
        <v>3956</v>
      </c>
      <c r="K3361" t="s">
        <v>12740</v>
      </c>
      <c r="L3361">
        <v>524</v>
      </c>
      <c r="M3361" t="s">
        <v>26</v>
      </c>
      <c r="N3361" t="s">
        <v>27</v>
      </c>
      <c r="O3361" t="s">
        <v>476</v>
      </c>
      <c r="P3361">
        <v>3000000</v>
      </c>
      <c r="Q3361">
        <v>2012</v>
      </c>
      <c r="R3361">
        <v>6.8</v>
      </c>
      <c r="S3361">
        <v>58000</v>
      </c>
      <c r="T3361">
        <f>Table_IMDB_Movies[[#This Row],[gross]]-Table_IMDB_Movies[[#This Row],[budget]]</f>
        <v>45056940</v>
      </c>
      <c r="V3361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3362" spans="1:22" x14ac:dyDescent="0.3">
      <c r="A3362" t="s">
        <v>9519</v>
      </c>
      <c r="B3362">
        <v>24</v>
      </c>
      <c r="C3362">
        <v>113</v>
      </c>
      <c r="D3362" t="s">
        <v>12741</v>
      </c>
      <c r="E3362">
        <v>19184015</v>
      </c>
      <c r="F3362" t="s">
        <v>12742</v>
      </c>
      <c r="G3362" t="s">
        <v>1276</v>
      </c>
      <c r="H3362" t="s">
        <v>12743</v>
      </c>
      <c r="I3362">
        <v>1466</v>
      </c>
      <c r="J3362" t="s">
        <v>12744</v>
      </c>
      <c r="K3362" t="s">
        <v>12745</v>
      </c>
      <c r="L3362">
        <v>35</v>
      </c>
      <c r="M3362" t="s">
        <v>26</v>
      </c>
      <c r="N3362" t="s">
        <v>27</v>
      </c>
      <c r="O3362" t="s">
        <v>476</v>
      </c>
      <c r="P3362">
        <v>3000000</v>
      </c>
      <c r="Q3362">
        <v>2002</v>
      </c>
      <c r="R3362">
        <v>5.4</v>
      </c>
      <c r="S3362">
        <v>63</v>
      </c>
      <c r="T3362">
        <f>Table_IMDB_Movies[[#This Row],[gross]]-Table_IMDB_Movies[[#This Row],[budget]]</f>
        <v>16184015</v>
      </c>
      <c r="V3362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3363" spans="1:22" x14ac:dyDescent="0.3">
      <c r="A3363" t="s">
        <v>5488</v>
      </c>
      <c r="B3363">
        <v>35</v>
      </c>
      <c r="C3363">
        <v>98</v>
      </c>
      <c r="D3363" t="s">
        <v>3007</v>
      </c>
      <c r="E3363">
        <v>24629916</v>
      </c>
      <c r="F3363" t="s">
        <v>5714</v>
      </c>
      <c r="G3363" t="s">
        <v>3425</v>
      </c>
      <c r="H3363" t="s">
        <v>12746</v>
      </c>
      <c r="I3363">
        <v>12942</v>
      </c>
      <c r="J3363" t="s">
        <v>1629</v>
      </c>
      <c r="K3363" t="s">
        <v>12747</v>
      </c>
      <c r="L3363">
        <v>34</v>
      </c>
      <c r="M3363" t="s">
        <v>26</v>
      </c>
      <c r="N3363" t="s">
        <v>27</v>
      </c>
      <c r="O3363" t="s">
        <v>72</v>
      </c>
      <c r="P3363">
        <v>3000000</v>
      </c>
      <c r="Q3363">
        <v>1997</v>
      </c>
      <c r="R3363">
        <v>5.0999999999999996</v>
      </c>
      <c r="S3363">
        <v>902</v>
      </c>
      <c r="T3363">
        <f>Table_IMDB_Movies[[#This Row],[gross]]-Table_IMDB_Movies[[#This Row],[budget]]</f>
        <v>21629916</v>
      </c>
      <c r="V3363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364" spans="1:22" x14ac:dyDescent="0.3">
      <c r="A3364" t="s">
        <v>12748</v>
      </c>
      <c r="B3364">
        <v>158</v>
      </c>
      <c r="C3364">
        <v>86</v>
      </c>
      <c r="D3364" t="s">
        <v>12749</v>
      </c>
      <c r="E3364">
        <v>19472057</v>
      </c>
      <c r="F3364" t="s">
        <v>4295</v>
      </c>
      <c r="G3364" t="s">
        <v>825</v>
      </c>
      <c r="H3364" t="s">
        <v>12750</v>
      </c>
      <c r="I3364">
        <v>25332</v>
      </c>
      <c r="J3364" t="s">
        <v>12751</v>
      </c>
      <c r="K3364" t="s">
        <v>12752</v>
      </c>
      <c r="L3364">
        <v>307</v>
      </c>
      <c r="M3364" t="s">
        <v>26</v>
      </c>
      <c r="N3364" t="s">
        <v>27</v>
      </c>
      <c r="O3364" t="s">
        <v>476</v>
      </c>
      <c r="P3364">
        <v>3000000</v>
      </c>
      <c r="Q3364">
        <v>1986</v>
      </c>
      <c r="R3364">
        <v>5.9</v>
      </c>
      <c r="S3364">
        <v>0</v>
      </c>
      <c r="T3364">
        <f>Table_IMDB_Movies[[#This Row],[gross]]-Table_IMDB_Movies[[#This Row],[budget]]</f>
        <v>16472057</v>
      </c>
      <c r="V3364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3365" spans="1:22" x14ac:dyDescent="0.3">
      <c r="A3365" t="s">
        <v>6842</v>
      </c>
      <c r="B3365">
        <v>122</v>
      </c>
      <c r="C3365">
        <v>161</v>
      </c>
      <c r="D3365" t="s">
        <v>12753</v>
      </c>
      <c r="E3365">
        <v>27200000</v>
      </c>
      <c r="F3365" t="s">
        <v>2618</v>
      </c>
      <c r="G3365" t="s">
        <v>11863</v>
      </c>
      <c r="H3365" t="s">
        <v>12754</v>
      </c>
      <c r="I3365">
        <v>149444</v>
      </c>
      <c r="J3365" t="s">
        <v>7506</v>
      </c>
      <c r="K3365" t="s">
        <v>12755</v>
      </c>
      <c r="L3365">
        <v>273</v>
      </c>
      <c r="M3365" t="s">
        <v>26</v>
      </c>
      <c r="N3365" t="s">
        <v>41</v>
      </c>
      <c r="O3365" t="s">
        <v>72</v>
      </c>
      <c r="P3365">
        <v>3000000</v>
      </c>
      <c r="Q3365">
        <v>1957</v>
      </c>
      <c r="R3365">
        <v>8.1999999999999993</v>
      </c>
      <c r="S3365">
        <v>0</v>
      </c>
      <c r="T3365">
        <f>Table_IMDB_Movies[[#This Row],[gross]]-Table_IMDB_Movies[[#This Row],[budget]]</f>
        <v>24200000</v>
      </c>
      <c r="V3365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3366" spans="1:22" x14ac:dyDescent="0.3">
      <c r="A3366" t="s">
        <v>4221</v>
      </c>
      <c r="B3366">
        <v>16</v>
      </c>
      <c r="C3366">
        <v>100</v>
      </c>
      <c r="D3366" t="s">
        <v>12323</v>
      </c>
      <c r="E3366">
        <v>15369573</v>
      </c>
      <c r="F3366" t="s">
        <v>1500</v>
      </c>
      <c r="G3366" t="s">
        <v>2359</v>
      </c>
      <c r="H3366" t="s">
        <v>12756</v>
      </c>
      <c r="I3366">
        <v>2580</v>
      </c>
      <c r="J3366" t="s">
        <v>12757</v>
      </c>
      <c r="K3366" t="s">
        <v>12758</v>
      </c>
      <c r="L3366">
        <v>54</v>
      </c>
      <c r="M3366" t="s">
        <v>26</v>
      </c>
      <c r="N3366" t="s">
        <v>27</v>
      </c>
      <c r="O3366" t="s">
        <v>72</v>
      </c>
      <c r="P3366">
        <v>3000000</v>
      </c>
      <c r="Q3366">
        <v>1990</v>
      </c>
      <c r="R3366">
        <v>5.3</v>
      </c>
      <c r="S3366">
        <v>710</v>
      </c>
      <c r="T3366">
        <f>Table_IMDB_Movies[[#This Row],[gross]]-Table_IMDB_Movies[[#This Row],[budget]]</f>
        <v>12369573</v>
      </c>
      <c r="V3366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3367" spans="1:22" x14ac:dyDescent="0.3">
      <c r="A3367" t="s">
        <v>12759</v>
      </c>
      <c r="B3367">
        <v>112</v>
      </c>
      <c r="C3367">
        <v>91</v>
      </c>
      <c r="D3367" t="s">
        <v>12760</v>
      </c>
      <c r="E3367">
        <v>15935068</v>
      </c>
      <c r="F3367" t="s">
        <v>7313</v>
      </c>
      <c r="G3367" t="s">
        <v>9729</v>
      </c>
      <c r="H3367" t="s">
        <v>12761</v>
      </c>
      <c r="I3367">
        <v>19331</v>
      </c>
      <c r="J3367" t="s">
        <v>12762</v>
      </c>
      <c r="K3367" t="s">
        <v>12763</v>
      </c>
      <c r="L3367">
        <v>317</v>
      </c>
      <c r="M3367" t="s">
        <v>26</v>
      </c>
      <c r="N3367" t="s">
        <v>27</v>
      </c>
      <c r="O3367" t="s">
        <v>476</v>
      </c>
      <c r="P3367">
        <v>2500000</v>
      </c>
      <c r="Q3367">
        <v>1993</v>
      </c>
      <c r="R3367">
        <v>4.3</v>
      </c>
      <c r="S3367">
        <v>949</v>
      </c>
      <c r="T3367">
        <f>Table_IMDB_Movies[[#This Row],[gross]]-Table_IMDB_Movies[[#This Row],[budget]]</f>
        <v>13435068</v>
      </c>
      <c r="V3367" t="str">
        <f>IF(ISNUMBER(SEARCH("|",Table_IMDB_Movies[[#This Row],[genres]])),LEFT(Table_IMDB_Movies[[#This Row],[genres]],SEARCH("|",Table_IMDB_Movies[[#This Row],[genres]])-1),Table_IMDB_Movies[[#This Row],[genres]])</f>
        <v>Fantasy</v>
      </c>
    </row>
    <row r="3368" spans="1:22" x14ac:dyDescent="0.3">
      <c r="A3368" t="s">
        <v>1246</v>
      </c>
      <c r="B3368">
        <v>114</v>
      </c>
      <c r="C3368">
        <v>100</v>
      </c>
      <c r="D3368" t="s">
        <v>2100</v>
      </c>
      <c r="E3368">
        <v>11694528</v>
      </c>
      <c r="F3368" t="s">
        <v>12764</v>
      </c>
      <c r="G3368" t="s">
        <v>270</v>
      </c>
      <c r="H3368" t="s">
        <v>12765</v>
      </c>
      <c r="I3368">
        <v>7721</v>
      </c>
      <c r="J3368" t="s">
        <v>12766</v>
      </c>
      <c r="K3368" t="s">
        <v>12767</v>
      </c>
      <c r="L3368">
        <v>72</v>
      </c>
      <c r="M3368" t="s">
        <v>26</v>
      </c>
      <c r="N3368" t="s">
        <v>27</v>
      </c>
      <c r="O3368" t="s">
        <v>476</v>
      </c>
      <c r="P3368">
        <v>3000000</v>
      </c>
      <c r="Q3368">
        <v>2005</v>
      </c>
      <c r="R3368">
        <v>7.2</v>
      </c>
      <c r="S3368">
        <v>635</v>
      </c>
      <c r="T3368">
        <f>Table_IMDB_Movies[[#This Row],[gross]]-Table_IMDB_Movies[[#This Row],[budget]]</f>
        <v>8694528</v>
      </c>
      <c r="V3368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369" spans="1:22" x14ac:dyDescent="0.3">
      <c r="A3369" t="s">
        <v>12768</v>
      </c>
      <c r="B3369">
        <v>49</v>
      </c>
      <c r="C3369">
        <v>84</v>
      </c>
      <c r="D3369" t="s">
        <v>6820</v>
      </c>
      <c r="E3369">
        <v>10017041</v>
      </c>
      <c r="F3369" t="s">
        <v>1398</v>
      </c>
      <c r="G3369" t="s">
        <v>4594</v>
      </c>
      <c r="H3369" t="s">
        <v>12769</v>
      </c>
      <c r="I3369">
        <v>8265</v>
      </c>
      <c r="J3369" t="s">
        <v>4097</v>
      </c>
      <c r="K3369" t="s">
        <v>12770</v>
      </c>
      <c r="L3369">
        <v>20</v>
      </c>
      <c r="M3369" t="s">
        <v>26</v>
      </c>
      <c r="N3369" t="s">
        <v>27</v>
      </c>
      <c r="O3369" t="s">
        <v>476</v>
      </c>
      <c r="P3369">
        <v>3000000</v>
      </c>
      <c r="Q3369">
        <v>2009</v>
      </c>
      <c r="R3369">
        <v>5.9</v>
      </c>
      <c r="S3369">
        <v>545</v>
      </c>
      <c r="T3369">
        <f>Table_IMDB_Movies[[#This Row],[gross]]-Table_IMDB_Movies[[#This Row],[budget]]</f>
        <v>7017041</v>
      </c>
      <c r="V3369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370" spans="1:22" x14ac:dyDescent="0.3">
      <c r="A3370" t="s">
        <v>12771</v>
      </c>
      <c r="B3370">
        <v>37</v>
      </c>
      <c r="C3370">
        <v>99</v>
      </c>
      <c r="D3370" t="s">
        <v>8480</v>
      </c>
      <c r="E3370">
        <v>7059537</v>
      </c>
      <c r="F3370" t="s">
        <v>1334</v>
      </c>
      <c r="G3370" t="s">
        <v>4231</v>
      </c>
      <c r="H3370" t="s">
        <v>12772</v>
      </c>
      <c r="I3370">
        <v>8279</v>
      </c>
      <c r="J3370" t="s">
        <v>12773</v>
      </c>
      <c r="K3370" t="s">
        <v>12774</v>
      </c>
      <c r="L3370">
        <v>101</v>
      </c>
      <c r="M3370" t="s">
        <v>26</v>
      </c>
      <c r="N3370" t="s">
        <v>27</v>
      </c>
      <c r="O3370" t="s">
        <v>28</v>
      </c>
      <c r="P3370">
        <v>3000000</v>
      </c>
      <c r="Q3370">
        <v>2006</v>
      </c>
      <c r="R3370">
        <v>3</v>
      </c>
      <c r="S3370">
        <v>837</v>
      </c>
      <c r="T3370">
        <f>Table_IMDB_Movies[[#This Row],[gross]]-Table_IMDB_Movies[[#This Row],[budget]]</f>
        <v>4059537</v>
      </c>
      <c r="V3370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371" spans="1:22" x14ac:dyDescent="0.3">
      <c r="A3371" t="s">
        <v>6896</v>
      </c>
      <c r="B3371">
        <v>405</v>
      </c>
      <c r="C3371">
        <v>109</v>
      </c>
      <c r="D3371" t="s">
        <v>12775</v>
      </c>
      <c r="E3371">
        <v>8114507</v>
      </c>
      <c r="F3371" t="s">
        <v>173</v>
      </c>
      <c r="G3371" t="s">
        <v>12776</v>
      </c>
      <c r="H3371" t="s">
        <v>12777</v>
      </c>
      <c r="I3371">
        <v>95362</v>
      </c>
      <c r="J3371" t="s">
        <v>12778</v>
      </c>
      <c r="K3371" t="s">
        <v>12779</v>
      </c>
      <c r="L3371">
        <v>270</v>
      </c>
      <c r="M3371" t="s">
        <v>26</v>
      </c>
      <c r="N3371" t="s">
        <v>27</v>
      </c>
      <c r="O3371" t="s">
        <v>476</v>
      </c>
      <c r="P3371">
        <v>3000000</v>
      </c>
      <c r="Q3371">
        <v>2013</v>
      </c>
      <c r="R3371">
        <v>7.9</v>
      </c>
      <c r="S3371">
        <v>62000</v>
      </c>
      <c r="T3371">
        <f>Table_IMDB_Movies[[#This Row],[gross]]-Table_IMDB_Movies[[#This Row],[budget]]</f>
        <v>5114507</v>
      </c>
      <c r="V3371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372" spans="1:22" x14ac:dyDescent="0.3">
      <c r="A3372" t="s">
        <v>12780</v>
      </c>
      <c r="B3372">
        <v>29</v>
      </c>
      <c r="C3372">
        <v>95</v>
      </c>
      <c r="D3372" t="s">
        <v>12781</v>
      </c>
      <c r="E3372">
        <v>7888703</v>
      </c>
      <c r="F3372" t="s">
        <v>2212</v>
      </c>
      <c r="G3372" t="s">
        <v>12782</v>
      </c>
      <c r="H3372" t="s">
        <v>12783</v>
      </c>
      <c r="I3372">
        <v>8465</v>
      </c>
      <c r="J3372" t="s">
        <v>12118</v>
      </c>
      <c r="K3372" t="s">
        <v>12784</v>
      </c>
      <c r="L3372">
        <v>65</v>
      </c>
      <c r="M3372" t="s">
        <v>26</v>
      </c>
      <c r="N3372" t="s">
        <v>27</v>
      </c>
      <c r="O3372" t="s">
        <v>72</v>
      </c>
      <c r="P3372">
        <v>3000000</v>
      </c>
      <c r="Q3372">
        <v>1987</v>
      </c>
      <c r="R3372">
        <v>3.2</v>
      </c>
      <c r="S3372">
        <v>491</v>
      </c>
      <c r="T3372">
        <f>Table_IMDB_Movies[[#This Row],[gross]]-Table_IMDB_Movies[[#This Row],[budget]]</f>
        <v>4888703</v>
      </c>
      <c r="V3372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373" spans="1:22" x14ac:dyDescent="0.3">
      <c r="A3373" t="s">
        <v>12164</v>
      </c>
      <c r="B3373">
        <v>81</v>
      </c>
      <c r="C3373">
        <v>97</v>
      </c>
      <c r="D3373" t="s">
        <v>12785</v>
      </c>
      <c r="E3373">
        <v>7282851</v>
      </c>
      <c r="F3373" t="s">
        <v>3382</v>
      </c>
      <c r="G3373" t="s">
        <v>12786</v>
      </c>
      <c r="H3373" t="s">
        <v>12787</v>
      </c>
      <c r="I3373">
        <v>9502</v>
      </c>
      <c r="J3373" t="s">
        <v>12788</v>
      </c>
      <c r="K3373" t="s">
        <v>12789</v>
      </c>
      <c r="L3373">
        <v>100</v>
      </c>
      <c r="M3373" t="s">
        <v>26</v>
      </c>
      <c r="N3373" t="s">
        <v>27</v>
      </c>
      <c r="O3373" t="s">
        <v>476</v>
      </c>
      <c r="P3373">
        <v>3000000</v>
      </c>
      <c r="Q3373">
        <v>1988</v>
      </c>
      <c r="R3373">
        <v>6.5</v>
      </c>
      <c r="S3373">
        <v>812</v>
      </c>
      <c r="T3373">
        <f>Table_IMDB_Movies[[#This Row],[gross]]-Table_IMDB_Movies[[#This Row],[budget]]</f>
        <v>4282851</v>
      </c>
      <c r="V3373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374" spans="1:22" x14ac:dyDescent="0.3">
      <c r="A3374" t="s">
        <v>12791</v>
      </c>
      <c r="B3374">
        <v>75</v>
      </c>
      <c r="C3374">
        <v>90</v>
      </c>
      <c r="D3374" t="s">
        <v>3910</v>
      </c>
      <c r="E3374">
        <v>5844929</v>
      </c>
      <c r="F3374" t="s">
        <v>2021</v>
      </c>
      <c r="G3374" t="s">
        <v>523</v>
      </c>
      <c r="H3374" t="s">
        <v>12792</v>
      </c>
      <c r="I3374">
        <v>6000</v>
      </c>
      <c r="J3374" t="s">
        <v>6794</v>
      </c>
      <c r="K3374" t="s">
        <v>12793</v>
      </c>
      <c r="L3374">
        <v>109</v>
      </c>
      <c r="M3374" t="s">
        <v>26</v>
      </c>
      <c r="N3374" t="s">
        <v>27</v>
      </c>
      <c r="O3374" t="s">
        <v>28</v>
      </c>
      <c r="P3374">
        <v>3000000</v>
      </c>
      <c r="Q3374">
        <v>2002</v>
      </c>
      <c r="R3374">
        <v>7</v>
      </c>
      <c r="S3374">
        <v>595</v>
      </c>
      <c r="T3374">
        <f>Table_IMDB_Movies[[#This Row],[gross]]-Table_IMDB_Movies[[#This Row],[budget]]</f>
        <v>2844929</v>
      </c>
      <c r="V3374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375" spans="1:22" x14ac:dyDescent="0.3">
      <c r="A3375" t="s">
        <v>12794</v>
      </c>
      <c r="B3375">
        <v>82</v>
      </c>
      <c r="C3375">
        <v>96</v>
      </c>
      <c r="D3375" t="s">
        <v>10477</v>
      </c>
      <c r="E3375">
        <v>4170647</v>
      </c>
      <c r="F3375" t="s">
        <v>2021</v>
      </c>
      <c r="G3375" t="s">
        <v>1212</v>
      </c>
      <c r="H3375" t="s">
        <v>12795</v>
      </c>
      <c r="I3375">
        <v>14548</v>
      </c>
      <c r="J3375" t="s">
        <v>3683</v>
      </c>
      <c r="K3375" t="s">
        <v>12796</v>
      </c>
      <c r="L3375">
        <v>161</v>
      </c>
      <c r="M3375" t="s">
        <v>26</v>
      </c>
      <c r="N3375" t="s">
        <v>41</v>
      </c>
      <c r="O3375" t="s">
        <v>476</v>
      </c>
      <c r="P3375">
        <v>1900000</v>
      </c>
      <c r="Q3375">
        <v>1999</v>
      </c>
      <c r="R3375">
        <v>6.9</v>
      </c>
      <c r="S3375">
        <v>1000</v>
      </c>
      <c r="T3375">
        <f>Table_IMDB_Movies[[#This Row],[gross]]-Table_IMDB_Movies[[#This Row],[budget]]</f>
        <v>2270647</v>
      </c>
      <c r="V3375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376" spans="1:22" x14ac:dyDescent="0.3">
      <c r="A3376" t="s">
        <v>12797</v>
      </c>
      <c r="B3376">
        <v>48</v>
      </c>
      <c r="C3376">
        <v>82</v>
      </c>
      <c r="D3376" t="s">
        <v>5731</v>
      </c>
      <c r="E3376">
        <v>4142507</v>
      </c>
      <c r="F3376" t="s">
        <v>1340</v>
      </c>
      <c r="G3376" t="s">
        <v>12798</v>
      </c>
      <c r="H3376" t="s">
        <v>12799</v>
      </c>
      <c r="I3376">
        <v>3665</v>
      </c>
      <c r="J3376" t="s">
        <v>12800</v>
      </c>
      <c r="K3376" t="s">
        <v>12801</v>
      </c>
      <c r="L3376">
        <v>81</v>
      </c>
      <c r="M3376" t="s">
        <v>26</v>
      </c>
      <c r="N3376" t="s">
        <v>27</v>
      </c>
      <c r="O3376" t="s">
        <v>476</v>
      </c>
      <c r="P3376">
        <v>3000000</v>
      </c>
      <c r="Q3376">
        <v>2000</v>
      </c>
      <c r="R3376">
        <v>4.4000000000000004</v>
      </c>
      <c r="S3376">
        <v>131</v>
      </c>
      <c r="T3376">
        <f>Table_IMDB_Movies[[#This Row],[gross]]-Table_IMDB_Movies[[#This Row],[budget]]</f>
        <v>1142507</v>
      </c>
      <c r="V337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377" spans="1:22" x14ac:dyDescent="0.3">
      <c r="A3377" t="s">
        <v>7680</v>
      </c>
      <c r="B3377">
        <v>33</v>
      </c>
      <c r="C3377">
        <v>109</v>
      </c>
      <c r="D3377" t="s">
        <v>9962</v>
      </c>
      <c r="E3377">
        <v>4109095</v>
      </c>
      <c r="F3377" t="s">
        <v>12802</v>
      </c>
      <c r="G3377" t="s">
        <v>2767</v>
      </c>
      <c r="H3377" t="s">
        <v>12803</v>
      </c>
      <c r="I3377">
        <v>8239</v>
      </c>
      <c r="J3377" t="s">
        <v>10867</v>
      </c>
      <c r="K3377" t="s">
        <v>12804</v>
      </c>
      <c r="L3377">
        <v>92</v>
      </c>
      <c r="M3377" t="s">
        <v>26</v>
      </c>
      <c r="N3377" t="s">
        <v>27</v>
      </c>
      <c r="O3377" t="s">
        <v>476</v>
      </c>
      <c r="P3377">
        <v>3000000</v>
      </c>
      <c r="Q3377">
        <v>1996</v>
      </c>
      <c r="R3377">
        <v>6</v>
      </c>
      <c r="S3377">
        <v>0</v>
      </c>
      <c r="T3377">
        <f>Table_IMDB_Movies[[#This Row],[gross]]-Table_IMDB_Movies[[#This Row],[budget]]</f>
        <v>1109095</v>
      </c>
      <c r="V3377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3378" spans="1:22" x14ac:dyDescent="0.3">
      <c r="A3378" t="s">
        <v>12805</v>
      </c>
      <c r="B3378">
        <v>22</v>
      </c>
      <c r="C3378">
        <v>98</v>
      </c>
      <c r="D3378" t="s">
        <v>10374</v>
      </c>
      <c r="E3378">
        <v>3902679</v>
      </c>
      <c r="F3378" t="s">
        <v>5685</v>
      </c>
      <c r="G3378" t="s">
        <v>4793</v>
      </c>
      <c r="H3378" t="s">
        <v>12806</v>
      </c>
      <c r="I3378">
        <v>3943</v>
      </c>
      <c r="J3378" t="s">
        <v>12807</v>
      </c>
      <c r="K3378" t="s">
        <v>12808</v>
      </c>
      <c r="L3378">
        <v>49</v>
      </c>
      <c r="M3378" t="s">
        <v>26</v>
      </c>
      <c r="N3378" t="s">
        <v>27</v>
      </c>
      <c r="O3378" t="s">
        <v>476</v>
      </c>
      <c r="P3378">
        <v>3000000</v>
      </c>
      <c r="Q3378">
        <v>1993</v>
      </c>
      <c r="R3378">
        <v>5.3</v>
      </c>
      <c r="S3378">
        <v>217</v>
      </c>
      <c r="T3378">
        <f>Table_IMDB_Movies[[#This Row],[gross]]-Table_IMDB_Movies[[#This Row],[budget]]</f>
        <v>902679</v>
      </c>
      <c r="V3378" t="str">
        <f>IF(ISNUMBER(SEARCH("|",Table_IMDB_Movies[[#This Row],[genres]])),LEFT(Table_IMDB_Movies[[#This Row],[genres]],SEARCH("|",Table_IMDB_Movies[[#This Row],[genres]])-1),Table_IMDB_Movies[[#This Row],[genres]])</f>
        <v>Fantasy</v>
      </c>
    </row>
    <row r="3379" spans="1:22" x14ac:dyDescent="0.3">
      <c r="A3379" t="s">
        <v>12809</v>
      </c>
      <c r="B3379">
        <v>30</v>
      </c>
      <c r="C3379">
        <v>95</v>
      </c>
      <c r="D3379" t="s">
        <v>12810</v>
      </c>
      <c r="E3379">
        <v>3559990</v>
      </c>
      <c r="F3379" t="s">
        <v>819</v>
      </c>
      <c r="G3379" t="s">
        <v>4581</v>
      </c>
      <c r="H3379" t="s">
        <v>12811</v>
      </c>
      <c r="I3379">
        <v>8005</v>
      </c>
      <c r="J3379" t="s">
        <v>3201</v>
      </c>
      <c r="K3379" t="s">
        <v>12812</v>
      </c>
      <c r="L3379">
        <v>49</v>
      </c>
      <c r="M3379" t="s">
        <v>26</v>
      </c>
      <c r="N3379" t="s">
        <v>27</v>
      </c>
      <c r="O3379" t="s">
        <v>476</v>
      </c>
      <c r="P3379">
        <v>3000000</v>
      </c>
      <c r="Q3379">
        <v>1997</v>
      </c>
      <c r="R3379">
        <v>5.3</v>
      </c>
      <c r="S3379">
        <v>417</v>
      </c>
      <c r="T3379">
        <f>Table_IMDB_Movies[[#This Row],[gross]]-Table_IMDB_Movies[[#This Row],[budget]]</f>
        <v>559990</v>
      </c>
      <c r="V3379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380" spans="1:22" x14ac:dyDescent="0.3">
      <c r="A3380" t="s">
        <v>12813</v>
      </c>
      <c r="B3380">
        <v>79</v>
      </c>
      <c r="C3380">
        <v>104</v>
      </c>
      <c r="D3380" t="s">
        <v>6960</v>
      </c>
      <c r="E3380">
        <v>3287435</v>
      </c>
      <c r="F3380" t="s">
        <v>2682</v>
      </c>
      <c r="G3380" t="s">
        <v>540</v>
      </c>
      <c r="H3380" t="s">
        <v>12814</v>
      </c>
      <c r="I3380">
        <v>8603</v>
      </c>
      <c r="J3380" t="s">
        <v>10132</v>
      </c>
      <c r="K3380" t="s">
        <v>12815</v>
      </c>
      <c r="L3380">
        <v>115</v>
      </c>
      <c r="M3380" t="s">
        <v>26</v>
      </c>
      <c r="N3380" t="s">
        <v>27</v>
      </c>
      <c r="O3380" t="s">
        <v>476</v>
      </c>
      <c r="P3380">
        <v>4500000</v>
      </c>
      <c r="Q3380">
        <v>2001</v>
      </c>
      <c r="R3380">
        <v>7.1</v>
      </c>
      <c r="S3380">
        <v>430</v>
      </c>
      <c r="T3380">
        <f>Table_IMDB_Movies[[#This Row],[gross]]-Table_IMDB_Movies[[#This Row],[budget]]</f>
        <v>-1212565</v>
      </c>
      <c r="V3380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381" spans="1:22" x14ac:dyDescent="0.3">
      <c r="A3381" t="s">
        <v>12816</v>
      </c>
      <c r="B3381">
        <v>49</v>
      </c>
      <c r="C3381">
        <v>87</v>
      </c>
      <c r="D3381" t="s">
        <v>190</v>
      </c>
      <c r="E3381">
        <v>3071947</v>
      </c>
      <c r="F3381" t="s">
        <v>4608</v>
      </c>
      <c r="G3381" t="s">
        <v>4230</v>
      </c>
      <c r="H3381" t="s">
        <v>12817</v>
      </c>
      <c r="I3381">
        <v>18711</v>
      </c>
      <c r="J3381" t="s">
        <v>12818</v>
      </c>
      <c r="K3381" t="s">
        <v>12819</v>
      </c>
      <c r="L3381">
        <v>183</v>
      </c>
      <c r="M3381" t="s">
        <v>26</v>
      </c>
      <c r="N3381" t="s">
        <v>27</v>
      </c>
      <c r="O3381" t="s">
        <v>476</v>
      </c>
      <c r="P3381">
        <v>3500000</v>
      </c>
      <c r="Q3381">
        <v>1999</v>
      </c>
      <c r="R3381">
        <v>5.4</v>
      </c>
      <c r="S3381">
        <v>0</v>
      </c>
      <c r="T3381">
        <f>Table_IMDB_Movies[[#This Row],[gross]]-Table_IMDB_Movies[[#This Row],[budget]]</f>
        <v>-428053</v>
      </c>
      <c r="V3381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382" spans="1:22" x14ac:dyDescent="0.3">
      <c r="A3382" t="s">
        <v>9744</v>
      </c>
      <c r="B3382">
        <v>42</v>
      </c>
      <c r="C3382">
        <v>108</v>
      </c>
      <c r="D3382" t="s">
        <v>1496</v>
      </c>
      <c r="E3382">
        <v>2961991</v>
      </c>
      <c r="F3382" t="s">
        <v>1237</v>
      </c>
      <c r="G3382" t="s">
        <v>360</v>
      </c>
      <c r="H3382" t="s">
        <v>12820</v>
      </c>
      <c r="I3382">
        <v>15885</v>
      </c>
      <c r="J3382" t="s">
        <v>12821</v>
      </c>
      <c r="K3382" t="s">
        <v>12822</v>
      </c>
      <c r="L3382">
        <v>78</v>
      </c>
      <c r="M3382" t="s">
        <v>26</v>
      </c>
      <c r="N3382" t="s">
        <v>27</v>
      </c>
      <c r="O3382" t="s">
        <v>476</v>
      </c>
      <c r="P3382">
        <v>3300000</v>
      </c>
      <c r="Q3382">
        <v>1996</v>
      </c>
      <c r="R3382">
        <v>6.9</v>
      </c>
      <c r="S3382">
        <v>0</v>
      </c>
      <c r="T3382">
        <f>Table_IMDB_Movies[[#This Row],[gross]]-Table_IMDB_Movies[[#This Row],[budget]]</f>
        <v>-338009</v>
      </c>
      <c r="V3382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3383" spans="1:22" x14ac:dyDescent="0.3">
      <c r="A3383" t="s">
        <v>659</v>
      </c>
      <c r="B3383">
        <v>152</v>
      </c>
      <c r="C3383">
        <v>94</v>
      </c>
      <c r="D3383" t="s">
        <v>12823</v>
      </c>
      <c r="E3383">
        <v>2912363</v>
      </c>
      <c r="F3383" t="s">
        <v>1550</v>
      </c>
      <c r="G3383" t="s">
        <v>5960</v>
      </c>
      <c r="H3383" t="s">
        <v>12824</v>
      </c>
      <c r="I3383">
        <v>25063</v>
      </c>
      <c r="J3383" t="s">
        <v>12825</v>
      </c>
      <c r="K3383" t="s">
        <v>12826</v>
      </c>
      <c r="L3383">
        <v>177</v>
      </c>
      <c r="M3383" t="s">
        <v>12827</v>
      </c>
      <c r="N3383" t="s">
        <v>41</v>
      </c>
      <c r="O3383" t="s">
        <v>476</v>
      </c>
      <c r="P3383">
        <v>3000000</v>
      </c>
      <c r="Q3383">
        <v>2005</v>
      </c>
      <c r="R3383">
        <v>7.3</v>
      </c>
      <c r="S3383">
        <v>0</v>
      </c>
      <c r="T3383">
        <f>Table_IMDB_Movies[[#This Row],[gross]]-Table_IMDB_Movies[[#This Row],[budget]]</f>
        <v>-87637</v>
      </c>
      <c r="V3383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3384" spans="1:22" x14ac:dyDescent="0.3">
      <c r="A3384" t="s">
        <v>12354</v>
      </c>
      <c r="B3384">
        <v>148</v>
      </c>
      <c r="C3384">
        <v>134</v>
      </c>
      <c r="D3384" t="s">
        <v>1568</v>
      </c>
      <c r="E3384">
        <v>3000000</v>
      </c>
      <c r="F3384" t="s">
        <v>2021</v>
      </c>
      <c r="G3384" t="s">
        <v>561</v>
      </c>
      <c r="H3384" t="s">
        <v>12828</v>
      </c>
      <c r="I3384">
        <v>55329</v>
      </c>
      <c r="J3384" t="s">
        <v>3624</v>
      </c>
      <c r="K3384" t="s">
        <v>12829</v>
      </c>
      <c r="L3384">
        <v>499</v>
      </c>
      <c r="M3384" t="s">
        <v>26</v>
      </c>
      <c r="N3384" t="s">
        <v>27</v>
      </c>
      <c r="O3384" t="s">
        <v>49</v>
      </c>
      <c r="P3384">
        <v>3000000</v>
      </c>
      <c r="Q3384">
        <v>1998</v>
      </c>
      <c r="R3384">
        <v>7.8</v>
      </c>
      <c r="S3384">
        <v>0</v>
      </c>
      <c r="T3384">
        <f>Table_IMDB_Movies[[#This Row],[gross]]-Table_IMDB_Movies[[#This Row],[budget]]</f>
        <v>0</v>
      </c>
      <c r="V3384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385" spans="1:22" x14ac:dyDescent="0.3">
      <c r="A3385" t="s">
        <v>7554</v>
      </c>
      <c r="B3385">
        <v>23</v>
      </c>
      <c r="C3385">
        <v>89</v>
      </c>
      <c r="D3385" t="s">
        <v>12830</v>
      </c>
      <c r="E3385">
        <v>2223990</v>
      </c>
      <c r="F3385" t="s">
        <v>12006</v>
      </c>
      <c r="G3385" t="s">
        <v>7190</v>
      </c>
      <c r="H3385" t="s">
        <v>12831</v>
      </c>
      <c r="I3385">
        <v>761</v>
      </c>
      <c r="J3385" t="s">
        <v>12832</v>
      </c>
      <c r="K3385" t="s">
        <v>12833</v>
      </c>
      <c r="L3385">
        <v>14</v>
      </c>
      <c r="M3385" t="s">
        <v>26</v>
      </c>
      <c r="N3385" t="s">
        <v>27</v>
      </c>
      <c r="O3385" t="s">
        <v>476</v>
      </c>
      <c r="P3385">
        <v>3000000</v>
      </c>
      <c r="Q3385">
        <v>2003</v>
      </c>
      <c r="R3385">
        <v>6.6</v>
      </c>
      <c r="S3385">
        <v>26</v>
      </c>
      <c r="T3385">
        <f>Table_IMDB_Movies[[#This Row],[gross]]-Table_IMDB_Movies[[#This Row],[budget]]</f>
        <v>-776010</v>
      </c>
      <c r="V3385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386" spans="1:22" x14ac:dyDescent="0.3">
      <c r="A3386" t="s">
        <v>5482</v>
      </c>
      <c r="B3386">
        <v>254</v>
      </c>
      <c r="C3386">
        <v>102</v>
      </c>
      <c r="D3386" t="s">
        <v>1756</v>
      </c>
      <c r="E3386">
        <v>1821983</v>
      </c>
      <c r="F3386" t="s">
        <v>12834</v>
      </c>
      <c r="G3386" t="s">
        <v>32</v>
      </c>
      <c r="H3386" t="s">
        <v>12835</v>
      </c>
      <c r="I3386">
        <v>31089</v>
      </c>
      <c r="J3386" t="s">
        <v>3636</v>
      </c>
      <c r="K3386" t="s">
        <v>12836</v>
      </c>
      <c r="L3386">
        <v>261</v>
      </c>
      <c r="M3386" t="s">
        <v>26</v>
      </c>
      <c r="N3386" t="s">
        <v>27</v>
      </c>
      <c r="O3386" t="s">
        <v>476</v>
      </c>
      <c r="P3386">
        <v>3000000</v>
      </c>
      <c r="Q3386">
        <v>2014</v>
      </c>
      <c r="R3386">
        <v>5.4</v>
      </c>
      <c r="S3386">
        <v>20000</v>
      </c>
      <c r="T3386">
        <f>Table_IMDB_Movies[[#This Row],[gross]]-Table_IMDB_Movies[[#This Row],[budget]]</f>
        <v>-1178017</v>
      </c>
      <c r="V338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387" spans="1:22" x14ac:dyDescent="0.3">
      <c r="A3387" t="s">
        <v>10301</v>
      </c>
      <c r="B3387">
        <v>305</v>
      </c>
      <c r="C3387">
        <v>120</v>
      </c>
      <c r="D3387" t="s">
        <v>12837</v>
      </c>
      <c r="E3387">
        <v>2181290</v>
      </c>
      <c r="F3387" t="s">
        <v>1541</v>
      </c>
      <c r="G3387" t="s">
        <v>10072</v>
      </c>
      <c r="H3387" t="s">
        <v>12838</v>
      </c>
      <c r="I3387">
        <v>356181</v>
      </c>
      <c r="J3387" t="s">
        <v>12357</v>
      </c>
      <c r="K3387" t="s">
        <v>12839</v>
      </c>
      <c r="L3387">
        <v>809</v>
      </c>
      <c r="M3387" t="s">
        <v>9239</v>
      </c>
      <c r="N3387" t="s">
        <v>4396</v>
      </c>
      <c r="O3387" t="s">
        <v>476</v>
      </c>
      <c r="P3387">
        <v>3000000</v>
      </c>
      <c r="Q3387">
        <v>2003</v>
      </c>
      <c r="R3387">
        <v>8.4</v>
      </c>
      <c r="S3387">
        <v>43000</v>
      </c>
      <c r="T3387">
        <f>Table_IMDB_Movies[[#This Row],[gross]]-Table_IMDB_Movies[[#This Row],[budget]]</f>
        <v>-818710</v>
      </c>
      <c r="V3387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388" spans="1:22" x14ac:dyDescent="0.3">
      <c r="A3388" t="s">
        <v>12840</v>
      </c>
      <c r="B3388">
        <v>19</v>
      </c>
      <c r="C3388">
        <v>110</v>
      </c>
      <c r="D3388" t="s">
        <v>12841</v>
      </c>
      <c r="E3388">
        <v>2848578</v>
      </c>
      <c r="F3388" t="s">
        <v>5490</v>
      </c>
      <c r="G3388" t="s">
        <v>12842</v>
      </c>
      <c r="H3388" t="s">
        <v>12843</v>
      </c>
      <c r="I3388">
        <v>3942</v>
      </c>
      <c r="J3388" t="s">
        <v>12844</v>
      </c>
      <c r="K3388" t="s">
        <v>12845</v>
      </c>
      <c r="L3388">
        <v>65</v>
      </c>
      <c r="M3388" t="s">
        <v>26</v>
      </c>
      <c r="N3388" t="s">
        <v>27</v>
      </c>
      <c r="O3388" t="s">
        <v>72</v>
      </c>
      <c r="P3388">
        <v>3500000</v>
      </c>
      <c r="Q3388">
        <v>2010</v>
      </c>
      <c r="R3388">
        <v>6.3</v>
      </c>
      <c r="S3388">
        <v>0</v>
      </c>
      <c r="T3388">
        <f>Table_IMDB_Movies[[#This Row],[gross]]-Table_IMDB_Movies[[#This Row],[budget]]</f>
        <v>-651422</v>
      </c>
      <c r="V3388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389" spans="1:22" x14ac:dyDescent="0.3">
      <c r="A3389" t="s">
        <v>12846</v>
      </c>
      <c r="B3389">
        <v>272</v>
      </c>
      <c r="C3389">
        <v>86</v>
      </c>
      <c r="D3389" t="s">
        <v>12847</v>
      </c>
      <c r="E3389">
        <v>703002</v>
      </c>
      <c r="F3389" t="s">
        <v>1382</v>
      </c>
      <c r="G3389" t="s">
        <v>4214</v>
      </c>
      <c r="H3389" t="s">
        <v>12848</v>
      </c>
      <c r="I3389">
        <v>37495</v>
      </c>
      <c r="J3389" t="s">
        <v>12849</v>
      </c>
      <c r="K3389" t="s">
        <v>12850</v>
      </c>
      <c r="L3389">
        <v>230</v>
      </c>
      <c r="M3389" t="s">
        <v>26</v>
      </c>
      <c r="N3389" t="s">
        <v>218</v>
      </c>
      <c r="O3389" t="s">
        <v>3769</v>
      </c>
      <c r="P3389">
        <v>3000000</v>
      </c>
      <c r="Q3389">
        <v>2011</v>
      </c>
      <c r="R3389">
        <v>6.1</v>
      </c>
      <c r="S3389">
        <v>37000</v>
      </c>
      <c r="T3389">
        <f>Table_IMDB_Movies[[#This Row],[gross]]-Table_IMDB_Movies[[#This Row],[budget]]</f>
        <v>-2296998</v>
      </c>
      <c r="V3389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390" spans="1:22" x14ac:dyDescent="0.3">
      <c r="A3390" t="s">
        <v>12853</v>
      </c>
      <c r="B3390">
        <v>156</v>
      </c>
      <c r="C3390">
        <v>87</v>
      </c>
      <c r="D3390" t="s">
        <v>1236</v>
      </c>
      <c r="E3390">
        <v>418268</v>
      </c>
      <c r="F3390" t="s">
        <v>1340</v>
      </c>
      <c r="G3390" t="s">
        <v>63</v>
      </c>
      <c r="H3390" t="s">
        <v>12854</v>
      </c>
      <c r="I3390">
        <v>37156</v>
      </c>
      <c r="J3390" t="s">
        <v>12855</v>
      </c>
      <c r="K3390" t="s">
        <v>12856</v>
      </c>
      <c r="L3390">
        <v>129</v>
      </c>
      <c r="M3390" t="s">
        <v>26</v>
      </c>
      <c r="N3390" t="s">
        <v>27</v>
      </c>
      <c r="O3390" t="s">
        <v>476</v>
      </c>
      <c r="P3390">
        <v>3000000</v>
      </c>
      <c r="Q3390">
        <v>2012</v>
      </c>
      <c r="R3390">
        <v>5.3</v>
      </c>
      <c r="S3390">
        <v>0</v>
      </c>
      <c r="T3390">
        <f>Table_IMDB_Movies[[#This Row],[gross]]-Table_IMDB_Movies[[#This Row],[budget]]</f>
        <v>-2581732</v>
      </c>
      <c r="V3390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391" spans="1:22" x14ac:dyDescent="0.3">
      <c r="A3391" t="s">
        <v>1205</v>
      </c>
      <c r="B3391">
        <v>82</v>
      </c>
      <c r="C3391">
        <v>93</v>
      </c>
      <c r="D3391" t="s">
        <v>4219</v>
      </c>
      <c r="E3391">
        <v>200803</v>
      </c>
      <c r="F3391" t="s">
        <v>1334</v>
      </c>
      <c r="G3391" t="s">
        <v>10693</v>
      </c>
      <c r="H3391" t="s">
        <v>12857</v>
      </c>
      <c r="I3391">
        <v>7988</v>
      </c>
      <c r="J3391" t="s">
        <v>12858</v>
      </c>
      <c r="K3391" t="s">
        <v>12859</v>
      </c>
      <c r="L3391">
        <v>71</v>
      </c>
      <c r="M3391" t="s">
        <v>26</v>
      </c>
      <c r="N3391" t="s">
        <v>27</v>
      </c>
      <c r="O3391" t="s">
        <v>476</v>
      </c>
      <c r="P3391">
        <v>3000000</v>
      </c>
      <c r="Q3391">
        <v>2012</v>
      </c>
      <c r="R3391">
        <v>5.3</v>
      </c>
      <c r="S3391">
        <v>0</v>
      </c>
      <c r="T3391">
        <f>Table_IMDB_Movies[[#This Row],[gross]]-Table_IMDB_Movies[[#This Row],[budget]]</f>
        <v>-2799197</v>
      </c>
      <c r="V3391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392" spans="1:22" x14ac:dyDescent="0.3">
      <c r="A3392" t="s">
        <v>1633</v>
      </c>
      <c r="B3392">
        <v>175</v>
      </c>
      <c r="C3392">
        <v>111</v>
      </c>
      <c r="D3392" t="s">
        <v>7287</v>
      </c>
      <c r="E3392">
        <v>33631221</v>
      </c>
      <c r="F3392" t="s">
        <v>1705</v>
      </c>
      <c r="G3392" t="s">
        <v>6115</v>
      </c>
      <c r="H3392" t="s">
        <v>7288</v>
      </c>
      <c r="I3392">
        <v>48562</v>
      </c>
      <c r="J3392" t="s">
        <v>7289</v>
      </c>
      <c r="K3392" t="s">
        <v>7290</v>
      </c>
      <c r="L3392">
        <v>145</v>
      </c>
      <c r="M3392" t="s">
        <v>26</v>
      </c>
      <c r="N3392" t="s">
        <v>27</v>
      </c>
      <c r="O3392" t="s">
        <v>476</v>
      </c>
      <c r="P3392">
        <v>25000000</v>
      </c>
      <c r="Q3392">
        <v>2014</v>
      </c>
      <c r="R3392">
        <v>6</v>
      </c>
      <c r="S3392">
        <v>0</v>
      </c>
      <c r="T3392">
        <f>Table_IMDB_Movies[[#This Row],[gross]]-Table_IMDB_Movies[[#This Row],[budget]]</f>
        <v>8631221</v>
      </c>
      <c r="V3392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3393" spans="1:22" x14ac:dyDescent="0.3">
      <c r="A3393" t="s">
        <v>10332</v>
      </c>
      <c r="B3393">
        <v>40</v>
      </c>
      <c r="C3393">
        <v>98</v>
      </c>
      <c r="D3393" t="s">
        <v>12860</v>
      </c>
      <c r="E3393">
        <v>95016</v>
      </c>
      <c r="F3393" t="s">
        <v>3504</v>
      </c>
      <c r="G3393" t="s">
        <v>10319</v>
      </c>
      <c r="H3393" t="s">
        <v>12861</v>
      </c>
      <c r="I3393">
        <v>11074</v>
      </c>
      <c r="J3393" t="s">
        <v>12862</v>
      </c>
      <c r="K3393" t="s">
        <v>12863</v>
      </c>
      <c r="L3393">
        <v>56</v>
      </c>
      <c r="M3393" t="s">
        <v>6630</v>
      </c>
      <c r="N3393" t="s">
        <v>619</v>
      </c>
      <c r="O3393" t="s">
        <v>476</v>
      </c>
      <c r="P3393">
        <v>2700000</v>
      </c>
      <c r="Q3393">
        <v>2004</v>
      </c>
      <c r="R3393">
        <v>7.4</v>
      </c>
      <c r="S3393">
        <v>442</v>
      </c>
      <c r="T3393">
        <f>Table_IMDB_Movies[[#This Row],[gross]]-Table_IMDB_Movies[[#This Row],[budget]]</f>
        <v>-2604984</v>
      </c>
      <c r="V3393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394" spans="1:22" x14ac:dyDescent="0.3">
      <c r="A3394" t="s">
        <v>12864</v>
      </c>
      <c r="B3394">
        <v>63</v>
      </c>
      <c r="C3394">
        <v>88</v>
      </c>
      <c r="D3394" t="s">
        <v>8915</v>
      </c>
      <c r="E3394">
        <v>143000</v>
      </c>
      <c r="F3394" t="s">
        <v>4295</v>
      </c>
      <c r="G3394" t="s">
        <v>12865</v>
      </c>
      <c r="H3394" t="s">
        <v>12866</v>
      </c>
      <c r="I3394">
        <v>4122</v>
      </c>
      <c r="J3394" t="s">
        <v>12867</v>
      </c>
      <c r="K3394" t="s">
        <v>12868</v>
      </c>
      <c r="L3394">
        <v>48</v>
      </c>
      <c r="M3394" t="s">
        <v>26</v>
      </c>
      <c r="N3394" t="s">
        <v>27</v>
      </c>
      <c r="O3394" t="s">
        <v>476</v>
      </c>
      <c r="P3394">
        <v>5000000</v>
      </c>
      <c r="Q3394">
        <v>2009</v>
      </c>
      <c r="R3394">
        <v>4.0999999999999996</v>
      </c>
      <c r="S3394">
        <v>0</v>
      </c>
      <c r="T3394">
        <f>Table_IMDB_Movies[[#This Row],[gross]]-Table_IMDB_Movies[[#This Row],[budget]]</f>
        <v>-4857000</v>
      </c>
      <c r="V3394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3395" spans="1:22" x14ac:dyDescent="0.3">
      <c r="A3395" t="s">
        <v>1413</v>
      </c>
      <c r="B3395">
        <v>20</v>
      </c>
      <c r="C3395">
        <v>97</v>
      </c>
      <c r="D3395" t="s">
        <v>11362</v>
      </c>
      <c r="E3395">
        <v>39852</v>
      </c>
      <c r="F3395" t="s">
        <v>2021</v>
      </c>
      <c r="G3395" t="s">
        <v>4326</v>
      </c>
      <c r="H3395" t="s">
        <v>12869</v>
      </c>
      <c r="I3395">
        <v>1238</v>
      </c>
      <c r="J3395" t="s">
        <v>12870</v>
      </c>
      <c r="K3395" t="s">
        <v>12871</v>
      </c>
      <c r="L3395">
        <v>25</v>
      </c>
      <c r="M3395" t="s">
        <v>26</v>
      </c>
      <c r="N3395" t="s">
        <v>27</v>
      </c>
      <c r="O3395" t="s">
        <v>476</v>
      </c>
      <c r="P3395">
        <v>3000000</v>
      </c>
      <c r="Q3395">
        <v>1999</v>
      </c>
      <c r="R3395">
        <v>6.7</v>
      </c>
      <c r="S3395">
        <v>117</v>
      </c>
      <c r="T3395">
        <f>Table_IMDB_Movies[[#This Row],[gross]]-Table_IMDB_Movies[[#This Row],[budget]]</f>
        <v>-2960148</v>
      </c>
      <c r="V3395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396" spans="1:22" x14ac:dyDescent="0.3">
      <c r="A3396" t="s">
        <v>8862</v>
      </c>
      <c r="B3396">
        <v>174</v>
      </c>
      <c r="C3396">
        <v>122</v>
      </c>
      <c r="D3396" t="s">
        <v>10406</v>
      </c>
      <c r="E3396">
        <v>22000</v>
      </c>
      <c r="F3396" t="s">
        <v>2137</v>
      </c>
      <c r="G3396" t="s">
        <v>2375</v>
      </c>
      <c r="H3396" t="s">
        <v>12872</v>
      </c>
      <c r="I3396">
        <v>30511</v>
      </c>
      <c r="J3396" t="s">
        <v>5839</v>
      </c>
      <c r="K3396" t="s">
        <v>12873</v>
      </c>
      <c r="L3396">
        <v>226</v>
      </c>
      <c r="M3396" t="s">
        <v>26</v>
      </c>
      <c r="N3396" t="s">
        <v>619</v>
      </c>
      <c r="O3396" t="s">
        <v>476</v>
      </c>
      <c r="P3396">
        <v>3000000</v>
      </c>
      <c r="Q3396">
        <v>2011</v>
      </c>
      <c r="R3396">
        <v>5.8</v>
      </c>
      <c r="S3396">
        <v>0</v>
      </c>
      <c r="T3396">
        <f>Table_IMDB_Movies[[#This Row],[gross]]-Table_IMDB_Movies[[#This Row],[budget]]</f>
        <v>-2978000</v>
      </c>
      <c r="V3396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397" spans="1:22" x14ac:dyDescent="0.3">
      <c r="A3397" t="s">
        <v>207</v>
      </c>
      <c r="B3397">
        <v>451</v>
      </c>
      <c r="C3397">
        <v>108</v>
      </c>
      <c r="D3397" t="s">
        <v>82</v>
      </c>
      <c r="E3397">
        <v>334185206</v>
      </c>
      <c r="F3397" t="s">
        <v>161</v>
      </c>
      <c r="G3397" t="s">
        <v>32</v>
      </c>
      <c r="H3397" t="s">
        <v>208</v>
      </c>
      <c r="I3397">
        <v>306336</v>
      </c>
      <c r="J3397" t="s">
        <v>209</v>
      </c>
      <c r="K3397" t="s">
        <v>210</v>
      </c>
      <c r="L3397">
        <v>736</v>
      </c>
      <c r="M3397" t="s">
        <v>26</v>
      </c>
      <c r="N3397" t="s">
        <v>27</v>
      </c>
      <c r="O3397" t="s">
        <v>72</v>
      </c>
      <c r="P3397">
        <v>200000000</v>
      </c>
      <c r="Q3397">
        <v>2010</v>
      </c>
      <c r="R3397">
        <v>6.5</v>
      </c>
      <c r="S3397">
        <v>24000</v>
      </c>
      <c r="T3397">
        <f>Table_IMDB_Movies[[#This Row],[gross]]-Table_IMDB_Movies[[#This Row],[budget]]</f>
        <v>134185206</v>
      </c>
      <c r="V3397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3398" spans="1:22" x14ac:dyDescent="0.3">
      <c r="A3398" t="s">
        <v>693</v>
      </c>
      <c r="B3398">
        <v>343</v>
      </c>
      <c r="C3398">
        <v>105</v>
      </c>
      <c r="D3398" t="s">
        <v>1600</v>
      </c>
      <c r="E3398">
        <v>201148159</v>
      </c>
      <c r="F3398" t="s">
        <v>1601</v>
      </c>
      <c r="G3398" t="s">
        <v>484</v>
      </c>
      <c r="H3398" t="s">
        <v>1602</v>
      </c>
      <c r="I3398">
        <v>103749</v>
      </c>
      <c r="J3398" t="s">
        <v>712</v>
      </c>
      <c r="K3398" t="s">
        <v>1603</v>
      </c>
      <c r="L3398">
        <v>323</v>
      </c>
      <c r="M3398" t="s">
        <v>26</v>
      </c>
      <c r="N3398" t="s">
        <v>27</v>
      </c>
      <c r="O3398" t="s">
        <v>72</v>
      </c>
      <c r="P3398">
        <v>95000000</v>
      </c>
      <c r="Q3398">
        <v>2015</v>
      </c>
      <c r="R3398">
        <v>7</v>
      </c>
      <c r="S3398">
        <v>56000</v>
      </c>
      <c r="T3398">
        <f>Table_IMDB_Movies[[#This Row],[gross]]-Table_IMDB_Movies[[#This Row],[budget]]</f>
        <v>106148159</v>
      </c>
      <c r="V3398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399" spans="1:22" x14ac:dyDescent="0.3">
      <c r="A3399" t="s">
        <v>3434</v>
      </c>
      <c r="B3399">
        <v>71</v>
      </c>
      <c r="C3399">
        <v>113</v>
      </c>
      <c r="D3399" t="s">
        <v>12876</v>
      </c>
      <c r="E3399">
        <v>5595428</v>
      </c>
      <c r="F3399" t="s">
        <v>2682</v>
      </c>
      <c r="G3399" t="s">
        <v>12580</v>
      </c>
      <c r="H3399" t="s">
        <v>12877</v>
      </c>
      <c r="I3399">
        <v>28951</v>
      </c>
      <c r="J3399" t="s">
        <v>12878</v>
      </c>
      <c r="K3399" t="s">
        <v>12879</v>
      </c>
      <c r="L3399">
        <v>257</v>
      </c>
      <c r="M3399" t="s">
        <v>10387</v>
      </c>
      <c r="N3399" t="s">
        <v>11634</v>
      </c>
      <c r="O3399" t="s">
        <v>476</v>
      </c>
      <c r="P3399">
        <v>2900000</v>
      </c>
      <c r="Q3399">
        <v>1998</v>
      </c>
      <c r="R3399">
        <v>8</v>
      </c>
      <c r="S3399">
        <v>0</v>
      </c>
      <c r="T3399">
        <f>Table_IMDB_Movies[[#This Row],[gross]]-Table_IMDB_Movies[[#This Row],[budget]]</f>
        <v>2695428</v>
      </c>
      <c r="V3399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400" spans="1:22" x14ac:dyDescent="0.3">
      <c r="A3400" t="s">
        <v>12880</v>
      </c>
      <c r="B3400">
        <v>35</v>
      </c>
      <c r="C3400">
        <v>105</v>
      </c>
      <c r="D3400" t="s">
        <v>4671</v>
      </c>
      <c r="E3400">
        <v>3123749</v>
      </c>
      <c r="F3400" t="s">
        <v>1340</v>
      </c>
      <c r="G3400" t="s">
        <v>3201</v>
      </c>
      <c r="H3400" t="s">
        <v>12881</v>
      </c>
      <c r="I3400">
        <v>746</v>
      </c>
      <c r="J3400" t="s">
        <v>12597</v>
      </c>
      <c r="K3400" t="s">
        <v>12882</v>
      </c>
      <c r="L3400">
        <v>27</v>
      </c>
      <c r="M3400" t="s">
        <v>26</v>
      </c>
      <c r="N3400" t="s">
        <v>27</v>
      </c>
      <c r="O3400" t="s">
        <v>476</v>
      </c>
      <c r="P3400">
        <v>1500000</v>
      </c>
      <c r="Q3400">
        <v>2005</v>
      </c>
      <c r="R3400">
        <v>6.5</v>
      </c>
      <c r="S3400">
        <v>88</v>
      </c>
      <c r="T3400">
        <f>Table_IMDB_Movies[[#This Row],[gross]]-Table_IMDB_Movies[[#This Row],[budget]]</f>
        <v>1623749</v>
      </c>
      <c r="V3400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401" spans="1:22" x14ac:dyDescent="0.3">
      <c r="A3401" t="s">
        <v>5738</v>
      </c>
      <c r="B3401">
        <v>251</v>
      </c>
      <c r="C3401">
        <v>89</v>
      </c>
      <c r="D3401" t="s">
        <v>11108</v>
      </c>
      <c r="E3401">
        <v>3645438</v>
      </c>
      <c r="F3401" t="s">
        <v>4938</v>
      </c>
      <c r="G3401" t="s">
        <v>1302</v>
      </c>
      <c r="H3401" t="s">
        <v>12883</v>
      </c>
      <c r="I3401">
        <v>55040</v>
      </c>
      <c r="J3401" t="s">
        <v>12884</v>
      </c>
      <c r="K3401" t="s">
        <v>12885</v>
      </c>
      <c r="L3401">
        <v>539</v>
      </c>
      <c r="M3401" t="s">
        <v>1174</v>
      </c>
      <c r="N3401" t="s">
        <v>1175</v>
      </c>
      <c r="O3401" t="s">
        <v>4342</v>
      </c>
      <c r="P3401">
        <v>2200000</v>
      </c>
      <c r="Q3401">
        <v>2003</v>
      </c>
      <c r="R3401">
        <v>6.8</v>
      </c>
      <c r="S3401">
        <v>0</v>
      </c>
      <c r="T3401">
        <f>Table_IMDB_Movies[[#This Row],[gross]]-Table_IMDB_Movies[[#This Row],[budget]]</f>
        <v>1445438</v>
      </c>
      <c r="V3401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3402" spans="1:22" x14ac:dyDescent="0.3">
      <c r="A3402" t="s">
        <v>9508</v>
      </c>
      <c r="B3402">
        <v>159</v>
      </c>
      <c r="C3402">
        <v>116</v>
      </c>
      <c r="D3402" t="s">
        <v>12886</v>
      </c>
      <c r="E3402">
        <v>22201636</v>
      </c>
      <c r="F3402" t="s">
        <v>4320</v>
      </c>
      <c r="G3402" t="s">
        <v>12887</v>
      </c>
      <c r="H3402" t="s">
        <v>12888</v>
      </c>
      <c r="I3402">
        <v>33567</v>
      </c>
      <c r="J3402" t="s">
        <v>12889</v>
      </c>
      <c r="K3402" t="s">
        <v>12890</v>
      </c>
      <c r="L3402">
        <v>206</v>
      </c>
      <c r="M3402" t="s">
        <v>26</v>
      </c>
      <c r="N3402" t="s">
        <v>27</v>
      </c>
      <c r="O3402" t="s">
        <v>476</v>
      </c>
      <c r="P3402">
        <v>8000000</v>
      </c>
      <c r="Q3402">
        <v>2005</v>
      </c>
      <c r="R3402">
        <v>7.4</v>
      </c>
      <c r="S3402">
        <v>0</v>
      </c>
      <c r="T3402">
        <f>Table_IMDB_Movies[[#This Row],[gross]]-Table_IMDB_Movies[[#This Row],[budget]]</f>
        <v>14201636</v>
      </c>
      <c r="V3402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3403" spans="1:22" x14ac:dyDescent="0.3">
      <c r="A3403" t="s">
        <v>12418</v>
      </c>
      <c r="B3403">
        <v>181</v>
      </c>
      <c r="C3403">
        <v>120</v>
      </c>
      <c r="D3403" t="s">
        <v>12891</v>
      </c>
      <c r="E3403">
        <v>25000000</v>
      </c>
      <c r="F3403" t="s">
        <v>5045</v>
      </c>
      <c r="G3403" t="s">
        <v>12892</v>
      </c>
      <c r="H3403" t="s">
        <v>12893</v>
      </c>
      <c r="I3403">
        <v>175196</v>
      </c>
      <c r="J3403" t="s">
        <v>12894</v>
      </c>
      <c r="K3403" t="s">
        <v>12895</v>
      </c>
      <c r="L3403">
        <v>350</v>
      </c>
      <c r="M3403" t="s">
        <v>26</v>
      </c>
      <c r="N3403" t="s">
        <v>27</v>
      </c>
      <c r="O3403" t="s">
        <v>3769</v>
      </c>
      <c r="P3403">
        <v>2883848</v>
      </c>
      <c r="Q3403">
        <v>1959</v>
      </c>
      <c r="R3403">
        <v>8.3000000000000007</v>
      </c>
      <c r="S3403">
        <v>10000</v>
      </c>
      <c r="T3403">
        <f>Table_IMDB_Movies[[#This Row],[gross]]-Table_IMDB_Movies[[#This Row],[budget]]</f>
        <v>22116152</v>
      </c>
      <c r="V3403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404" spans="1:22" x14ac:dyDescent="0.3">
      <c r="A3404" t="s">
        <v>12896</v>
      </c>
      <c r="B3404">
        <v>110</v>
      </c>
      <c r="C3404">
        <v>88</v>
      </c>
      <c r="D3404" t="s">
        <v>12897</v>
      </c>
      <c r="E3404">
        <v>19170001</v>
      </c>
      <c r="F3404" t="s">
        <v>4938</v>
      </c>
      <c r="G3404" t="s">
        <v>9729</v>
      </c>
      <c r="H3404" t="s">
        <v>12898</v>
      </c>
      <c r="I3404">
        <v>21359</v>
      </c>
      <c r="J3404" t="s">
        <v>12899</v>
      </c>
      <c r="K3404" t="s">
        <v>12900</v>
      </c>
      <c r="L3404">
        <v>270</v>
      </c>
      <c r="M3404" t="s">
        <v>26</v>
      </c>
      <c r="N3404" t="s">
        <v>27</v>
      </c>
      <c r="O3404" t="s">
        <v>476</v>
      </c>
      <c r="P3404">
        <v>2800000</v>
      </c>
      <c r="Q3404">
        <v>1988</v>
      </c>
      <c r="R3404">
        <v>5.3</v>
      </c>
      <c r="S3404">
        <v>0</v>
      </c>
      <c r="T3404">
        <f>Table_IMDB_Movies[[#This Row],[gross]]-Table_IMDB_Movies[[#This Row],[budget]]</f>
        <v>16370001</v>
      </c>
      <c r="V3404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3405" spans="1:22" x14ac:dyDescent="0.3">
      <c r="A3405" t="s">
        <v>12558</v>
      </c>
      <c r="B3405">
        <v>213</v>
      </c>
      <c r="C3405">
        <v>102</v>
      </c>
      <c r="D3405" t="s">
        <v>12901</v>
      </c>
      <c r="E3405">
        <v>22202612</v>
      </c>
      <c r="F3405" t="s">
        <v>7342</v>
      </c>
      <c r="G3405" t="s">
        <v>12902</v>
      </c>
      <c r="H3405" t="s">
        <v>12903</v>
      </c>
      <c r="I3405">
        <v>291875</v>
      </c>
      <c r="J3405" t="s">
        <v>12904</v>
      </c>
      <c r="K3405" t="s">
        <v>12905</v>
      </c>
      <c r="L3405">
        <v>533</v>
      </c>
      <c r="M3405" t="s">
        <v>26</v>
      </c>
      <c r="N3405" t="s">
        <v>27</v>
      </c>
      <c r="O3405" t="s">
        <v>11151</v>
      </c>
      <c r="P3405">
        <v>2800000</v>
      </c>
      <c r="Q3405">
        <v>1939</v>
      </c>
      <c r="R3405">
        <v>8.1</v>
      </c>
      <c r="S3405">
        <v>14000</v>
      </c>
      <c r="T3405">
        <f>Table_IMDB_Movies[[#This Row],[gross]]-Table_IMDB_Movies[[#This Row],[budget]]</f>
        <v>19402612</v>
      </c>
      <c r="V3405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3406" spans="1:22" x14ac:dyDescent="0.3">
      <c r="A3406" t="s">
        <v>7692</v>
      </c>
      <c r="B3406">
        <v>129</v>
      </c>
      <c r="C3406">
        <v>106</v>
      </c>
      <c r="D3406" t="s">
        <v>2587</v>
      </c>
      <c r="E3406">
        <v>86300000</v>
      </c>
      <c r="F3406" t="s">
        <v>1334</v>
      </c>
      <c r="G3406" t="s">
        <v>4477</v>
      </c>
      <c r="H3406" t="s">
        <v>12906</v>
      </c>
      <c r="I3406">
        <v>112671</v>
      </c>
      <c r="J3406" t="s">
        <v>7910</v>
      </c>
      <c r="K3406" t="s">
        <v>12907</v>
      </c>
      <c r="L3406">
        <v>315</v>
      </c>
      <c r="M3406" t="s">
        <v>26</v>
      </c>
      <c r="N3406" t="s">
        <v>27</v>
      </c>
      <c r="O3406" t="s">
        <v>72</v>
      </c>
      <c r="P3406">
        <v>2800000</v>
      </c>
      <c r="Q3406">
        <v>1974</v>
      </c>
      <c r="R3406">
        <v>8</v>
      </c>
      <c r="S3406">
        <v>14000</v>
      </c>
      <c r="T3406">
        <f>Table_IMDB_Movies[[#This Row],[gross]]-Table_IMDB_Movies[[#This Row],[budget]]</f>
        <v>83500000</v>
      </c>
      <c r="V340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407" spans="1:22" x14ac:dyDescent="0.3">
      <c r="A3407" t="s">
        <v>1997</v>
      </c>
      <c r="B3407">
        <v>280</v>
      </c>
      <c r="C3407">
        <v>95</v>
      </c>
      <c r="D3407" t="s">
        <v>3519</v>
      </c>
      <c r="E3407">
        <v>952620</v>
      </c>
      <c r="F3407" t="s">
        <v>4938</v>
      </c>
      <c r="G3407" t="s">
        <v>3944</v>
      </c>
      <c r="H3407" t="s">
        <v>12908</v>
      </c>
      <c r="I3407">
        <v>40800</v>
      </c>
      <c r="J3407" t="s">
        <v>12909</v>
      </c>
      <c r="K3407" t="s">
        <v>12910</v>
      </c>
      <c r="L3407">
        <v>332</v>
      </c>
      <c r="M3407" t="s">
        <v>26</v>
      </c>
      <c r="N3407" t="s">
        <v>27</v>
      </c>
      <c r="O3407" t="s">
        <v>476</v>
      </c>
      <c r="P3407">
        <v>2000000</v>
      </c>
      <c r="Q3407">
        <v>2007</v>
      </c>
      <c r="R3407">
        <v>5.7</v>
      </c>
      <c r="S3407">
        <v>0</v>
      </c>
      <c r="T3407">
        <f>Table_IMDB_Movies[[#This Row],[gross]]-Table_IMDB_Movies[[#This Row],[budget]]</f>
        <v>-1047380</v>
      </c>
      <c r="V3407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3408" spans="1:22" x14ac:dyDescent="0.3">
      <c r="A3408" t="s">
        <v>12911</v>
      </c>
      <c r="B3408">
        <v>61</v>
      </c>
      <c r="C3408">
        <v>113</v>
      </c>
      <c r="D3408" t="s">
        <v>12912</v>
      </c>
      <c r="E3408">
        <v>9054736</v>
      </c>
      <c r="F3408" t="s">
        <v>2682</v>
      </c>
      <c r="G3408" t="s">
        <v>1101</v>
      </c>
      <c r="H3408" t="s">
        <v>12913</v>
      </c>
      <c r="I3408">
        <v>5744</v>
      </c>
      <c r="J3408" t="s">
        <v>12914</v>
      </c>
      <c r="K3408" t="s">
        <v>12915</v>
      </c>
      <c r="L3408">
        <v>57</v>
      </c>
      <c r="M3408" t="s">
        <v>26</v>
      </c>
      <c r="N3408" t="s">
        <v>27</v>
      </c>
      <c r="O3408" t="s">
        <v>476</v>
      </c>
      <c r="P3408">
        <v>2700000</v>
      </c>
      <c r="Q3408">
        <v>1997</v>
      </c>
      <c r="R3408">
        <v>7.1</v>
      </c>
      <c r="S3408">
        <v>381</v>
      </c>
      <c r="T3408">
        <f>Table_IMDB_Movies[[#This Row],[gross]]-Table_IMDB_Movies[[#This Row],[budget]]</f>
        <v>6354736</v>
      </c>
      <c r="V3408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409" spans="1:22" x14ac:dyDescent="0.3">
      <c r="A3409" t="s">
        <v>7692</v>
      </c>
      <c r="B3409">
        <v>121</v>
      </c>
      <c r="C3409">
        <v>93</v>
      </c>
      <c r="D3409" t="s">
        <v>12273</v>
      </c>
      <c r="E3409">
        <v>119500000</v>
      </c>
      <c r="F3409" t="s">
        <v>3509</v>
      </c>
      <c r="G3409" t="s">
        <v>4477</v>
      </c>
      <c r="H3409" t="s">
        <v>12917</v>
      </c>
      <c r="I3409">
        <v>95294</v>
      </c>
      <c r="J3409" t="s">
        <v>3222</v>
      </c>
      <c r="K3409" t="s">
        <v>12918</v>
      </c>
      <c r="L3409">
        <v>363</v>
      </c>
      <c r="M3409" t="s">
        <v>26</v>
      </c>
      <c r="N3409" t="s">
        <v>27</v>
      </c>
      <c r="O3409" t="s">
        <v>476</v>
      </c>
      <c r="P3409">
        <v>2600000</v>
      </c>
      <c r="Q3409">
        <v>1974</v>
      </c>
      <c r="R3409">
        <v>7.8</v>
      </c>
      <c r="S3409">
        <v>12000</v>
      </c>
      <c r="T3409">
        <f>Table_IMDB_Movies[[#This Row],[gross]]-Table_IMDB_Movies[[#This Row],[budget]]</f>
        <v>116900000</v>
      </c>
      <c r="V3409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410" spans="1:22" x14ac:dyDescent="0.3">
      <c r="A3410" t="s">
        <v>10668</v>
      </c>
      <c r="B3410">
        <v>166</v>
      </c>
      <c r="C3410">
        <v>97</v>
      </c>
      <c r="D3410" t="s">
        <v>12919</v>
      </c>
      <c r="E3410">
        <v>32600000</v>
      </c>
      <c r="F3410" t="s">
        <v>4295</v>
      </c>
      <c r="G3410" t="s">
        <v>12920</v>
      </c>
      <c r="H3410" t="s">
        <v>12921</v>
      </c>
      <c r="I3410">
        <v>29488</v>
      </c>
      <c r="J3410" t="s">
        <v>12922</v>
      </c>
      <c r="K3410" t="s">
        <v>12923</v>
      </c>
      <c r="L3410">
        <v>326</v>
      </c>
      <c r="M3410" t="s">
        <v>26</v>
      </c>
      <c r="N3410" t="s">
        <v>27</v>
      </c>
      <c r="O3410" t="s">
        <v>476</v>
      </c>
      <c r="P3410">
        <v>1800000</v>
      </c>
      <c r="Q3410">
        <v>1984</v>
      </c>
      <c r="R3410">
        <v>5.9</v>
      </c>
      <c r="S3410">
        <v>0</v>
      </c>
      <c r="T3410">
        <f>Table_IMDB_Movies[[#This Row],[gross]]-Table_IMDB_Movies[[#This Row],[budget]]</f>
        <v>30800000</v>
      </c>
      <c r="V3410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3411" spans="1:22" x14ac:dyDescent="0.3">
      <c r="A3411" t="s">
        <v>9163</v>
      </c>
      <c r="B3411">
        <v>29</v>
      </c>
      <c r="C3411">
        <v>140</v>
      </c>
      <c r="D3411" t="s">
        <v>11043</v>
      </c>
      <c r="E3411">
        <v>3130592</v>
      </c>
      <c r="F3411" t="s">
        <v>173</v>
      </c>
      <c r="G3411" t="s">
        <v>4001</v>
      </c>
      <c r="H3411" t="s">
        <v>12925</v>
      </c>
      <c r="I3411">
        <v>10755</v>
      </c>
      <c r="J3411" t="s">
        <v>6123</v>
      </c>
      <c r="K3411" t="s">
        <v>12926</v>
      </c>
      <c r="L3411">
        <v>69</v>
      </c>
      <c r="M3411" t="s">
        <v>26</v>
      </c>
      <c r="N3411" t="s">
        <v>41</v>
      </c>
      <c r="O3411" t="s">
        <v>476</v>
      </c>
      <c r="P3411">
        <v>2600000</v>
      </c>
      <c r="Q3411">
        <v>1987</v>
      </c>
      <c r="R3411">
        <v>7.8</v>
      </c>
      <c r="S3411">
        <v>963</v>
      </c>
      <c r="T3411">
        <f>Table_IMDB_Movies[[#This Row],[gross]]-Table_IMDB_Movies[[#This Row],[budget]]</f>
        <v>530592</v>
      </c>
      <c r="V3411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412" spans="1:22" x14ac:dyDescent="0.3">
      <c r="A3412" t="s">
        <v>5949</v>
      </c>
      <c r="B3412">
        <v>107</v>
      </c>
      <c r="C3412">
        <v>109</v>
      </c>
      <c r="D3412" t="s">
        <v>626</v>
      </c>
      <c r="E3412">
        <v>10654581</v>
      </c>
      <c r="F3412" t="s">
        <v>2137</v>
      </c>
      <c r="G3412" t="s">
        <v>32</v>
      </c>
      <c r="H3412" t="s">
        <v>5950</v>
      </c>
      <c r="I3412">
        <v>45500</v>
      </c>
      <c r="J3412" t="s">
        <v>4631</v>
      </c>
      <c r="K3412" t="s">
        <v>5951</v>
      </c>
      <c r="L3412">
        <v>260</v>
      </c>
      <c r="M3412" t="s">
        <v>26</v>
      </c>
      <c r="N3412" t="s">
        <v>27</v>
      </c>
      <c r="O3412" t="s">
        <v>476</v>
      </c>
      <c r="P3412">
        <v>34000000</v>
      </c>
      <c r="Q3412">
        <v>1999</v>
      </c>
      <c r="R3412">
        <v>5.3</v>
      </c>
      <c r="S3412">
        <v>1000</v>
      </c>
      <c r="T3412">
        <f>Table_IMDB_Movies[[#This Row],[gross]]-Table_IMDB_Movies[[#This Row],[budget]]</f>
        <v>-23345419</v>
      </c>
      <c r="V3412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413" spans="1:22" x14ac:dyDescent="0.3">
      <c r="A3413" t="s">
        <v>12927</v>
      </c>
      <c r="B3413">
        <v>173</v>
      </c>
      <c r="C3413">
        <v>66</v>
      </c>
      <c r="D3413" t="s">
        <v>12927</v>
      </c>
      <c r="E3413">
        <v>38108</v>
      </c>
      <c r="F3413" t="s">
        <v>3351</v>
      </c>
      <c r="G3413" t="s">
        <v>12928</v>
      </c>
      <c r="H3413" t="s">
        <v>12929</v>
      </c>
      <c r="I3413">
        <v>40878</v>
      </c>
      <c r="J3413" t="s">
        <v>12930</v>
      </c>
      <c r="K3413" t="s">
        <v>12931</v>
      </c>
      <c r="L3413">
        <v>124</v>
      </c>
      <c r="M3413" t="s">
        <v>2205</v>
      </c>
      <c r="N3413" t="s">
        <v>2811</v>
      </c>
      <c r="O3413" t="s">
        <v>476</v>
      </c>
      <c r="P3413">
        <v>2600000</v>
      </c>
      <c r="Q3413">
        <v>2007</v>
      </c>
      <c r="R3413">
        <v>7.2</v>
      </c>
      <c r="S3413">
        <v>0</v>
      </c>
      <c r="T3413">
        <f>Table_IMDB_Movies[[#This Row],[gross]]-Table_IMDB_Movies[[#This Row],[budget]]</f>
        <v>-2561892</v>
      </c>
      <c r="V3413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3414" spans="1:22" x14ac:dyDescent="0.3">
      <c r="A3414" t="s">
        <v>12165</v>
      </c>
      <c r="B3414">
        <v>129</v>
      </c>
      <c r="C3414">
        <v>86</v>
      </c>
      <c r="D3414" t="s">
        <v>8617</v>
      </c>
      <c r="E3414">
        <v>40041683</v>
      </c>
      <c r="F3414" t="s">
        <v>2212</v>
      </c>
      <c r="G3414" t="s">
        <v>7274</v>
      </c>
      <c r="H3414" t="s">
        <v>12932</v>
      </c>
      <c r="I3414">
        <v>34620</v>
      </c>
      <c r="J3414" t="s">
        <v>7271</v>
      </c>
      <c r="K3414" t="s">
        <v>12933</v>
      </c>
      <c r="L3414">
        <v>107</v>
      </c>
      <c r="M3414" t="s">
        <v>26</v>
      </c>
      <c r="N3414" t="s">
        <v>27</v>
      </c>
      <c r="O3414" t="s">
        <v>476</v>
      </c>
      <c r="P3414">
        <v>2500000</v>
      </c>
      <c r="Q3414">
        <v>2013</v>
      </c>
      <c r="R3414">
        <v>5.0999999999999996</v>
      </c>
      <c r="S3414">
        <v>0</v>
      </c>
      <c r="T3414">
        <f>Table_IMDB_Movies[[#This Row],[gross]]-Table_IMDB_Movies[[#This Row],[budget]]</f>
        <v>37541683</v>
      </c>
      <c r="V3414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415" spans="1:22" x14ac:dyDescent="0.3">
      <c r="A3415" t="s">
        <v>12934</v>
      </c>
      <c r="B3415">
        <v>30</v>
      </c>
      <c r="C3415">
        <v>87</v>
      </c>
      <c r="D3415" t="s">
        <v>12935</v>
      </c>
      <c r="E3415">
        <v>33349949</v>
      </c>
      <c r="F3415" t="s">
        <v>50</v>
      </c>
      <c r="G3415" t="s">
        <v>12936</v>
      </c>
      <c r="H3415" t="s">
        <v>12937</v>
      </c>
      <c r="I3415">
        <v>9010</v>
      </c>
      <c r="J3415" t="s">
        <v>12934</v>
      </c>
      <c r="K3415" t="s">
        <v>12938</v>
      </c>
      <c r="L3415">
        <v>199</v>
      </c>
      <c r="M3415" t="s">
        <v>26</v>
      </c>
      <c r="N3415" t="s">
        <v>27</v>
      </c>
      <c r="O3415" t="s">
        <v>72</v>
      </c>
      <c r="P3415">
        <v>2500000</v>
      </c>
      <c r="Q3415">
        <v>2012</v>
      </c>
      <c r="R3415">
        <v>5.0999999999999996</v>
      </c>
      <c r="S3415">
        <v>0</v>
      </c>
      <c r="T3415">
        <f>Table_IMDB_Movies[[#This Row],[gross]]-Table_IMDB_Movies[[#This Row],[budget]]</f>
        <v>30849949</v>
      </c>
      <c r="V3415" t="str">
        <f>IF(ISNUMBER(SEARCH("|",Table_IMDB_Movies[[#This Row],[genres]])),LEFT(Table_IMDB_Movies[[#This Row],[genres]],SEARCH("|",Table_IMDB_Movies[[#This Row],[genres]])-1),Table_IMDB_Movies[[#This Row],[genres]])</f>
        <v>Documentary</v>
      </c>
    </row>
    <row r="3416" spans="1:22" x14ac:dyDescent="0.3">
      <c r="A3416" t="s">
        <v>264</v>
      </c>
      <c r="B3416">
        <v>75</v>
      </c>
      <c r="C3416">
        <v>149</v>
      </c>
      <c r="D3416" t="s">
        <v>626</v>
      </c>
      <c r="E3416">
        <v>25809813</v>
      </c>
      <c r="F3416" t="s">
        <v>4276</v>
      </c>
      <c r="G3416" t="s">
        <v>264</v>
      </c>
      <c r="H3416" t="s">
        <v>12939</v>
      </c>
      <c r="I3416">
        <v>50311</v>
      </c>
      <c r="J3416" t="s">
        <v>2103</v>
      </c>
      <c r="K3416" t="s">
        <v>12940</v>
      </c>
      <c r="L3416">
        <v>212</v>
      </c>
      <c r="M3416" t="s">
        <v>26</v>
      </c>
      <c r="N3416" t="s">
        <v>27</v>
      </c>
      <c r="O3416" t="s">
        <v>72</v>
      </c>
      <c r="P3416">
        <v>26000000</v>
      </c>
      <c r="Q3416">
        <v>1996</v>
      </c>
      <c r="R3416">
        <v>6.9</v>
      </c>
      <c r="S3416">
        <v>0</v>
      </c>
      <c r="T3416">
        <f>Table_IMDB_Movies[[#This Row],[gross]]-Table_IMDB_Movies[[#This Row],[budget]]</f>
        <v>-190187</v>
      </c>
      <c r="V341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417" spans="1:22" x14ac:dyDescent="0.3">
      <c r="A3417" t="s">
        <v>12941</v>
      </c>
      <c r="B3417">
        <v>162</v>
      </c>
      <c r="C3417">
        <v>98</v>
      </c>
      <c r="D3417" t="s">
        <v>7505</v>
      </c>
      <c r="E3417">
        <v>14400000</v>
      </c>
      <c r="F3417" t="s">
        <v>5418</v>
      </c>
      <c r="G3417" t="s">
        <v>11778</v>
      </c>
      <c r="H3417" t="s">
        <v>12942</v>
      </c>
      <c r="I3417">
        <v>28589</v>
      </c>
      <c r="J3417" t="s">
        <v>12943</v>
      </c>
      <c r="K3417" t="s">
        <v>12944</v>
      </c>
      <c r="L3417">
        <v>532</v>
      </c>
      <c r="M3417" t="s">
        <v>26</v>
      </c>
      <c r="N3417" t="s">
        <v>27</v>
      </c>
      <c r="O3417" t="s">
        <v>476</v>
      </c>
      <c r="P3417">
        <v>2500000</v>
      </c>
      <c r="Q3417">
        <v>1982</v>
      </c>
      <c r="R3417">
        <v>4.5999999999999996</v>
      </c>
      <c r="S3417">
        <v>0</v>
      </c>
      <c r="T3417">
        <f>Table_IMDB_Movies[[#This Row],[gross]]-Table_IMDB_Movies[[#This Row],[budget]]</f>
        <v>11900000</v>
      </c>
      <c r="V3417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3418" spans="1:22" x14ac:dyDescent="0.3">
      <c r="A3418" t="s">
        <v>12945</v>
      </c>
      <c r="B3418">
        <v>26</v>
      </c>
      <c r="C3418">
        <v>75</v>
      </c>
      <c r="D3418" t="s">
        <v>12946</v>
      </c>
      <c r="E3418">
        <v>32230907</v>
      </c>
      <c r="F3418" t="s">
        <v>12006</v>
      </c>
      <c r="G3418" t="s">
        <v>12947</v>
      </c>
      <c r="H3418" t="s">
        <v>12948</v>
      </c>
      <c r="I3418">
        <v>6062</v>
      </c>
      <c r="J3418" t="s">
        <v>12949</v>
      </c>
      <c r="K3418" t="s">
        <v>12950</v>
      </c>
      <c r="L3418">
        <v>30</v>
      </c>
      <c r="M3418" t="s">
        <v>26</v>
      </c>
      <c r="N3418" t="s">
        <v>27</v>
      </c>
      <c r="O3418" t="s">
        <v>476</v>
      </c>
      <c r="P3418">
        <v>2500000</v>
      </c>
      <c r="Q3418">
        <v>2013</v>
      </c>
      <c r="R3418">
        <v>6.7</v>
      </c>
      <c r="S3418">
        <v>0</v>
      </c>
      <c r="T3418">
        <f>Table_IMDB_Movies[[#This Row],[gross]]-Table_IMDB_Movies[[#This Row],[budget]]</f>
        <v>29730907</v>
      </c>
      <c r="V3418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419" spans="1:22" x14ac:dyDescent="0.3">
      <c r="A3419" t="s">
        <v>4668</v>
      </c>
      <c r="B3419">
        <v>63</v>
      </c>
      <c r="C3419">
        <v>104</v>
      </c>
      <c r="D3419" t="s">
        <v>1458</v>
      </c>
      <c r="E3419">
        <v>6401336</v>
      </c>
      <c r="F3419" t="s">
        <v>2682</v>
      </c>
      <c r="G3419" t="s">
        <v>479</v>
      </c>
      <c r="H3419" t="s">
        <v>12951</v>
      </c>
      <c r="I3419">
        <v>36996</v>
      </c>
      <c r="J3419" t="s">
        <v>7183</v>
      </c>
      <c r="K3419" t="s">
        <v>12952</v>
      </c>
      <c r="L3419">
        <v>153</v>
      </c>
      <c r="M3419" t="s">
        <v>26</v>
      </c>
      <c r="N3419" t="s">
        <v>27</v>
      </c>
      <c r="O3419" t="s">
        <v>476</v>
      </c>
      <c r="P3419">
        <v>2500000</v>
      </c>
      <c r="Q3419">
        <v>1991</v>
      </c>
      <c r="R3419">
        <v>7.1</v>
      </c>
      <c r="S3419">
        <v>0</v>
      </c>
      <c r="T3419">
        <f>Table_IMDB_Movies[[#This Row],[gross]]-Table_IMDB_Movies[[#This Row],[budget]]</f>
        <v>3901336</v>
      </c>
      <c r="V3419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420" spans="1:22" x14ac:dyDescent="0.3">
      <c r="A3420" t="s">
        <v>11838</v>
      </c>
      <c r="B3420">
        <v>205</v>
      </c>
      <c r="C3420">
        <v>102</v>
      </c>
      <c r="D3420" t="s">
        <v>3318</v>
      </c>
      <c r="E3420">
        <v>26781723</v>
      </c>
      <c r="F3420" t="s">
        <v>1141</v>
      </c>
      <c r="G3420" t="s">
        <v>1428</v>
      </c>
      <c r="H3420" t="s">
        <v>12953</v>
      </c>
      <c r="I3420">
        <v>187595</v>
      </c>
      <c r="J3420" t="s">
        <v>12954</v>
      </c>
      <c r="K3420" t="s">
        <v>12955</v>
      </c>
      <c r="L3420">
        <v>978</v>
      </c>
      <c r="M3420" t="s">
        <v>26</v>
      </c>
      <c r="N3420" t="s">
        <v>27</v>
      </c>
      <c r="O3420" t="s">
        <v>476</v>
      </c>
      <c r="P3420">
        <v>2500000</v>
      </c>
      <c r="Q3420">
        <v>2004</v>
      </c>
      <c r="R3420">
        <v>7.6</v>
      </c>
      <c r="S3420">
        <v>0</v>
      </c>
      <c r="T3420">
        <f>Table_IMDB_Movies[[#This Row],[gross]]-Table_IMDB_Movies[[#This Row],[budget]]</f>
        <v>24281723</v>
      </c>
      <c r="V3420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421" spans="1:22" x14ac:dyDescent="0.3">
      <c r="A3421" t="s">
        <v>6896</v>
      </c>
      <c r="B3421">
        <v>121</v>
      </c>
      <c r="C3421">
        <v>105</v>
      </c>
      <c r="D3421" t="s">
        <v>12956</v>
      </c>
      <c r="E3421">
        <v>5400000</v>
      </c>
      <c r="F3421" t="s">
        <v>173</v>
      </c>
      <c r="G3421" t="s">
        <v>12957</v>
      </c>
      <c r="H3421" t="s">
        <v>12958</v>
      </c>
      <c r="I3421">
        <v>183288</v>
      </c>
      <c r="J3421" t="s">
        <v>12959</v>
      </c>
      <c r="K3421" t="s">
        <v>12960</v>
      </c>
      <c r="L3421">
        <v>395</v>
      </c>
      <c r="M3421" t="s">
        <v>26</v>
      </c>
      <c r="N3421" t="s">
        <v>27</v>
      </c>
      <c r="O3421" t="s">
        <v>476</v>
      </c>
      <c r="P3421">
        <v>2500000</v>
      </c>
      <c r="Q3421">
        <v>1995</v>
      </c>
      <c r="R3421">
        <v>8.1</v>
      </c>
      <c r="S3421">
        <v>22000</v>
      </c>
      <c r="T3421">
        <f>Table_IMDB_Movies[[#This Row],[gross]]-Table_IMDB_Movies[[#This Row],[budget]]</f>
        <v>2900000</v>
      </c>
      <c r="V3421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422" spans="1:22" x14ac:dyDescent="0.3">
      <c r="A3422" t="s">
        <v>12962</v>
      </c>
      <c r="B3422">
        <v>74</v>
      </c>
      <c r="C3422">
        <v>107</v>
      </c>
      <c r="D3422" t="s">
        <v>52</v>
      </c>
      <c r="E3422">
        <v>1282084</v>
      </c>
      <c r="F3422" t="s">
        <v>2682</v>
      </c>
      <c r="G3422" t="s">
        <v>853</v>
      </c>
      <c r="H3422" t="s">
        <v>12963</v>
      </c>
      <c r="I3422">
        <v>6221</v>
      </c>
      <c r="J3422" t="s">
        <v>8497</v>
      </c>
      <c r="K3422" t="s">
        <v>12964</v>
      </c>
      <c r="L3422">
        <v>87</v>
      </c>
      <c r="M3422" t="s">
        <v>26</v>
      </c>
      <c r="N3422" t="s">
        <v>27</v>
      </c>
      <c r="O3422" t="s">
        <v>476</v>
      </c>
      <c r="P3422">
        <v>2500000</v>
      </c>
      <c r="Q3422">
        <v>1999</v>
      </c>
      <c r="R3422">
        <v>7</v>
      </c>
      <c r="S3422">
        <v>500</v>
      </c>
      <c r="T3422">
        <f>Table_IMDB_Movies[[#This Row],[gross]]-Table_IMDB_Movies[[#This Row],[budget]]</f>
        <v>-1217916</v>
      </c>
      <c r="V3422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423" spans="1:22" x14ac:dyDescent="0.3">
      <c r="A3423" t="s">
        <v>10201</v>
      </c>
      <c r="B3423">
        <v>252</v>
      </c>
      <c r="C3423">
        <v>89</v>
      </c>
      <c r="D3423" t="s">
        <v>12965</v>
      </c>
      <c r="E3423">
        <v>3325638</v>
      </c>
      <c r="F3423" t="s">
        <v>12966</v>
      </c>
      <c r="G3423" t="s">
        <v>96</v>
      </c>
      <c r="H3423" t="s">
        <v>12967</v>
      </c>
      <c r="I3423">
        <v>52509</v>
      </c>
      <c r="J3423" t="s">
        <v>12968</v>
      </c>
      <c r="K3423" t="s">
        <v>12969</v>
      </c>
      <c r="L3423">
        <v>84</v>
      </c>
      <c r="M3423" t="s">
        <v>26</v>
      </c>
      <c r="N3423" t="s">
        <v>27</v>
      </c>
      <c r="O3423" t="s">
        <v>28</v>
      </c>
      <c r="P3423">
        <v>2500000</v>
      </c>
      <c r="Q3423">
        <v>2012</v>
      </c>
      <c r="R3423">
        <v>7.1</v>
      </c>
      <c r="S3423">
        <v>13000</v>
      </c>
      <c r="T3423">
        <f>Table_IMDB_Movies[[#This Row],[gross]]-Table_IMDB_Movies[[#This Row],[budget]]</f>
        <v>825638</v>
      </c>
      <c r="V3423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424" spans="1:22" x14ac:dyDescent="0.3">
      <c r="A3424" t="s">
        <v>12970</v>
      </c>
      <c r="B3424">
        <v>72</v>
      </c>
      <c r="C3424">
        <v>106</v>
      </c>
      <c r="D3424" t="s">
        <v>6070</v>
      </c>
      <c r="E3424">
        <v>395592</v>
      </c>
      <c r="F3424" t="s">
        <v>173</v>
      </c>
      <c r="G3424" t="s">
        <v>6511</v>
      </c>
      <c r="H3424" t="s">
        <v>12971</v>
      </c>
      <c r="I3424">
        <v>21202</v>
      </c>
      <c r="J3424" t="s">
        <v>12972</v>
      </c>
      <c r="K3424" t="s">
        <v>12973</v>
      </c>
      <c r="L3424">
        <v>134</v>
      </c>
      <c r="M3424" t="s">
        <v>26</v>
      </c>
      <c r="N3424" t="s">
        <v>2811</v>
      </c>
      <c r="O3424" t="s">
        <v>476</v>
      </c>
      <c r="P3424">
        <v>2000000</v>
      </c>
      <c r="Q3424">
        <v>2003</v>
      </c>
      <c r="R3424">
        <v>7.6</v>
      </c>
      <c r="S3424">
        <v>0</v>
      </c>
      <c r="T3424">
        <f>Table_IMDB_Movies[[#This Row],[gross]]-Table_IMDB_Movies[[#This Row],[budget]]</f>
        <v>-1604408</v>
      </c>
      <c r="V3424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425" spans="1:22" x14ac:dyDescent="0.3">
      <c r="A3425" t="s">
        <v>12974</v>
      </c>
      <c r="B3425">
        <v>220</v>
      </c>
      <c r="C3425">
        <v>95</v>
      </c>
      <c r="D3425" t="s">
        <v>2090</v>
      </c>
      <c r="E3425">
        <v>6851969</v>
      </c>
      <c r="F3425" t="s">
        <v>1141</v>
      </c>
      <c r="G3425" t="s">
        <v>7960</v>
      </c>
      <c r="H3425" t="s">
        <v>12975</v>
      </c>
      <c r="I3425">
        <v>105591</v>
      </c>
      <c r="J3425" t="s">
        <v>12976</v>
      </c>
      <c r="K3425" t="s">
        <v>12977</v>
      </c>
      <c r="L3425">
        <v>178</v>
      </c>
      <c r="M3425" t="s">
        <v>26</v>
      </c>
      <c r="N3425" t="s">
        <v>27</v>
      </c>
      <c r="O3425" t="s">
        <v>476</v>
      </c>
      <c r="P3425">
        <v>2500000</v>
      </c>
      <c r="Q3425">
        <v>2013</v>
      </c>
      <c r="R3425">
        <v>7.1</v>
      </c>
      <c r="S3425">
        <v>10000</v>
      </c>
      <c r="T3425">
        <f>Table_IMDB_Movies[[#This Row],[gross]]-Table_IMDB_Movies[[#This Row],[budget]]</f>
        <v>4351969</v>
      </c>
      <c r="V3425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426" spans="1:22" x14ac:dyDescent="0.3">
      <c r="A3426" t="s">
        <v>2923</v>
      </c>
      <c r="B3426">
        <v>197</v>
      </c>
      <c r="C3426">
        <v>101</v>
      </c>
      <c r="D3426" t="s">
        <v>12978</v>
      </c>
      <c r="E3426">
        <v>12995673</v>
      </c>
      <c r="F3426" t="s">
        <v>12979</v>
      </c>
      <c r="G3426" t="s">
        <v>12980</v>
      </c>
      <c r="H3426" t="s">
        <v>12981</v>
      </c>
      <c r="I3426">
        <v>52286</v>
      </c>
      <c r="J3426" t="s">
        <v>12982</v>
      </c>
      <c r="K3426" t="s">
        <v>12983</v>
      </c>
      <c r="L3426">
        <v>345</v>
      </c>
      <c r="M3426" t="s">
        <v>26</v>
      </c>
      <c r="N3426" t="s">
        <v>27</v>
      </c>
      <c r="O3426" t="s">
        <v>476</v>
      </c>
      <c r="P3426">
        <v>2500000</v>
      </c>
      <c r="Q3426">
        <v>2008</v>
      </c>
      <c r="R3426">
        <v>7.7</v>
      </c>
      <c r="S3426">
        <v>24000</v>
      </c>
      <c r="T3426">
        <f>Table_IMDB_Movies[[#This Row],[gross]]-Table_IMDB_Movies[[#This Row],[budget]]</f>
        <v>10495673</v>
      </c>
      <c r="V342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427" spans="1:22" x14ac:dyDescent="0.3">
      <c r="A3427" t="s">
        <v>12984</v>
      </c>
      <c r="B3427">
        <v>14</v>
      </c>
      <c r="C3427">
        <v>112</v>
      </c>
      <c r="D3427" t="s">
        <v>12985</v>
      </c>
      <c r="E3427">
        <v>173783</v>
      </c>
      <c r="F3427" t="s">
        <v>50</v>
      </c>
      <c r="G3427" t="s">
        <v>6346</v>
      </c>
      <c r="H3427" t="s">
        <v>12986</v>
      </c>
      <c r="I3427">
        <v>578</v>
      </c>
      <c r="J3427" t="s">
        <v>12987</v>
      </c>
      <c r="K3427" t="s">
        <v>12988</v>
      </c>
      <c r="L3427">
        <v>34</v>
      </c>
      <c r="M3427" t="s">
        <v>26</v>
      </c>
      <c r="N3427" t="s">
        <v>27</v>
      </c>
      <c r="O3427" t="s">
        <v>3769</v>
      </c>
      <c r="P3427">
        <v>2500000</v>
      </c>
      <c r="Q3427">
        <v>2008</v>
      </c>
      <c r="R3427">
        <v>7.6</v>
      </c>
      <c r="S3427">
        <v>588</v>
      </c>
      <c r="T3427">
        <f>Table_IMDB_Movies[[#This Row],[gross]]-Table_IMDB_Movies[[#This Row],[budget]]</f>
        <v>-2326217</v>
      </c>
      <c r="V3427" t="str">
        <f>IF(ISNUMBER(SEARCH("|",Table_IMDB_Movies[[#This Row],[genres]])),LEFT(Table_IMDB_Movies[[#This Row],[genres]],SEARCH("|",Table_IMDB_Movies[[#This Row],[genres]])-1),Table_IMDB_Movies[[#This Row],[genres]])</f>
        <v>Documentary</v>
      </c>
    </row>
    <row r="3428" spans="1:22" x14ac:dyDescent="0.3">
      <c r="A3428" t="s">
        <v>12989</v>
      </c>
      <c r="B3428">
        <v>3</v>
      </c>
      <c r="C3428">
        <v>100</v>
      </c>
      <c r="D3428" t="s">
        <v>12085</v>
      </c>
      <c r="E3428">
        <v>118666</v>
      </c>
      <c r="F3428" t="s">
        <v>2682</v>
      </c>
      <c r="G3428" t="s">
        <v>1833</v>
      </c>
      <c r="H3428" t="s">
        <v>12990</v>
      </c>
      <c r="I3428">
        <v>91</v>
      </c>
      <c r="J3428" t="s">
        <v>8175</v>
      </c>
      <c r="K3428" t="s">
        <v>12991</v>
      </c>
      <c r="L3428">
        <v>3</v>
      </c>
      <c r="M3428" t="s">
        <v>26</v>
      </c>
      <c r="N3428" t="s">
        <v>27</v>
      </c>
      <c r="O3428" t="s">
        <v>49</v>
      </c>
      <c r="P3428">
        <v>2500000</v>
      </c>
      <c r="Q3428">
        <v>2006</v>
      </c>
      <c r="R3428">
        <v>6.6</v>
      </c>
      <c r="S3428">
        <v>144</v>
      </c>
      <c r="T3428">
        <f>Table_IMDB_Movies[[#This Row],[gross]]-Table_IMDB_Movies[[#This Row],[budget]]</f>
        <v>-2381334</v>
      </c>
      <c r="V3428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429" spans="1:22" x14ac:dyDescent="0.3">
      <c r="A3429" t="s">
        <v>3942</v>
      </c>
      <c r="B3429">
        <v>191</v>
      </c>
      <c r="C3429">
        <v>92</v>
      </c>
      <c r="D3429" t="s">
        <v>928</v>
      </c>
      <c r="E3429">
        <v>114324072</v>
      </c>
      <c r="F3429" t="s">
        <v>3072</v>
      </c>
      <c r="G3429" t="s">
        <v>2543</v>
      </c>
      <c r="H3429" t="s">
        <v>6193</v>
      </c>
      <c r="I3429">
        <v>185345</v>
      </c>
      <c r="J3429" t="s">
        <v>20</v>
      </c>
      <c r="K3429" t="s">
        <v>6194</v>
      </c>
      <c r="L3429">
        <v>392</v>
      </c>
      <c r="M3429" t="s">
        <v>26</v>
      </c>
      <c r="N3429" t="s">
        <v>27</v>
      </c>
      <c r="O3429" t="s">
        <v>28</v>
      </c>
      <c r="P3429">
        <v>20000000</v>
      </c>
      <c r="Q3429">
        <v>2004</v>
      </c>
      <c r="R3429">
        <v>6.7</v>
      </c>
      <c r="S3429">
        <v>0</v>
      </c>
      <c r="T3429">
        <f>Table_IMDB_Movies[[#This Row],[gross]]-Table_IMDB_Movies[[#This Row],[budget]]</f>
        <v>94324072</v>
      </c>
      <c r="V3429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430" spans="1:22" x14ac:dyDescent="0.3">
      <c r="A3430" t="s">
        <v>12992</v>
      </c>
      <c r="B3430">
        <v>18</v>
      </c>
      <c r="C3430">
        <v>100</v>
      </c>
      <c r="D3430" t="s">
        <v>11063</v>
      </c>
      <c r="E3430">
        <v>71904</v>
      </c>
      <c r="F3430" t="s">
        <v>3087</v>
      </c>
      <c r="G3430" t="s">
        <v>11729</v>
      </c>
      <c r="H3430" t="s">
        <v>12993</v>
      </c>
      <c r="I3430">
        <v>806</v>
      </c>
      <c r="J3430" t="s">
        <v>1777</v>
      </c>
      <c r="K3430" t="s">
        <v>12994</v>
      </c>
      <c r="L3430">
        <v>18</v>
      </c>
      <c r="M3430" t="s">
        <v>26</v>
      </c>
      <c r="N3430" t="s">
        <v>27</v>
      </c>
      <c r="O3430" t="s">
        <v>28</v>
      </c>
      <c r="P3430">
        <v>2500000</v>
      </c>
      <c r="Q3430">
        <v>2006</v>
      </c>
      <c r="R3430">
        <v>5.7</v>
      </c>
      <c r="S3430">
        <v>140</v>
      </c>
      <c r="T3430">
        <f>Table_IMDB_Movies[[#This Row],[gross]]-Table_IMDB_Movies[[#This Row],[budget]]</f>
        <v>-2428096</v>
      </c>
      <c r="V3430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431" spans="1:22" x14ac:dyDescent="0.3">
      <c r="A3431" t="s">
        <v>12995</v>
      </c>
      <c r="B3431">
        <v>28</v>
      </c>
      <c r="C3431">
        <v>80</v>
      </c>
      <c r="D3431" t="s">
        <v>12996</v>
      </c>
      <c r="E3431">
        <v>99851</v>
      </c>
      <c r="F3431" t="s">
        <v>50</v>
      </c>
      <c r="G3431" t="s">
        <v>12997</v>
      </c>
      <c r="H3431" t="s">
        <v>12998</v>
      </c>
      <c r="I3431">
        <v>1138</v>
      </c>
      <c r="J3431" t="s">
        <v>12999</v>
      </c>
      <c r="K3431" t="s">
        <v>13000</v>
      </c>
      <c r="L3431">
        <v>30</v>
      </c>
      <c r="M3431" t="s">
        <v>26</v>
      </c>
      <c r="N3431" t="s">
        <v>27</v>
      </c>
      <c r="O3431" t="s">
        <v>476</v>
      </c>
      <c r="P3431">
        <v>2500000</v>
      </c>
      <c r="Q3431">
        <v>2010</v>
      </c>
      <c r="R3431">
        <v>7.1</v>
      </c>
      <c r="S3431">
        <v>0</v>
      </c>
      <c r="T3431">
        <f>Table_IMDB_Movies[[#This Row],[gross]]-Table_IMDB_Movies[[#This Row],[budget]]</f>
        <v>-2400149</v>
      </c>
      <c r="V3431" t="str">
        <f>IF(ISNUMBER(SEARCH("|",Table_IMDB_Movies[[#This Row],[genres]])),LEFT(Table_IMDB_Movies[[#This Row],[genres]],SEARCH("|",Table_IMDB_Movies[[#This Row],[genres]])-1),Table_IMDB_Movies[[#This Row],[genres]])</f>
        <v>Documentary</v>
      </c>
    </row>
    <row r="3432" spans="1:22" x14ac:dyDescent="0.3">
      <c r="A3432" t="s">
        <v>13001</v>
      </c>
      <c r="B3432">
        <v>22</v>
      </c>
      <c r="C3432">
        <v>106</v>
      </c>
      <c r="D3432" t="s">
        <v>11517</v>
      </c>
      <c r="E3432">
        <v>115504</v>
      </c>
      <c r="F3432" t="s">
        <v>1141</v>
      </c>
      <c r="G3432" t="s">
        <v>1976</v>
      </c>
      <c r="H3432" t="s">
        <v>13002</v>
      </c>
      <c r="I3432">
        <v>4820</v>
      </c>
      <c r="J3432" t="s">
        <v>13003</v>
      </c>
      <c r="K3432" t="s">
        <v>13004</v>
      </c>
      <c r="L3432">
        <v>26</v>
      </c>
      <c r="M3432" t="s">
        <v>26</v>
      </c>
      <c r="N3432" t="s">
        <v>41</v>
      </c>
      <c r="O3432" t="s">
        <v>28</v>
      </c>
      <c r="P3432">
        <v>14000000</v>
      </c>
      <c r="Q3432">
        <v>2008</v>
      </c>
      <c r="R3432">
        <v>6.2</v>
      </c>
      <c r="S3432">
        <v>0</v>
      </c>
      <c r="T3432">
        <f>Table_IMDB_Movies[[#This Row],[gross]]-Table_IMDB_Movies[[#This Row],[budget]]</f>
        <v>-13884496</v>
      </c>
      <c r="V3432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433" spans="1:22" x14ac:dyDescent="0.3">
      <c r="A3433" t="s">
        <v>9621</v>
      </c>
      <c r="B3433">
        <v>62</v>
      </c>
      <c r="C3433">
        <v>103</v>
      </c>
      <c r="D3433" t="s">
        <v>13005</v>
      </c>
      <c r="E3433">
        <v>5725</v>
      </c>
      <c r="F3433" t="s">
        <v>4295</v>
      </c>
      <c r="G3433" t="s">
        <v>5873</v>
      </c>
      <c r="H3433" t="s">
        <v>13006</v>
      </c>
      <c r="I3433">
        <v>10220</v>
      </c>
      <c r="J3433" t="s">
        <v>13007</v>
      </c>
      <c r="K3433" t="s">
        <v>13008</v>
      </c>
      <c r="L3433">
        <v>110</v>
      </c>
      <c r="M3433" t="s">
        <v>6630</v>
      </c>
      <c r="N3433" t="s">
        <v>619</v>
      </c>
      <c r="O3433" t="s">
        <v>476</v>
      </c>
      <c r="P3433">
        <v>8400000</v>
      </c>
      <c r="Q3433">
        <v>2000</v>
      </c>
      <c r="R3433">
        <v>6.1</v>
      </c>
      <c r="S3433">
        <v>560</v>
      </c>
      <c r="T3433">
        <f>Table_IMDB_Movies[[#This Row],[gross]]-Table_IMDB_Movies[[#This Row],[budget]]</f>
        <v>-8394275</v>
      </c>
      <c r="V3433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3434" spans="1:22" x14ac:dyDescent="0.3">
      <c r="A3434" t="s">
        <v>13009</v>
      </c>
      <c r="B3434">
        <v>47</v>
      </c>
      <c r="C3434">
        <v>90</v>
      </c>
      <c r="D3434" t="s">
        <v>4277</v>
      </c>
      <c r="E3434">
        <v>75727</v>
      </c>
      <c r="F3434" t="s">
        <v>11398</v>
      </c>
      <c r="G3434" t="s">
        <v>5435</v>
      </c>
      <c r="H3434" t="s">
        <v>13010</v>
      </c>
      <c r="I3434">
        <v>5699</v>
      </c>
      <c r="J3434" t="s">
        <v>13011</v>
      </c>
      <c r="K3434" t="s">
        <v>13012</v>
      </c>
      <c r="L3434">
        <v>40</v>
      </c>
      <c r="M3434" t="s">
        <v>2205</v>
      </c>
      <c r="N3434" t="s">
        <v>27</v>
      </c>
      <c r="O3434" t="s">
        <v>28</v>
      </c>
      <c r="P3434">
        <v>2500000</v>
      </c>
      <c r="Q3434">
        <v>2008</v>
      </c>
      <c r="R3434">
        <v>5.9</v>
      </c>
      <c r="S3434">
        <v>0</v>
      </c>
      <c r="T3434">
        <f>Table_IMDB_Movies[[#This Row],[gross]]-Table_IMDB_Movies[[#This Row],[budget]]</f>
        <v>-2424273</v>
      </c>
      <c r="V3434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435" spans="1:22" x14ac:dyDescent="0.3">
      <c r="A3435" t="s">
        <v>534</v>
      </c>
      <c r="B3435">
        <v>238</v>
      </c>
      <c r="C3435">
        <v>96</v>
      </c>
      <c r="D3435" t="s">
        <v>390</v>
      </c>
      <c r="E3435">
        <v>322157</v>
      </c>
      <c r="F3435" t="s">
        <v>6920</v>
      </c>
      <c r="G3435" t="s">
        <v>1980</v>
      </c>
      <c r="H3435" t="s">
        <v>13013</v>
      </c>
      <c r="I3435">
        <v>61787</v>
      </c>
      <c r="J3435" t="s">
        <v>13014</v>
      </c>
      <c r="K3435" t="s">
        <v>13015</v>
      </c>
      <c r="L3435">
        <v>203</v>
      </c>
      <c r="M3435" t="s">
        <v>26</v>
      </c>
      <c r="N3435" t="s">
        <v>27</v>
      </c>
      <c r="O3435" t="s">
        <v>476</v>
      </c>
      <c r="P3435">
        <v>2500000</v>
      </c>
      <c r="Q3435">
        <v>2010</v>
      </c>
      <c r="R3435">
        <v>6.8</v>
      </c>
      <c r="S3435">
        <v>19000</v>
      </c>
      <c r="T3435">
        <f>Table_IMDB_Movies[[#This Row],[gross]]-Table_IMDB_Movies[[#This Row],[budget]]</f>
        <v>-2177843</v>
      </c>
      <c r="V3435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436" spans="1:22" x14ac:dyDescent="0.3">
      <c r="A3436" t="s">
        <v>3955</v>
      </c>
      <c r="B3436">
        <v>28</v>
      </c>
      <c r="C3436">
        <v>120</v>
      </c>
      <c r="D3436" t="s">
        <v>113</v>
      </c>
      <c r="E3436">
        <v>5731103</v>
      </c>
      <c r="F3436" t="s">
        <v>5024</v>
      </c>
      <c r="G3436" t="s">
        <v>649</v>
      </c>
      <c r="H3436" t="s">
        <v>13016</v>
      </c>
      <c r="I3436">
        <v>4100</v>
      </c>
      <c r="J3436" t="s">
        <v>576</v>
      </c>
      <c r="K3436" t="s">
        <v>13017</v>
      </c>
      <c r="L3436">
        <v>35</v>
      </c>
      <c r="M3436" t="s">
        <v>26</v>
      </c>
      <c r="N3436" t="s">
        <v>27</v>
      </c>
      <c r="O3436" t="s">
        <v>476</v>
      </c>
      <c r="P3436">
        <v>2400000</v>
      </c>
      <c r="Q3436">
        <v>1996</v>
      </c>
      <c r="R3436">
        <v>6.8</v>
      </c>
      <c r="S3436">
        <v>352</v>
      </c>
      <c r="T3436">
        <f>Table_IMDB_Movies[[#This Row],[gross]]-Table_IMDB_Movies[[#This Row],[budget]]</f>
        <v>3331103</v>
      </c>
      <c r="V3436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437" spans="1:22" x14ac:dyDescent="0.3">
      <c r="A3437" t="s">
        <v>13018</v>
      </c>
      <c r="B3437">
        <v>25</v>
      </c>
      <c r="C3437">
        <v>101</v>
      </c>
      <c r="D3437" t="s">
        <v>2348</v>
      </c>
      <c r="E3437">
        <v>978908</v>
      </c>
      <c r="F3437" t="s">
        <v>4732</v>
      </c>
      <c r="G3437" t="s">
        <v>1147</v>
      </c>
      <c r="H3437" t="s">
        <v>13019</v>
      </c>
      <c r="I3437">
        <v>4057</v>
      </c>
      <c r="J3437" t="s">
        <v>13020</v>
      </c>
      <c r="K3437" t="s">
        <v>13021</v>
      </c>
      <c r="L3437">
        <v>90</v>
      </c>
      <c r="M3437" t="s">
        <v>26</v>
      </c>
      <c r="N3437" t="s">
        <v>9801</v>
      </c>
      <c r="O3437" t="s">
        <v>28</v>
      </c>
      <c r="P3437">
        <v>2400000</v>
      </c>
      <c r="Q3437">
        <v>2006</v>
      </c>
      <c r="R3437">
        <v>5.0999999999999996</v>
      </c>
      <c r="S3437">
        <v>250</v>
      </c>
      <c r="T3437">
        <f>Table_IMDB_Movies[[#This Row],[gross]]-Table_IMDB_Movies[[#This Row],[budget]]</f>
        <v>-1421092</v>
      </c>
      <c r="V3437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438" spans="1:22" x14ac:dyDescent="0.3">
      <c r="A3438" t="s">
        <v>11984</v>
      </c>
      <c r="B3438">
        <v>172</v>
      </c>
      <c r="C3438">
        <v>101</v>
      </c>
      <c r="D3438" t="s">
        <v>2271</v>
      </c>
      <c r="E3438">
        <v>327919</v>
      </c>
      <c r="F3438" t="s">
        <v>1550</v>
      </c>
      <c r="G3438" t="s">
        <v>127</v>
      </c>
      <c r="H3438" t="s">
        <v>13022</v>
      </c>
      <c r="I3438">
        <v>99177</v>
      </c>
      <c r="J3438" t="s">
        <v>2895</v>
      </c>
      <c r="K3438" t="s">
        <v>13023</v>
      </c>
      <c r="L3438">
        <v>192</v>
      </c>
      <c r="M3438" t="s">
        <v>26</v>
      </c>
      <c r="N3438" t="s">
        <v>41</v>
      </c>
      <c r="O3438" t="s">
        <v>4342</v>
      </c>
      <c r="P3438">
        <v>1500000</v>
      </c>
      <c r="Q3438">
        <v>2006</v>
      </c>
      <c r="R3438">
        <v>7.7</v>
      </c>
      <c r="S3438">
        <v>11000</v>
      </c>
      <c r="T3438">
        <f>Table_IMDB_Movies[[#This Row],[gross]]-Table_IMDB_Movies[[#This Row],[budget]]</f>
        <v>-1172081</v>
      </c>
      <c r="V3438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3439" spans="1:22" x14ac:dyDescent="0.3">
      <c r="A3439" t="s">
        <v>13024</v>
      </c>
      <c r="B3439">
        <v>8</v>
      </c>
      <c r="C3439">
        <v>105</v>
      </c>
      <c r="D3439" t="s">
        <v>5576</v>
      </c>
      <c r="E3439">
        <v>178739</v>
      </c>
      <c r="F3439" t="s">
        <v>12336</v>
      </c>
      <c r="G3439" t="s">
        <v>13025</v>
      </c>
      <c r="H3439" t="s">
        <v>13026</v>
      </c>
      <c r="I3439">
        <v>1015</v>
      </c>
      <c r="J3439" t="s">
        <v>13027</v>
      </c>
      <c r="K3439" t="s">
        <v>13028</v>
      </c>
      <c r="L3439">
        <v>10</v>
      </c>
      <c r="M3439" t="s">
        <v>26</v>
      </c>
      <c r="N3439" t="s">
        <v>27</v>
      </c>
      <c r="O3439" t="s">
        <v>28</v>
      </c>
      <c r="P3439">
        <v>2450000</v>
      </c>
      <c r="Q3439">
        <v>2011</v>
      </c>
      <c r="R3439">
        <v>3.9</v>
      </c>
      <c r="S3439">
        <v>566</v>
      </c>
      <c r="T3439">
        <f>Table_IMDB_Movies[[#This Row],[gross]]-Table_IMDB_Movies[[#This Row],[budget]]</f>
        <v>-2271261</v>
      </c>
      <c r="V3439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440" spans="1:22" x14ac:dyDescent="0.3">
      <c r="A3440" t="s">
        <v>5431</v>
      </c>
      <c r="B3440">
        <v>235</v>
      </c>
      <c r="C3440">
        <v>91</v>
      </c>
      <c r="D3440" t="s">
        <v>13029</v>
      </c>
      <c r="E3440">
        <v>36200000</v>
      </c>
      <c r="F3440" t="s">
        <v>4295</v>
      </c>
      <c r="G3440" t="s">
        <v>13030</v>
      </c>
      <c r="H3440" t="s">
        <v>13031</v>
      </c>
      <c r="I3440">
        <v>31952</v>
      </c>
      <c r="J3440" t="s">
        <v>13032</v>
      </c>
      <c r="K3440" t="s">
        <v>13033</v>
      </c>
      <c r="L3440">
        <v>372</v>
      </c>
      <c r="M3440" t="s">
        <v>26</v>
      </c>
      <c r="N3440" t="s">
        <v>27</v>
      </c>
      <c r="O3440" t="s">
        <v>476</v>
      </c>
      <c r="P3440">
        <v>4000000</v>
      </c>
      <c r="Q3440">
        <v>1982</v>
      </c>
      <c r="R3440">
        <v>5.7</v>
      </c>
      <c r="S3440">
        <v>0</v>
      </c>
      <c r="T3440">
        <f>Table_IMDB_Movies[[#This Row],[gross]]-Table_IMDB_Movies[[#This Row],[budget]]</f>
        <v>32200000</v>
      </c>
      <c r="V3440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3441" spans="1:22" x14ac:dyDescent="0.3">
      <c r="A3441" t="s">
        <v>13034</v>
      </c>
      <c r="B3441">
        <v>160</v>
      </c>
      <c r="C3441">
        <v>92</v>
      </c>
      <c r="D3441" t="s">
        <v>13035</v>
      </c>
      <c r="E3441">
        <v>21300000</v>
      </c>
      <c r="F3441" t="s">
        <v>2394</v>
      </c>
      <c r="G3441" t="s">
        <v>13036</v>
      </c>
      <c r="H3441" t="s">
        <v>13037</v>
      </c>
      <c r="I3441">
        <v>22521</v>
      </c>
      <c r="J3441" t="s">
        <v>13038</v>
      </c>
      <c r="K3441" t="s">
        <v>13039</v>
      </c>
      <c r="L3441">
        <v>342</v>
      </c>
      <c r="M3441" t="s">
        <v>26</v>
      </c>
      <c r="N3441" t="s">
        <v>27</v>
      </c>
      <c r="O3441" t="s">
        <v>476</v>
      </c>
      <c r="P3441">
        <v>2200000</v>
      </c>
      <c r="Q3441">
        <v>1985</v>
      </c>
      <c r="R3441">
        <v>4.7</v>
      </c>
      <c r="S3441">
        <v>1000</v>
      </c>
      <c r="T3441">
        <f>Table_IMDB_Movies[[#This Row],[gross]]-Table_IMDB_Movies[[#This Row],[budget]]</f>
        <v>19100000</v>
      </c>
      <c r="V3441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3442" spans="1:22" x14ac:dyDescent="0.3">
      <c r="A3442" t="s">
        <v>12851</v>
      </c>
      <c r="B3442">
        <v>18</v>
      </c>
      <c r="C3442">
        <v>117</v>
      </c>
      <c r="D3442" t="s">
        <v>10431</v>
      </c>
      <c r="E3442">
        <v>379643</v>
      </c>
      <c r="F3442" t="s">
        <v>2682</v>
      </c>
      <c r="G3442" t="s">
        <v>4584</v>
      </c>
      <c r="H3442" t="s">
        <v>13040</v>
      </c>
      <c r="I3442">
        <v>1573</v>
      </c>
      <c r="J3442" t="s">
        <v>326</v>
      </c>
      <c r="K3442" t="s">
        <v>13041</v>
      </c>
      <c r="L3442">
        <v>29</v>
      </c>
      <c r="M3442" t="s">
        <v>26</v>
      </c>
      <c r="N3442" t="s">
        <v>27</v>
      </c>
      <c r="O3442" t="s">
        <v>28</v>
      </c>
      <c r="P3442">
        <v>2200000</v>
      </c>
      <c r="Q3442">
        <v>2007</v>
      </c>
      <c r="R3442">
        <v>5.9</v>
      </c>
      <c r="S3442">
        <v>285</v>
      </c>
      <c r="T3442">
        <f>Table_IMDB_Movies[[#This Row],[gross]]-Table_IMDB_Movies[[#This Row],[budget]]</f>
        <v>-1820357</v>
      </c>
      <c r="V3442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443" spans="1:22" x14ac:dyDescent="0.3">
      <c r="A3443" t="s">
        <v>13043</v>
      </c>
      <c r="B3443">
        <v>97</v>
      </c>
      <c r="C3443">
        <v>172</v>
      </c>
      <c r="D3443" t="s">
        <v>11995</v>
      </c>
      <c r="E3443">
        <v>23650000</v>
      </c>
      <c r="F3443" t="s">
        <v>4339</v>
      </c>
      <c r="G3443" t="s">
        <v>13044</v>
      </c>
      <c r="H3443" t="s">
        <v>13045</v>
      </c>
      <c r="I3443">
        <v>40359</v>
      </c>
      <c r="J3443" t="s">
        <v>12333</v>
      </c>
      <c r="K3443" t="s">
        <v>13046</v>
      </c>
      <c r="L3443">
        <v>235</v>
      </c>
      <c r="M3443" t="s">
        <v>26</v>
      </c>
      <c r="N3443" t="s">
        <v>27</v>
      </c>
      <c r="O3443" t="s">
        <v>3769</v>
      </c>
      <c r="P3443">
        <v>2100000</v>
      </c>
      <c r="Q3443">
        <v>1946</v>
      </c>
      <c r="R3443">
        <v>8.1</v>
      </c>
      <c r="S3443">
        <v>0</v>
      </c>
      <c r="T3443">
        <f>Table_IMDB_Movies[[#This Row],[gross]]-Table_IMDB_Movies[[#This Row],[budget]]</f>
        <v>21550000</v>
      </c>
      <c r="V3443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444" spans="1:22" x14ac:dyDescent="0.3">
      <c r="A3444" t="s">
        <v>13048</v>
      </c>
      <c r="B3444">
        <v>67</v>
      </c>
      <c r="C3444">
        <v>89</v>
      </c>
      <c r="D3444" t="s">
        <v>13049</v>
      </c>
      <c r="E3444">
        <v>313436</v>
      </c>
      <c r="F3444" t="s">
        <v>2021</v>
      </c>
      <c r="G3444" t="s">
        <v>13050</v>
      </c>
      <c r="H3444" t="s">
        <v>13051</v>
      </c>
      <c r="I3444">
        <v>12244</v>
      </c>
      <c r="J3444" t="s">
        <v>13052</v>
      </c>
      <c r="K3444" t="s">
        <v>13053</v>
      </c>
      <c r="L3444">
        <v>95</v>
      </c>
      <c r="M3444" t="s">
        <v>11990</v>
      </c>
      <c r="N3444" t="s">
        <v>9192</v>
      </c>
      <c r="O3444" t="s">
        <v>476</v>
      </c>
      <c r="P3444">
        <v>15500000</v>
      </c>
      <c r="Q3444">
        <v>2001</v>
      </c>
      <c r="R3444">
        <v>7.6</v>
      </c>
      <c r="S3444">
        <v>0</v>
      </c>
      <c r="T3444">
        <f>Table_IMDB_Movies[[#This Row],[gross]]-Table_IMDB_Movies[[#This Row],[budget]]</f>
        <v>-15186564</v>
      </c>
      <c r="V3444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445" spans="1:22" x14ac:dyDescent="0.3">
      <c r="A3445" t="s">
        <v>13054</v>
      </c>
      <c r="B3445">
        <v>4</v>
      </c>
      <c r="C3445">
        <v>125</v>
      </c>
      <c r="D3445" t="s">
        <v>13055</v>
      </c>
      <c r="E3445">
        <v>3330</v>
      </c>
      <c r="F3445" t="s">
        <v>1550</v>
      </c>
      <c r="G3445" t="s">
        <v>13056</v>
      </c>
      <c r="H3445" t="s">
        <v>13057</v>
      </c>
      <c r="I3445">
        <v>22</v>
      </c>
      <c r="J3445" t="s">
        <v>13058</v>
      </c>
      <c r="K3445" t="s">
        <v>13059</v>
      </c>
      <c r="L3445">
        <v>1</v>
      </c>
      <c r="M3445" t="s">
        <v>26</v>
      </c>
      <c r="N3445" t="s">
        <v>27</v>
      </c>
      <c r="O3445" t="s">
        <v>476</v>
      </c>
      <c r="P3445">
        <v>2100000</v>
      </c>
      <c r="Q3445">
        <v>2015</v>
      </c>
      <c r="R3445">
        <v>7.2</v>
      </c>
      <c r="S3445">
        <v>305</v>
      </c>
      <c r="T3445">
        <f>Table_IMDB_Movies[[#This Row],[gross]]-Table_IMDB_Movies[[#This Row],[budget]]</f>
        <v>-2096670</v>
      </c>
      <c r="V3445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3446" spans="1:22" x14ac:dyDescent="0.3">
      <c r="A3446" t="s">
        <v>4394</v>
      </c>
      <c r="B3446">
        <v>167</v>
      </c>
      <c r="C3446">
        <v>115</v>
      </c>
      <c r="D3446" t="s">
        <v>13060</v>
      </c>
      <c r="E3446">
        <v>24800000</v>
      </c>
      <c r="F3446" t="s">
        <v>36</v>
      </c>
      <c r="G3446" t="s">
        <v>10081</v>
      </c>
      <c r="H3446" t="s">
        <v>13061</v>
      </c>
      <c r="I3446">
        <v>89403</v>
      </c>
      <c r="J3446" t="s">
        <v>3768</v>
      </c>
      <c r="K3446" t="s">
        <v>13062</v>
      </c>
      <c r="L3446">
        <v>358</v>
      </c>
      <c r="M3446" t="s">
        <v>26</v>
      </c>
      <c r="N3446" t="s">
        <v>41</v>
      </c>
      <c r="O3446" t="s">
        <v>4656</v>
      </c>
      <c r="P3446">
        <v>2000000</v>
      </c>
      <c r="Q3446">
        <v>1963</v>
      </c>
      <c r="R3446">
        <v>7.5</v>
      </c>
      <c r="S3446">
        <v>0</v>
      </c>
      <c r="T3446">
        <f>Table_IMDB_Movies[[#This Row],[gross]]-Table_IMDB_Movies[[#This Row],[budget]]</f>
        <v>22800000</v>
      </c>
      <c r="V3446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447" spans="1:22" x14ac:dyDescent="0.3">
      <c r="A3447" t="s">
        <v>13063</v>
      </c>
      <c r="B3447">
        <v>49</v>
      </c>
      <c r="C3447">
        <v>96</v>
      </c>
      <c r="D3447" t="s">
        <v>13064</v>
      </c>
      <c r="E3447">
        <v>792966</v>
      </c>
      <c r="F3447" t="s">
        <v>13065</v>
      </c>
      <c r="G3447" t="s">
        <v>13066</v>
      </c>
      <c r="H3447" t="s">
        <v>13067</v>
      </c>
      <c r="I3447">
        <v>4663</v>
      </c>
      <c r="J3447" t="s">
        <v>13068</v>
      </c>
      <c r="K3447" t="s">
        <v>13069</v>
      </c>
      <c r="L3447">
        <v>40</v>
      </c>
      <c r="M3447" t="s">
        <v>26</v>
      </c>
      <c r="N3447" t="s">
        <v>27</v>
      </c>
      <c r="O3447" t="s">
        <v>476</v>
      </c>
      <c r="P3447">
        <v>2300000</v>
      </c>
      <c r="Q3447">
        <v>1989</v>
      </c>
      <c r="R3447">
        <v>5.0999999999999996</v>
      </c>
      <c r="S3447">
        <v>321</v>
      </c>
      <c r="T3447">
        <f>Table_IMDB_Movies[[#This Row],[gross]]-Table_IMDB_Movies[[#This Row],[budget]]</f>
        <v>-1507034</v>
      </c>
      <c r="V3447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448" spans="1:22" x14ac:dyDescent="0.3">
      <c r="A3448" t="s">
        <v>13070</v>
      </c>
      <c r="B3448">
        <v>533</v>
      </c>
      <c r="C3448">
        <v>100</v>
      </c>
      <c r="D3448" t="s">
        <v>13071</v>
      </c>
      <c r="E3448">
        <v>14673301</v>
      </c>
      <c r="F3448" t="s">
        <v>3973</v>
      </c>
      <c r="G3448" t="s">
        <v>13072</v>
      </c>
      <c r="H3448" t="s">
        <v>13073</v>
      </c>
      <c r="I3448">
        <v>112899</v>
      </c>
      <c r="J3448" t="s">
        <v>13074</v>
      </c>
      <c r="K3448" t="s">
        <v>13075</v>
      </c>
      <c r="L3448">
        <v>631</v>
      </c>
      <c r="M3448" t="s">
        <v>26</v>
      </c>
      <c r="N3448" t="s">
        <v>27</v>
      </c>
      <c r="O3448" t="s">
        <v>476</v>
      </c>
      <c r="P3448">
        <v>2000000</v>
      </c>
      <c r="Q3448">
        <v>2014</v>
      </c>
      <c r="R3448">
        <v>6.9</v>
      </c>
      <c r="S3448">
        <v>45000</v>
      </c>
      <c r="T3448">
        <f>Table_IMDB_Movies[[#This Row],[gross]]-Table_IMDB_Movies[[#This Row],[budget]]</f>
        <v>12673301</v>
      </c>
      <c r="V3448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3449" spans="1:22" x14ac:dyDescent="0.3">
      <c r="A3449" t="s">
        <v>683</v>
      </c>
      <c r="B3449">
        <v>177</v>
      </c>
      <c r="C3449">
        <v>87</v>
      </c>
      <c r="D3449" t="s">
        <v>599</v>
      </c>
      <c r="E3449">
        <v>9003011</v>
      </c>
      <c r="F3449" t="s">
        <v>184</v>
      </c>
      <c r="G3449" t="s">
        <v>10601</v>
      </c>
      <c r="H3449" t="s">
        <v>13076</v>
      </c>
      <c r="I3449">
        <v>133966</v>
      </c>
      <c r="J3449" t="s">
        <v>13077</v>
      </c>
      <c r="K3449" t="s">
        <v>13078</v>
      </c>
      <c r="L3449">
        <v>294</v>
      </c>
      <c r="M3449" t="s">
        <v>26</v>
      </c>
      <c r="N3449" t="s">
        <v>304</v>
      </c>
      <c r="O3449" t="s">
        <v>476</v>
      </c>
      <c r="P3449">
        <v>2000000</v>
      </c>
      <c r="Q3449">
        <v>1981</v>
      </c>
      <c r="R3449">
        <v>7.6</v>
      </c>
      <c r="S3449">
        <v>0</v>
      </c>
      <c r="T3449">
        <f>Table_IMDB_Movies[[#This Row],[gross]]-Table_IMDB_Movies[[#This Row],[budget]]</f>
        <v>7003011</v>
      </c>
      <c r="V3449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450" spans="1:22" x14ac:dyDescent="0.3">
      <c r="A3450" t="s">
        <v>13079</v>
      </c>
      <c r="B3450">
        <v>77</v>
      </c>
      <c r="C3450">
        <v>102</v>
      </c>
      <c r="D3450" t="s">
        <v>11367</v>
      </c>
      <c r="E3450">
        <v>11546543</v>
      </c>
      <c r="F3450" t="s">
        <v>1714</v>
      </c>
      <c r="G3450" t="s">
        <v>5304</v>
      </c>
      <c r="H3450" t="s">
        <v>13080</v>
      </c>
      <c r="I3450">
        <v>34520</v>
      </c>
      <c r="J3450" t="s">
        <v>13081</v>
      </c>
      <c r="K3450" t="s">
        <v>13082</v>
      </c>
      <c r="L3450">
        <v>146</v>
      </c>
      <c r="M3450" t="s">
        <v>5560</v>
      </c>
      <c r="N3450" t="s">
        <v>3028</v>
      </c>
      <c r="O3450" t="s">
        <v>476</v>
      </c>
      <c r="P3450">
        <v>2000000</v>
      </c>
      <c r="Q3450">
        <v>1994</v>
      </c>
      <c r="R3450">
        <v>7.6</v>
      </c>
      <c r="S3450">
        <v>0</v>
      </c>
      <c r="T3450">
        <f>Table_IMDB_Movies[[#This Row],[gross]]-Table_IMDB_Movies[[#This Row],[budget]]</f>
        <v>9546543</v>
      </c>
      <c r="V345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451" spans="1:22" x14ac:dyDescent="0.3">
      <c r="A3451" t="s">
        <v>6409</v>
      </c>
      <c r="B3451">
        <v>123</v>
      </c>
      <c r="C3451">
        <v>118</v>
      </c>
      <c r="D3451" t="s">
        <v>8344</v>
      </c>
      <c r="E3451">
        <v>11533945</v>
      </c>
      <c r="F3451" t="s">
        <v>10742</v>
      </c>
      <c r="G3451" t="s">
        <v>13083</v>
      </c>
      <c r="H3451" t="s">
        <v>13084</v>
      </c>
      <c r="I3451">
        <v>77551</v>
      </c>
      <c r="J3451" t="s">
        <v>13085</v>
      </c>
      <c r="K3451" t="s">
        <v>13086</v>
      </c>
      <c r="L3451">
        <v>434</v>
      </c>
      <c r="M3451" t="s">
        <v>26</v>
      </c>
      <c r="N3451" t="s">
        <v>27</v>
      </c>
      <c r="O3451" t="s">
        <v>476</v>
      </c>
      <c r="P3451">
        <v>2000000</v>
      </c>
      <c r="Q3451">
        <v>1999</v>
      </c>
      <c r="R3451">
        <v>7.6</v>
      </c>
      <c r="S3451">
        <v>0</v>
      </c>
      <c r="T3451">
        <f>Table_IMDB_Movies[[#This Row],[gross]]-Table_IMDB_Movies[[#This Row],[budget]]</f>
        <v>9533945</v>
      </c>
      <c r="V3451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3452" spans="1:22" x14ac:dyDescent="0.3">
      <c r="A3452" t="s">
        <v>13087</v>
      </c>
      <c r="B3452">
        <v>218</v>
      </c>
      <c r="C3452">
        <v>86</v>
      </c>
      <c r="D3452" t="s">
        <v>13088</v>
      </c>
      <c r="E3452">
        <v>12555230</v>
      </c>
      <c r="F3452" t="s">
        <v>4732</v>
      </c>
      <c r="G3452" t="s">
        <v>13089</v>
      </c>
      <c r="H3452" t="s">
        <v>13090</v>
      </c>
      <c r="I3452">
        <v>18566</v>
      </c>
      <c r="J3452" t="s">
        <v>13091</v>
      </c>
      <c r="K3452" t="s">
        <v>13092</v>
      </c>
      <c r="L3452">
        <v>154</v>
      </c>
      <c r="M3452" t="s">
        <v>26</v>
      </c>
      <c r="N3452" t="s">
        <v>1175</v>
      </c>
      <c r="O3452" t="s">
        <v>476</v>
      </c>
      <c r="P3452">
        <v>2000000</v>
      </c>
      <c r="Q3452">
        <v>2011</v>
      </c>
      <c r="R3452">
        <v>5.3</v>
      </c>
      <c r="S3452">
        <v>0</v>
      </c>
      <c r="T3452">
        <f>Table_IMDB_Movies[[#This Row],[gross]]-Table_IMDB_Movies[[#This Row],[budget]]</f>
        <v>10555230</v>
      </c>
      <c r="V3452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453" spans="1:22" x14ac:dyDescent="0.3">
      <c r="A3453" t="s">
        <v>1449</v>
      </c>
      <c r="B3453">
        <v>215</v>
      </c>
      <c r="C3453">
        <v>137</v>
      </c>
      <c r="D3453" t="s">
        <v>9781</v>
      </c>
      <c r="E3453">
        <v>11284657</v>
      </c>
      <c r="F3453" t="s">
        <v>3196</v>
      </c>
      <c r="G3453" t="s">
        <v>7807</v>
      </c>
      <c r="H3453" t="s">
        <v>13093</v>
      </c>
      <c r="I3453">
        <v>259379</v>
      </c>
      <c r="J3453" t="s">
        <v>8507</v>
      </c>
      <c r="K3453" t="s">
        <v>13094</v>
      </c>
      <c r="L3453">
        <v>407</v>
      </c>
      <c r="M3453" t="s">
        <v>6630</v>
      </c>
      <c r="N3453" t="s">
        <v>619</v>
      </c>
      <c r="O3453" t="s">
        <v>476</v>
      </c>
      <c r="P3453">
        <v>2000000</v>
      </c>
      <c r="Q3453">
        <v>2006</v>
      </c>
      <c r="R3453">
        <v>8.5</v>
      </c>
      <c r="S3453">
        <v>39000</v>
      </c>
      <c r="T3453">
        <f>Table_IMDB_Movies[[#This Row],[gross]]-Table_IMDB_Movies[[#This Row],[budget]]</f>
        <v>9284657</v>
      </c>
      <c r="V3453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454" spans="1:22" x14ac:dyDescent="0.3">
      <c r="A3454" t="s">
        <v>12341</v>
      </c>
      <c r="B3454">
        <v>34</v>
      </c>
      <c r="C3454">
        <v>129</v>
      </c>
      <c r="D3454" t="s">
        <v>12341</v>
      </c>
      <c r="E3454">
        <v>34522221</v>
      </c>
      <c r="F3454" t="s">
        <v>2682</v>
      </c>
      <c r="G3454" t="s">
        <v>13095</v>
      </c>
      <c r="H3454" t="s">
        <v>13096</v>
      </c>
      <c r="I3454">
        <v>15401</v>
      </c>
      <c r="J3454" t="s">
        <v>13097</v>
      </c>
      <c r="K3454" t="s">
        <v>13098</v>
      </c>
      <c r="L3454">
        <v>175</v>
      </c>
      <c r="M3454" t="s">
        <v>26</v>
      </c>
      <c r="N3454" t="s">
        <v>27</v>
      </c>
      <c r="O3454" t="s">
        <v>28</v>
      </c>
      <c r="P3454">
        <v>2000000</v>
      </c>
      <c r="Q3454">
        <v>2011</v>
      </c>
      <c r="R3454">
        <v>7</v>
      </c>
      <c r="S3454">
        <v>10000</v>
      </c>
      <c r="T3454">
        <f>Table_IMDB_Movies[[#This Row],[gross]]-Table_IMDB_Movies[[#This Row],[budget]]</f>
        <v>32522221</v>
      </c>
      <c r="V3454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455" spans="1:22" x14ac:dyDescent="0.3">
      <c r="A3455" t="s">
        <v>13099</v>
      </c>
      <c r="B3455">
        <v>167</v>
      </c>
      <c r="C3455">
        <v>80</v>
      </c>
      <c r="D3455" t="s">
        <v>13100</v>
      </c>
      <c r="E3455">
        <v>7002255</v>
      </c>
      <c r="F3455" t="s">
        <v>13101</v>
      </c>
      <c r="G3455" t="s">
        <v>13102</v>
      </c>
      <c r="H3455" t="s">
        <v>13103</v>
      </c>
      <c r="I3455">
        <v>42462</v>
      </c>
      <c r="J3455" t="s">
        <v>13104</v>
      </c>
      <c r="K3455" t="s">
        <v>13105</v>
      </c>
      <c r="L3455">
        <v>312</v>
      </c>
      <c r="M3455" t="s">
        <v>1174</v>
      </c>
      <c r="N3455" t="s">
        <v>1175</v>
      </c>
      <c r="O3455" t="s">
        <v>28</v>
      </c>
      <c r="P3455">
        <v>9500000</v>
      </c>
      <c r="Q3455">
        <v>2003</v>
      </c>
      <c r="R3455">
        <v>7.8</v>
      </c>
      <c r="S3455">
        <v>0</v>
      </c>
      <c r="T3455">
        <f>Table_IMDB_Movies[[#This Row],[gross]]-Table_IMDB_Movies[[#This Row],[budget]]</f>
        <v>-2497745</v>
      </c>
      <c r="V3455" t="str">
        <f>IF(ISNUMBER(SEARCH("|",Table_IMDB_Movies[[#This Row],[genres]])),LEFT(Table_IMDB_Movies[[#This Row],[genres]],SEARCH("|",Table_IMDB_Movies[[#This Row],[genres]])-1),Table_IMDB_Movies[[#This Row],[genres]])</f>
        <v>Animation</v>
      </c>
    </row>
    <row r="3456" spans="1:22" x14ac:dyDescent="0.3">
      <c r="A3456" t="s">
        <v>13106</v>
      </c>
      <c r="B3456">
        <v>56</v>
      </c>
      <c r="C3456">
        <v>89</v>
      </c>
      <c r="D3456" t="s">
        <v>3576</v>
      </c>
      <c r="E3456">
        <v>6719300</v>
      </c>
      <c r="F3456" t="s">
        <v>2021</v>
      </c>
      <c r="G3456" t="s">
        <v>6541</v>
      </c>
      <c r="H3456" t="s">
        <v>13107</v>
      </c>
      <c r="I3456">
        <v>8224</v>
      </c>
      <c r="J3456" t="s">
        <v>2791</v>
      </c>
      <c r="K3456" t="s">
        <v>13108</v>
      </c>
      <c r="L3456">
        <v>132</v>
      </c>
      <c r="M3456" t="s">
        <v>26</v>
      </c>
      <c r="N3456" t="s">
        <v>218</v>
      </c>
      <c r="O3456" t="s">
        <v>28</v>
      </c>
      <c r="P3456">
        <v>2000000</v>
      </c>
      <c r="Q3456">
        <v>1998</v>
      </c>
      <c r="R3456">
        <v>7.2</v>
      </c>
      <c r="S3456">
        <v>0</v>
      </c>
      <c r="T3456">
        <f>Table_IMDB_Movies[[#This Row],[gross]]-Table_IMDB_Movies[[#This Row],[budget]]</f>
        <v>4719300</v>
      </c>
      <c r="V345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457" spans="1:22" x14ac:dyDescent="0.3">
      <c r="A3457" t="s">
        <v>6896</v>
      </c>
      <c r="B3457">
        <v>211</v>
      </c>
      <c r="C3457">
        <v>80</v>
      </c>
      <c r="D3457" t="s">
        <v>13110</v>
      </c>
      <c r="E3457">
        <v>5792822</v>
      </c>
      <c r="F3457" t="s">
        <v>173</v>
      </c>
      <c r="G3457" t="s">
        <v>7797</v>
      </c>
      <c r="H3457" t="s">
        <v>13111</v>
      </c>
      <c r="I3457">
        <v>168398</v>
      </c>
      <c r="J3457" t="s">
        <v>13112</v>
      </c>
      <c r="K3457" t="s">
        <v>13113</v>
      </c>
      <c r="L3457">
        <v>492</v>
      </c>
      <c r="M3457" t="s">
        <v>26</v>
      </c>
      <c r="N3457" t="s">
        <v>27</v>
      </c>
      <c r="O3457" t="s">
        <v>476</v>
      </c>
      <c r="P3457">
        <v>2700000</v>
      </c>
      <c r="Q3457">
        <v>2004</v>
      </c>
      <c r="R3457">
        <v>8</v>
      </c>
      <c r="S3457">
        <v>13000</v>
      </c>
      <c r="T3457">
        <f>Table_IMDB_Movies[[#This Row],[gross]]-Table_IMDB_Movies[[#This Row],[budget]]</f>
        <v>3092822</v>
      </c>
      <c r="V3457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458" spans="1:22" x14ac:dyDescent="0.3">
      <c r="A3458" t="s">
        <v>916</v>
      </c>
      <c r="B3458">
        <v>157</v>
      </c>
      <c r="C3458">
        <v>115</v>
      </c>
      <c r="D3458" t="s">
        <v>13114</v>
      </c>
      <c r="E3458">
        <v>5383834</v>
      </c>
      <c r="F3458" t="s">
        <v>3196</v>
      </c>
      <c r="G3458" t="s">
        <v>12522</v>
      </c>
      <c r="H3458" t="s">
        <v>13115</v>
      </c>
      <c r="I3458">
        <v>173551</v>
      </c>
      <c r="J3458" t="s">
        <v>13116</v>
      </c>
      <c r="K3458" t="s">
        <v>13117</v>
      </c>
      <c r="L3458">
        <v>361</v>
      </c>
      <c r="M3458" t="s">
        <v>2205</v>
      </c>
      <c r="N3458" t="s">
        <v>2301</v>
      </c>
      <c r="O3458" t="s">
        <v>476</v>
      </c>
      <c r="P3458">
        <v>2000000</v>
      </c>
      <c r="Q3458">
        <v>2000</v>
      </c>
      <c r="R3458">
        <v>8.1</v>
      </c>
      <c r="S3458">
        <v>11000</v>
      </c>
      <c r="T3458">
        <f>Table_IMDB_Movies[[#This Row],[gross]]-Table_IMDB_Movies[[#This Row],[budget]]</f>
        <v>3383834</v>
      </c>
      <c r="V3458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459" spans="1:22" x14ac:dyDescent="0.3">
      <c r="A3459" t="s">
        <v>4745</v>
      </c>
      <c r="B3459">
        <v>126</v>
      </c>
      <c r="C3459">
        <v>100</v>
      </c>
      <c r="D3459" t="s">
        <v>13118</v>
      </c>
      <c r="E3459">
        <v>4599680</v>
      </c>
      <c r="F3459" t="s">
        <v>2682</v>
      </c>
      <c r="G3459" t="s">
        <v>1653</v>
      </c>
      <c r="H3459" t="s">
        <v>13119</v>
      </c>
      <c r="I3459">
        <v>68222</v>
      </c>
      <c r="J3459" t="s">
        <v>10914</v>
      </c>
      <c r="K3459" t="s">
        <v>13120</v>
      </c>
      <c r="L3459">
        <v>545</v>
      </c>
      <c r="M3459" t="s">
        <v>26</v>
      </c>
      <c r="N3459" t="s">
        <v>27</v>
      </c>
      <c r="O3459" t="s">
        <v>476</v>
      </c>
      <c r="P3459">
        <v>1500000</v>
      </c>
      <c r="Q3459">
        <v>2003</v>
      </c>
      <c r="R3459">
        <v>6.8</v>
      </c>
      <c r="S3459">
        <v>0</v>
      </c>
      <c r="T3459">
        <f>Table_IMDB_Movies[[#This Row],[gross]]-Table_IMDB_Movies[[#This Row],[budget]]</f>
        <v>3099680</v>
      </c>
      <c r="V3459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460" spans="1:22" x14ac:dyDescent="0.3">
      <c r="A3460" t="s">
        <v>13122</v>
      </c>
      <c r="B3460">
        <v>365</v>
      </c>
      <c r="C3460">
        <v>100</v>
      </c>
      <c r="D3460" t="s">
        <v>13123</v>
      </c>
      <c r="E3460">
        <v>6531491</v>
      </c>
      <c r="F3460" t="s">
        <v>2682</v>
      </c>
      <c r="G3460" t="s">
        <v>285</v>
      </c>
      <c r="H3460" t="s">
        <v>13124</v>
      </c>
      <c r="I3460">
        <v>111658</v>
      </c>
      <c r="J3460" t="s">
        <v>13125</v>
      </c>
      <c r="K3460" t="s">
        <v>13126</v>
      </c>
      <c r="L3460">
        <v>297</v>
      </c>
      <c r="M3460" t="s">
        <v>26</v>
      </c>
      <c r="N3460" t="s">
        <v>27</v>
      </c>
      <c r="O3460" t="s">
        <v>476</v>
      </c>
      <c r="P3460">
        <v>2000000</v>
      </c>
      <c r="Q3460">
        <v>2010</v>
      </c>
      <c r="R3460">
        <v>7.2</v>
      </c>
      <c r="S3460">
        <v>20000</v>
      </c>
      <c r="T3460">
        <f>Table_IMDB_Movies[[#This Row],[gross]]-Table_IMDB_Movies[[#This Row],[budget]]</f>
        <v>4531491</v>
      </c>
      <c r="V3460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461" spans="1:22" x14ac:dyDescent="0.3">
      <c r="A3461" t="s">
        <v>13127</v>
      </c>
      <c r="B3461">
        <v>151</v>
      </c>
      <c r="C3461">
        <v>91</v>
      </c>
      <c r="D3461" t="s">
        <v>9135</v>
      </c>
      <c r="E3461">
        <v>3885134</v>
      </c>
      <c r="F3461" t="s">
        <v>2021</v>
      </c>
      <c r="G3461" t="s">
        <v>13128</v>
      </c>
      <c r="H3461" t="s">
        <v>13129</v>
      </c>
      <c r="I3461">
        <v>31130</v>
      </c>
      <c r="J3461" t="s">
        <v>13127</v>
      </c>
      <c r="K3461" t="s">
        <v>13130</v>
      </c>
      <c r="L3461">
        <v>243</v>
      </c>
      <c r="M3461" t="s">
        <v>26</v>
      </c>
      <c r="N3461" t="s">
        <v>27</v>
      </c>
      <c r="O3461" t="s">
        <v>476</v>
      </c>
      <c r="P3461">
        <v>2000000</v>
      </c>
      <c r="Q3461">
        <v>2005</v>
      </c>
      <c r="R3461">
        <v>7.4</v>
      </c>
      <c r="S3461">
        <v>0</v>
      </c>
      <c r="T3461">
        <f>Table_IMDB_Movies[[#This Row],[gross]]-Table_IMDB_Movies[[#This Row],[budget]]</f>
        <v>1885134</v>
      </c>
      <c r="V3461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462" spans="1:22" x14ac:dyDescent="0.3">
      <c r="A3462" t="s">
        <v>13132</v>
      </c>
      <c r="B3462">
        <v>158</v>
      </c>
      <c r="C3462">
        <v>96</v>
      </c>
      <c r="D3462" t="s">
        <v>3101</v>
      </c>
      <c r="E3462">
        <v>3590010</v>
      </c>
      <c r="F3462" t="s">
        <v>5983</v>
      </c>
      <c r="G3462" t="s">
        <v>8166</v>
      </c>
      <c r="H3462" t="s">
        <v>13133</v>
      </c>
      <c r="I3462">
        <v>20885</v>
      </c>
      <c r="J3462" t="s">
        <v>10238</v>
      </c>
      <c r="K3462" t="s">
        <v>13134</v>
      </c>
      <c r="L3462">
        <v>60</v>
      </c>
      <c r="M3462" t="s">
        <v>26</v>
      </c>
      <c r="N3462" t="s">
        <v>41</v>
      </c>
      <c r="O3462" t="s">
        <v>476</v>
      </c>
      <c r="P3462">
        <v>2000000</v>
      </c>
      <c r="Q3462">
        <v>2015</v>
      </c>
      <c r="R3462">
        <v>6.1</v>
      </c>
      <c r="S3462">
        <v>0</v>
      </c>
      <c r="T3462">
        <f>Table_IMDB_Movies[[#This Row],[gross]]-Table_IMDB_Movies[[#This Row],[budget]]</f>
        <v>1590010</v>
      </c>
      <c r="V3462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463" spans="1:22" x14ac:dyDescent="0.3">
      <c r="A3463" t="s">
        <v>415</v>
      </c>
      <c r="B3463">
        <v>118</v>
      </c>
      <c r="C3463">
        <v>116</v>
      </c>
      <c r="D3463" t="s">
        <v>43</v>
      </c>
      <c r="E3463">
        <v>3335839</v>
      </c>
      <c r="F3463" t="s">
        <v>379</v>
      </c>
      <c r="G3463" t="s">
        <v>61</v>
      </c>
      <c r="H3463" t="s">
        <v>13135</v>
      </c>
      <c r="I3463">
        <v>54657</v>
      </c>
      <c r="J3463" t="s">
        <v>4425</v>
      </c>
      <c r="K3463" t="s">
        <v>13136</v>
      </c>
      <c r="L3463">
        <v>222</v>
      </c>
      <c r="M3463" t="s">
        <v>26</v>
      </c>
      <c r="N3463" t="s">
        <v>27</v>
      </c>
      <c r="O3463" t="s">
        <v>476</v>
      </c>
      <c r="P3463">
        <v>2000000</v>
      </c>
      <c r="Q3463">
        <v>2005</v>
      </c>
      <c r="R3463">
        <v>7</v>
      </c>
      <c r="S3463">
        <v>0</v>
      </c>
      <c r="T3463">
        <f>Table_IMDB_Movies[[#This Row],[gross]]-Table_IMDB_Movies[[#This Row],[budget]]</f>
        <v>1335839</v>
      </c>
      <c r="V3463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464" spans="1:22" x14ac:dyDescent="0.3">
      <c r="A3464" t="s">
        <v>5240</v>
      </c>
      <c r="B3464">
        <v>39</v>
      </c>
      <c r="C3464">
        <v>97</v>
      </c>
      <c r="D3464" t="s">
        <v>5435</v>
      </c>
      <c r="E3464">
        <v>2557668</v>
      </c>
      <c r="F3464" t="s">
        <v>1705</v>
      </c>
      <c r="G3464" t="s">
        <v>1634</v>
      </c>
      <c r="H3464" t="s">
        <v>13137</v>
      </c>
      <c r="I3464">
        <v>3911</v>
      </c>
      <c r="J3464" t="s">
        <v>13138</v>
      </c>
      <c r="K3464" t="s">
        <v>13139</v>
      </c>
      <c r="L3464">
        <v>22</v>
      </c>
      <c r="M3464" t="s">
        <v>26</v>
      </c>
      <c r="N3464" t="s">
        <v>27</v>
      </c>
      <c r="O3464" t="s">
        <v>28</v>
      </c>
      <c r="P3464">
        <v>2000000</v>
      </c>
      <c r="Q3464">
        <v>2015</v>
      </c>
      <c r="R3464">
        <v>5.3</v>
      </c>
      <c r="S3464">
        <v>0</v>
      </c>
      <c r="T3464">
        <f>Table_IMDB_Movies[[#This Row],[gross]]-Table_IMDB_Movies[[#This Row],[budget]]</f>
        <v>557668</v>
      </c>
      <c r="V3464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3465" spans="1:22" x14ac:dyDescent="0.3">
      <c r="A3465" t="s">
        <v>1222</v>
      </c>
      <c r="B3465">
        <v>108</v>
      </c>
      <c r="C3465">
        <v>101</v>
      </c>
      <c r="D3465" t="s">
        <v>4439</v>
      </c>
      <c r="E3465">
        <v>2506446</v>
      </c>
      <c r="F3465" t="s">
        <v>1340</v>
      </c>
      <c r="G3465" t="s">
        <v>1223</v>
      </c>
      <c r="H3465" t="s">
        <v>13140</v>
      </c>
      <c r="I3465">
        <v>8662</v>
      </c>
      <c r="J3465" t="s">
        <v>5538</v>
      </c>
      <c r="K3465" t="s">
        <v>13141</v>
      </c>
      <c r="L3465">
        <v>172</v>
      </c>
      <c r="M3465" t="s">
        <v>26</v>
      </c>
      <c r="N3465" t="s">
        <v>27</v>
      </c>
      <c r="O3465" t="s">
        <v>476</v>
      </c>
      <c r="P3465">
        <v>2000000</v>
      </c>
      <c r="Q3465">
        <v>2002</v>
      </c>
      <c r="R3465">
        <v>4.7</v>
      </c>
      <c r="S3465">
        <v>134</v>
      </c>
      <c r="T3465">
        <f>Table_IMDB_Movies[[#This Row],[gross]]-Table_IMDB_Movies[[#This Row],[budget]]</f>
        <v>506446</v>
      </c>
      <c r="V3465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466" spans="1:22" x14ac:dyDescent="0.3">
      <c r="A3466" t="s">
        <v>13142</v>
      </c>
      <c r="B3466">
        <v>65</v>
      </c>
      <c r="C3466">
        <v>98</v>
      </c>
      <c r="D3466" t="s">
        <v>13143</v>
      </c>
      <c r="E3466">
        <v>7369373</v>
      </c>
      <c r="F3466" t="s">
        <v>2394</v>
      </c>
      <c r="G3466" t="s">
        <v>7550</v>
      </c>
      <c r="H3466" t="s">
        <v>13144</v>
      </c>
      <c r="I3466">
        <v>4288</v>
      </c>
      <c r="J3466" t="s">
        <v>13145</v>
      </c>
      <c r="K3466" t="s">
        <v>13146</v>
      </c>
      <c r="L3466">
        <v>74</v>
      </c>
      <c r="M3466" t="s">
        <v>26</v>
      </c>
      <c r="N3466" t="s">
        <v>41</v>
      </c>
      <c r="O3466" t="s">
        <v>476</v>
      </c>
      <c r="P3466">
        <v>2000000</v>
      </c>
      <c r="Q3466">
        <v>1986</v>
      </c>
      <c r="R3466">
        <v>5.7</v>
      </c>
      <c r="S3466">
        <v>0</v>
      </c>
      <c r="T3466">
        <f>Table_IMDB_Movies[[#This Row],[gross]]-Table_IMDB_Movies[[#This Row],[budget]]</f>
        <v>5369373</v>
      </c>
      <c r="V3466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3467" spans="1:22" x14ac:dyDescent="0.3">
      <c r="A3467" t="s">
        <v>11845</v>
      </c>
      <c r="B3467">
        <v>160</v>
      </c>
      <c r="C3467">
        <v>101</v>
      </c>
      <c r="D3467" t="s">
        <v>13147</v>
      </c>
      <c r="E3467">
        <v>1984378</v>
      </c>
      <c r="F3467" t="s">
        <v>1141</v>
      </c>
      <c r="G3467" t="s">
        <v>13148</v>
      </c>
      <c r="H3467" t="s">
        <v>13149</v>
      </c>
      <c r="I3467">
        <v>27346</v>
      </c>
      <c r="J3467" t="s">
        <v>13150</v>
      </c>
      <c r="K3467" t="s">
        <v>13151</v>
      </c>
      <c r="L3467">
        <v>206</v>
      </c>
      <c r="M3467" t="s">
        <v>26</v>
      </c>
      <c r="N3467" t="s">
        <v>27</v>
      </c>
      <c r="O3467" t="s">
        <v>4342</v>
      </c>
      <c r="P3467">
        <v>2000000</v>
      </c>
      <c r="Q3467">
        <v>2006</v>
      </c>
      <c r="R3467">
        <v>6.5</v>
      </c>
      <c r="S3467">
        <v>0</v>
      </c>
      <c r="T3467">
        <f>Table_IMDB_Movies[[#This Row],[gross]]-Table_IMDB_Movies[[#This Row],[budget]]</f>
        <v>-15622</v>
      </c>
      <c r="V3467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468" spans="1:22" x14ac:dyDescent="0.3">
      <c r="A3468" t="s">
        <v>13152</v>
      </c>
      <c r="B3468">
        <v>231</v>
      </c>
      <c r="C3468">
        <v>90</v>
      </c>
      <c r="D3468" t="s">
        <v>13153</v>
      </c>
      <c r="E3468">
        <v>2283276</v>
      </c>
      <c r="F3468" t="s">
        <v>13154</v>
      </c>
      <c r="G3468" t="s">
        <v>13152</v>
      </c>
      <c r="H3468" t="s">
        <v>13155</v>
      </c>
      <c r="I3468">
        <v>46107</v>
      </c>
      <c r="J3468" t="s">
        <v>13156</v>
      </c>
      <c r="K3468" t="s">
        <v>13157</v>
      </c>
      <c r="L3468">
        <v>156</v>
      </c>
      <c r="M3468" t="s">
        <v>8588</v>
      </c>
      <c r="N3468" t="s">
        <v>13158</v>
      </c>
      <c r="O3468" t="s">
        <v>476</v>
      </c>
      <c r="P3468">
        <v>1500000</v>
      </c>
      <c r="Q3468">
        <v>2008</v>
      </c>
      <c r="R3468">
        <v>8</v>
      </c>
      <c r="S3468">
        <v>0</v>
      </c>
      <c r="T3468">
        <f>Table_IMDB_Movies[[#This Row],[gross]]-Table_IMDB_Movies[[#This Row],[budget]]</f>
        <v>783276</v>
      </c>
      <c r="V3468" t="str">
        <f>IF(ISNUMBER(SEARCH("|",Table_IMDB_Movies[[#This Row],[genres]])),LEFT(Table_IMDB_Movies[[#This Row],[genres]],SEARCH("|",Table_IMDB_Movies[[#This Row],[genres]])-1),Table_IMDB_Movies[[#This Row],[genres]])</f>
        <v>Animation</v>
      </c>
    </row>
    <row r="3469" spans="1:22" x14ac:dyDescent="0.3">
      <c r="A3469" t="s">
        <v>13159</v>
      </c>
      <c r="B3469">
        <v>7</v>
      </c>
      <c r="C3469">
        <v>120</v>
      </c>
      <c r="D3469" t="s">
        <v>13160</v>
      </c>
      <c r="E3469">
        <v>1098224</v>
      </c>
      <c r="F3469" t="s">
        <v>773</v>
      </c>
      <c r="G3469" t="s">
        <v>13161</v>
      </c>
      <c r="H3469" t="s">
        <v>13162</v>
      </c>
      <c r="I3469">
        <v>397</v>
      </c>
      <c r="J3469" t="s">
        <v>13163</v>
      </c>
      <c r="K3469" t="s">
        <v>13164</v>
      </c>
      <c r="L3469">
        <v>30</v>
      </c>
      <c r="M3469" t="s">
        <v>26</v>
      </c>
      <c r="N3469" t="s">
        <v>27</v>
      </c>
      <c r="O3469" t="s">
        <v>28</v>
      </c>
      <c r="P3469">
        <v>2000000</v>
      </c>
      <c r="Q3469">
        <v>2003</v>
      </c>
      <c r="R3469">
        <v>3.3</v>
      </c>
      <c r="S3469">
        <v>32</v>
      </c>
      <c r="T3469">
        <f>Table_IMDB_Movies[[#This Row],[gross]]-Table_IMDB_Movies[[#This Row],[budget]]</f>
        <v>-901776</v>
      </c>
      <c r="V3469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3470" spans="1:22" x14ac:dyDescent="0.3">
      <c r="A3470" t="s">
        <v>12671</v>
      </c>
      <c r="B3470">
        <v>79</v>
      </c>
      <c r="C3470">
        <v>102</v>
      </c>
      <c r="D3470" t="s">
        <v>13165</v>
      </c>
      <c r="E3470">
        <v>1430185</v>
      </c>
      <c r="F3470" t="s">
        <v>13166</v>
      </c>
      <c r="G3470" t="s">
        <v>1544</v>
      </c>
      <c r="H3470" t="s">
        <v>13167</v>
      </c>
      <c r="I3470">
        <v>7314</v>
      </c>
      <c r="J3470" t="s">
        <v>13168</v>
      </c>
      <c r="K3470" t="s">
        <v>13169</v>
      </c>
      <c r="L3470">
        <v>55</v>
      </c>
      <c r="M3470" t="s">
        <v>26</v>
      </c>
      <c r="N3470" t="s">
        <v>27</v>
      </c>
      <c r="O3470" t="s">
        <v>49</v>
      </c>
      <c r="P3470">
        <v>2000000</v>
      </c>
      <c r="Q3470">
        <v>2007</v>
      </c>
      <c r="R3470">
        <v>8.3000000000000007</v>
      </c>
      <c r="S3470">
        <v>0</v>
      </c>
      <c r="T3470">
        <f>Table_IMDB_Movies[[#This Row],[gross]]-Table_IMDB_Movies[[#This Row],[budget]]</f>
        <v>-569815</v>
      </c>
      <c r="V3470" t="str">
        <f>IF(ISNUMBER(SEARCH("|",Table_IMDB_Movies[[#This Row],[genres]])),LEFT(Table_IMDB_Movies[[#This Row],[genres]],SEARCH("|",Table_IMDB_Movies[[#This Row],[genres]])-1),Table_IMDB_Movies[[#This Row],[genres]])</f>
        <v>Documentary</v>
      </c>
    </row>
    <row r="3471" spans="1:22" x14ac:dyDescent="0.3">
      <c r="A3471" t="s">
        <v>13170</v>
      </c>
      <c r="B3471">
        <v>168</v>
      </c>
      <c r="C3471">
        <v>102</v>
      </c>
      <c r="D3471" t="s">
        <v>5114</v>
      </c>
      <c r="E3471">
        <v>1477002</v>
      </c>
      <c r="F3471" t="s">
        <v>173</v>
      </c>
      <c r="G3471" t="s">
        <v>183</v>
      </c>
      <c r="H3471" t="s">
        <v>13171</v>
      </c>
      <c r="I3471">
        <v>16645</v>
      </c>
      <c r="J3471" t="s">
        <v>13172</v>
      </c>
      <c r="K3471" t="s">
        <v>13173</v>
      </c>
      <c r="L3471">
        <v>72</v>
      </c>
      <c r="M3471" t="s">
        <v>26</v>
      </c>
      <c r="N3471" t="s">
        <v>27</v>
      </c>
      <c r="O3471" t="s">
        <v>476</v>
      </c>
      <c r="P3471">
        <v>2000000</v>
      </c>
      <c r="Q3471">
        <v>2015</v>
      </c>
      <c r="R3471">
        <v>6.9</v>
      </c>
      <c r="S3471">
        <v>0</v>
      </c>
      <c r="T3471">
        <f>Table_IMDB_Movies[[#This Row],[gross]]-Table_IMDB_Movies[[#This Row],[budget]]</f>
        <v>-522998</v>
      </c>
      <c r="V3471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472" spans="1:22" x14ac:dyDescent="0.3">
      <c r="A3472" t="s">
        <v>13174</v>
      </c>
      <c r="B3472">
        <v>107</v>
      </c>
      <c r="C3472">
        <v>100</v>
      </c>
      <c r="D3472" t="s">
        <v>13175</v>
      </c>
      <c r="E3472">
        <v>1134049</v>
      </c>
      <c r="F3472" t="s">
        <v>13176</v>
      </c>
      <c r="G3472" t="s">
        <v>13177</v>
      </c>
      <c r="H3472" t="s">
        <v>13178</v>
      </c>
      <c r="I3472">
        <v>5475</v>
      </c>
      <c r="J3472" t="s">
        <v>13179</v>
      </c>
      <c r="K3472" t="s">
        <v>13180</v>
      </c>
      <c r="L3472">
        <v>44</v>
      </c>
      <c r="M3472" t="s">
        <v>26</v>
      </c>
      <c r="N3472" t="s">
        <v>41</v>
      </c>
      <c r="O3472" t="s">
        <v>72</v>
      </c>
      <c r="P3472">
        <v>2000000</v>
      </c>
      <c r="Q3472">
        <v>2007</v>
      </c>
      <c r="R3472">
        <v>8.1</v>
      </c>
      <c r="S3472">
        <v>0</v>
      </c>
      <c r="T3472">
        <f>Table_IMDB_Movies[[#This Row],[gross]]-Table_IMDB_Movies[[#This Row],[budget]]</f>
        <v>-865951</v>
      </c>
      <c r="V3472" t="str">
        <f>IF(ISNUMBER(SEARCH("|",Table_IMDB_Movies[[#This Row],[genres]])),LEFT(Table_IMDB_Movies[[#This Row],[genres]],SEARCH("|",Table_IMDB_Movies[[#This Row],[genres]])-1),Table_IMDB_Movies[[#This Row],[genres]])</f>
        <v>Documentary</v>
      </c>
    </row>
    <row r="3473" spans="1:22" x14ac:dyDescent="0.3">
      <c r="A3473" t="s">
        <v>12239</v>
      </c>
      <c r="B3473">
        <v>123</v>
      </c>
      <c r="C3473">
        <v>89</v>
      </c>
      <c r="D3473" t="s">
        <v>12980</v>
      </c>
      <c r="E3473">
        <v>653621</v>
      </c>
      <c r="F3473" t="s">
        <v>13182</v>
      </c>
      <c r="G3473" t="s">
        <v>11834</v>
      </c>
      <c r="H3473" t="s">
        <v>13183</v>
      </c>
      <c r="I3473">
        <v>5615</v>
      </c>
      <c r="J3473" t="s">
        <v>13184</v>
      </c>
      <c r="K3473" t="s">
        <v>13185</v>
      </c>
      <c r="L3473">
        <v>64</v>
      </c>
      <c r="M3473" t="s">
        <v>26</v>
      </c>
      <c r="N3473" t="s">
        <v>27</v>
      </c>
      <c r="O3473" t="s">
        <v>5178</v>
      </c>
      <c r="P3473">
        <v>2000000</v>
      </c>
      <c r="Q3473">
        <v>2005</v>
      </c>
      <c r="R3473">
        <v>6.8</v>
      </c>
      <c r="S3473">
        <v>592</v>
      </c>
      <c r="T3473">
        <f>Table_IMDB_Movies[[#This Row],[gross]]-Table_IMDB_Movies[[#This Row],[budget]]</f>
        <v>-1346379</v>
      </c>
      <c r="V3473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3474" spans="1:22" x14ac:dyDescent="0.3">
      <c r="A3474" t="s">
        <v>13186</v>
      </c>
      <c r="B3474">
        <v>46</v>
      </c>
      <c r="C3474">
        <v>86</v>
      </c>
      <c r="D3474" t="s">
        <v>13187</v>
      </c>
      <c r="E3474">
        <v>535249</v>
      </c>
      <c r="F3474" t="s">
        <v>1334</v>
      </c>
      <c r="G3474" t="s">
        <v>13188</v>
      </c>
      <c r="H3474" t="s">
        <v>13189</v>
      </c>
      <c r="I3474">
        <v>3467</v>
      </c>
      <c r="J3474" t="s">
        <v>13190</v>
      </c>
      <c r="K3474" t="s">
        <v>13191</v>
      </c>
      <c r="L3474">
        <v>13</v>
      </c>
      <c r="M3474" t="s">
        <v>26</v>
      </c>
      <c r="N3474" t="s">
        <v>27</v>
      </c>
      <c r="O3474" t="s">
        <v>476</v>
      </c>
      <c r="P3474">
        <v>3400000</v>
      </c>
      <c r="Q3474">
        <v>2010</v>
      </c>
      <c r="R3474">
        <v>4.5999999999999996</v>
      </c>
      <c r="S3474">
        <v>974</v>
      </c>
      <c r="T3474">
        <f>Table_IMDB_Movies[[#This Row],[gross]]-Table_IMDB_Movies[[#This Row],[budget]]</f>
        <v>-2864751</v>
      </c>
      <c r="V3474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475" spans="1:22" x14ac:dyDescent="0.3">
      <c r="A3475" t="s">
        <v>13193</v>
      </c>
      <c r="B3475">
        <v>46</v>
      </c>
      <c r="C3475">
        <v>96</v>
      </c>
      <c r="D3475" t="s">
        <v>1455</v>
      </c>
      <c r="E3475">
        <v>371081</v>
      </c>
      <c r="F3475" t="s">
        <v>2021</v>
      </c>
      <c r="G3475" t="s">
        <v>655</v>
      </c>
      <c r="H3475" t="s">
        <v>13194</v>
      </c>
      <c r="I3475">
        <v>7479</v>
      </c>
      <c r="J3475" t="s">
        <v>96</v>
      </c>
      <c r="K3475" t="s">
        <v>13195</v>
      </c>
      <c r="L3475">
        <v>86</v>
      </c>
      <c r="M3475" t="s">
        <v>26</v>
      </c>
      <c r="N3475" t="s">
        <v>27</v>
      </c>
      <c r="O3475" t="s">
        <v>28</v>
      </c>
      <c r="P3475">
        <v>6000000</v>
      </c>
      <c r="Q3475">
        <v>2004</v>
      </c>
      <c r="R3475">
        <v>7</v>
      </c>
      <c r="S3475">
        <v>857</v>
      </c>
      <c r="T3475">
        <f>Table_IMDB_Movies[[#This Row],[gross]]-Table_IMDB_Movies[[#This Row],[budget]]</f>
        <v>-5628919</v>
      </c>
      <c r="V3475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476" spans="1:22" x14ac:dyDescent="0.3">
      <c r="A3476" t="s">
        <v>13196</v>
      </c>
      <c r="B3476">
        <v>51</v>
      </c>
      <c r="C3476">
        <v>91</v>
      </c>
      <c r="D3476" t="s">
        <v>13197</v>
      </c>
      <c r="E3476">
        <v>124494</v>
      </c>
      <c r="F3476" t="s">
        <v>13198</v>
      </c>
      <c r="G3476" t="s">
        <v>13199</v>
      </c>
      <c r="H3476" t="s">
        <v>13200</v>
      </c>
      <c r="I3476">
        <v>5613</v>
      </c>
      <c r="J3476" t="s">
        <v>13201</v>
      </c>
      <c r="K3476" t="s">
        <v>13202</v>
      </c>
      <c r="L3476">
        <v>102</v>
      </c>
      <c r="M3476" t="s">
        <v>26</v>
      </c>
      <c r="N3476" t="s">
        <v>27</v>
      </c>
      <c r="O3476" t="s">
        <v>28</v>
      </c>
      <c r="P3476">
        <v>2000000</v>
      </c>
      <c r="Q3476">
        <v>1998</v>
      </c>
      <c r="R3476">
        <v>6.7</v>
      </c>
      <c r="S3476">
        <v>0</v>
      </c>
      <c r="T3476">
        <f>Table_IMDB_Movies[[#This Row],[gross]]-Table_IMDB_Movies[[#This Row],[budget]]</f>
        <v>-1875506</v>
      </c>
      <c r="V3476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477" spans="1:22" x14ac:dyDescent="0.3">
      <c r="A3477" t="s">
        <v>13204</v>
      </c>
      <c r="B3477">
        <v>45</v>
      </c>
      <c r="C3477">
        <v>85</v>
      </c>
      <c r="D3477" t="s">
        <v>222</v>
      </c>
      <c r="E3477">
        <v>100669</v>
      </c>
      <c r="F3477" t="s">
        <v>2021</v>
      </c>
      <c r="G3477" t="s">
        <v>118</v>
      </c>
      <c r="H3477" t="s">
        <v>13205</v>
      </c>
      <c r="I3477">
        <v>2522</v>
      </c>
      <c r="J3477" t="s">
        <v>3059</v>
      </c>
      <c r="K3477" t="s">
        <v>13206</v>
      </c>
      <c r="L3477">
        <v>11</v>
      </c>
      <c r="M3477" t="s">
        <v>26</v>
      </c>
      <c r="N3477" t="s">
        <v>27</v>
      </c>
      <c r="O3477" t="s">
        <v>476</v>
      </c>
      <c r="P3477">
        <v>3800000</v>
      </c>
      <c r="Q3477">
        <v>2009</v>
      </c>
      <c r="R3477">
        <v>5.8</v>
      </c>
      <c r="S3477">
        <v>407</v>
      </c>
      <c r="T3477">
        <f>Table_IMDB_Movies[[#This Row],[gross]]-Table_IMDB_Movies[[#This Row],[budget]]</f>
        <v>-3699331</v>
      </c>
      <c r="V3477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478" spans="1:22" x14ac:dyDescent="0.3">
      <c r="A3478" t="s">
        <v>349</v>
      </c>
      <c r="B3478">
        <v>74</v>
      </c>
      <c r="C3478">
        <v>129</v>
      </c>
      <c r="D3478" t="s">
        <v>12714</v>
      </c>
      <c r="E3478">
        <v>186354</v>
      </c>
      <c r="F3478" t="s">
        <v>2682</v>
      </c>
      <c r="G3478" t="s">
        <v>2673</v>
      </c>
      <c r="H3478" t="s">
        <v>13207</v>
      </c>
      <c r="I3478">
        <v>1758</v>
      </c>
      <c r="J3478" t="s">
        <v>750</v>
      </c>
      <c r="K3478" t="s">
        <v>13208</v>
      </c>
      <c r="L3478">
        <v>30</v>
      </c>
      <c r="M3478" t="s">
        <v>26</v>
      </c>
      <c r="N3478" t="s">
        <v>27</v>
      </c>
      <c r="O3478" t="s">
        <v>476</v>
      </c>
      <c r="P3478">
        <v>13500000</v>
      </c>
      <c r="Q3478">
        <v>2015</v>
      </c>
      <c r="R3478">
        <v>4.5</v>
      </c>
      <c r="S3478">
        <v>0</v>
      </c>
      <c r="T3478">
        <f>Table_IMDB_Movies[[#This Row],[gross]]-Table_IMDB_Movies[[#This Row],[budget]]</f>
        <v>-13313646</v>
      </c>
      <c r="V3478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479" spans="1:22" x14ac:dyDescent="0.3">
      <c r="A3479" t="s">
        <v>13209</v>
      </c>
      <c r="B3479">
        <v>66</v>
      </c>
      <c r="C3479">
        <v>95</v>
      </c>
      <c r="D3479" t="s">
        <v>4389</v>
      </c>
      <c r="E3479">
        <v>17580</v>
      </c>
      <c r="F3479" t="s">
        <v>2682</v>
      </c>
      <c r="G3479" t="s">
        <v>2589</v>
      </c>
      <c r="H3479" t="s">
        <v>13210</v>
      </c>
      <c r="I3479">
        <v>1268</v>
      </c>
      <c r="J3479" t="s">
        <v>3341</v>
      </c>
      <c r="K3479" t="s">
        <v>13211</v>
      </c>
      <c r="L3479">
        <v>23</v>
      </c>
      <c r="M3479" t="s">
        <v>26</v>
      </c>
      <c r="N3479" t="s">
        <v>27</v>
      </c>
      <c r="O3479" t="s">
        <v>49</v>
      </c>
      <c r="P3479">
        <v>1500000</v>
      </c>
      <c r="Q3479">
        <v>2009</v>
      </c>
      <c r="R3479">
        <v>6.2</v>
      </c>
      <c r="S3479">
        <v>195</v>
      </c>
      <c r="T3479">
        <f>Table_IMDB_Movies[[#This Row],[gross]]-Table_IMDB_Movies[[#This Row],[budget]]</f>
        <v>-1482420</v>
      </c>
      <c r="V3479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480" spans="1:22" x14ac:dyDescent="0.3">
      <c r="A3480" t="s">
        <v>13212</v>
      </c>
      <c r="B3480">
        <v>34</v>
      </c>
      <c r="C3480">
        <v>92</v>
      </c>
      <c r="D3480" t="s">
        <v>180</v>
      </c>
      <c r="E3480">
        <v>12667</v>
      </c>
      <c r="F3480" t="s">
        <v>173</v>
      </c>
      <c r="G3480" t="s">
        <v>275</v>
      </c>
      <c r="H3480" t="s">
        <v>13213</v>
      </c>
      <c r="I3480">
        <v>19336</v>
      </c>
      <c r="J3480" t="s">
        <v>5169</v>
      </c>
      <c r="K3480" t="s">
        <v>13214</v>
      </c>
      <c r="L3480">
        <v>90</v>
      </c>
      <c r="M3480" t="s">
        <v>26</v>
      </c>
      <c r="N3480" t="s">
        <v>41</v>
      </c>
      <c r="O3480" t="s">
        <v>476</v>
      </c>
      <c r="P3480">
        <v>14000</v>
      </c>
      <c r="Q3480">
        <v>2005</v>
      </c>
      <c r="R3480">
        <v>6.6</v>
      </c>
      <c r="S3480">
        <v>0</v>
      </c>
      <c r="T3480">
        <f>Table_IMDB_Movies[[#This Row],[gross]]-Table_IMDB_Movies[[#This Row],[budget]]</f>
        <v>-1333</v>
      </c>
      <c r="V3480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481" spans="1:22" x14ac:dyDescent="0.3">
      <c r="A3481" t="s">
        <v>13215</v>
      </c>
      <c r="B3481">
        <v>78</v>
      </c>
      <c r="C3481">
        <v>96</v>
      </c>
      <c r="D3481" t="s">
        <v>7403</v>
      </c>
      <c r="E3481">
        <v>198407</v>
      </c>
      <c r="F3481" t="s">
        <v>2682</v>
      </c>
      <c r="G3481" t="s">
        <v>9135</v>
      </c>
      <c r="H3481" t="s">
        <v>13216</v>
      </c>
      <c r="I3481">
        <v>10282</v>
      </c>
      <c r="J3481" t="s">
        <v>13217</v>
      </c>
      <c r="K3481" t="s">
        <v>13218</v>
      </c>
      <c r="L3481">
        <v>78</v>
      </c>
      <c r="M3481" t="s">
        <v>26</v>
      </c>
      <c r="N3481" t="s">
        <v>27</v>
      </c>
      <c r="O3481" t="s">
        <v>476</v>
      </c>
      <c r="P3481">
        <v>2000000</v>
      </c>
      <c r="Q3481">
        <v>2006</v>
      </c>
      <c r="R3481">
        <v>6.6</v>
      </c>
      <c r="S3481">
        <v>474</v>
      </c>
      <c r="T3481">
        <f>Table_IMDB_Movies[[#This Row],[gross]]-Table_IMDB_Movies[[#This Row],[budget]]</f>
        <v>-1801593</v>
      </c>
      <c r="V3481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482" spans="1:22" x14ac:dyDescent="0.3">
      <c r="A3482" t="s">
        <v>13219</v>
      </c>
      <c r="B3482">
        <v>30</v>
      </c>
      <c r="C3482">
        <v>119</v>
      </c>
      <c r="D3482" t="s">
        <v>13220</v>
      </c>
      <c r="E3482">
        <v>4958</v>
      </c>
      <c r="F3482" t="s">
        <v>10785</v>
      </c>
      <c r="G3482" t="s">
        <v>12825</v>
      </c>
      <c r="H3482" t="s">
        <v>13221</v>
      </c>
      <c r="I3482">
        <v>9689</v>
      </c>
      <c r="J3482" t="s">
        <v>13222</v>
      </c>
      <c r="K3482" t="s">
        <v>13223</v>
      </c>
      <c r="L3482">
        <v>23</v>
      </c>
      <c r="M3482" t="s">
        <v>26</v>
      </c>
      <c r="N3482" t="s">
        <v>6209</v>
      </c>
      <c r="O3482" t="s">
        <v>476</v>
      </c>
      <c r="P3482">
        <v>2000000</v>
      </c>
      <c r="Q3482">
        <v>2008</v>
      </c>
      <c r="R3482">
        <v>7.8</v>
      </c>
      <c r="S3482">
        <v>1000</v>
      </c>
      <c r="T3482">
        <f>Table_IMDB_Movies[[#This Row],[gross]]-Table_IMDB_Movies[[#This Row],[budget]]</f>
        <v>-1995042</v>
      </c>
      <c r="V3482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483" spans="1:22" x14ac:dyDescent="0.3">
      <c r="A3483" t="s">
        <v>13224</v>
      </c>
      <c r="B3483">
        <v>90</v>
      </c>
      <c r="C3483">
        <v>92</v>
      </c>
      <c r="D3483" t="s">
        <v>13225</v>
      </c>
      <c r="E3483">
        <v>7927</v>
      </c>
      <c r="F3483" t="s">
        <v>13226</v>
      </c>
      <c r="G3483" t="s">
        <v>13227</v>
      </c>
      <c r="H3483" t="s">
        <v>13228</v>
      </c>
      <c r="I3483">
        <v>19236</v>
      </c>
      <c r="J3483" t="s">
        <v>13229</v>
      </c>
      <c r="K3483" t="s">
        <v>13230</v>
      </c>
      <c r="L3483">
        <v>175</v>
      </c>
      <c r="M3483" t="s">
        <v>26</v>
      </c>
      <c r="N3483" t="s">
        <v>27</v>
      </c>
      <c r="O3483" t="s">
        <v>3769</v>
      </c>
      <c r="P3483">
        <v>2300000</v>
      </c>
      <c r="Q3483">
        <v>1947</v>
      </c>
      <c r="R3483">
        <v>7.7</v>
      </c>
      <c r="S3483">
        <v>0</v>
      </c>
      <c r="T3483">
        <f>Table_IMDB_Movies[[#This Row],[gross]]-Table_IMDB_Movies[[#This Row],[budget]]</f>
        <v>-2292073</v>
      </c>
      <c r="V3483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3484" spans="1:22" x14ac:dyDescent="0.3">
      <c r="A3484" t="s">
        <v>13231</v>
      </c>
      <c r="B3484">
        <v>94</v>
      </c>
      <c r="C3484">
        <v>106</v>
      </c>
      <c r="D3484" t="s">
        <v>12449</v>
      </c>
      <c r="E3484">
        <v>2436</v>
      </c>
      <c r="F3484" t="s">
        <v>13232</v>
      </c>
      <c r="G3484" t="s">
        <v>13233</v>
      </c>
      <c r="H3484" t="s">
        <v>13234</v>
      </c>
      <c r="I3484">
        <v>344</v>
      </c>
      <c r="J3484" t="s">
        <v>13235</v>
      </c>
      <c r="K3484" t="s">
        <v>13236</v>
      </c>
      <c r="L3484">
        <v>19</v>
      </c>
      <c r="M3484" t="s">
        <v>26</v>
      </c>
      <c r="N3484" t="s">
        <v>27</v>
      </c>
      <c r="O3484" t="s">
        <v>3769</v>
      </c>
      <c r="P3484">
        <v>2000000</v>
      </c>
      <c r="Q3484">
        <v>2012</v>
      </c>
      <c r="R3484">
        <v>5.7</v>
      </c>
      <c r="S3484">
        <v>655</v>
      </c>
      <c r="T3484">
        <f>Table_IMDB_Movies[[#This Row],[gross]]-Table_IMDB_Movies[[#This Row],[budget]]</f>
        <v>-1997564</v>
      </c>
      <c r="V3484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485" spans="1:22" x14ac:dyDescent="0.3">
      <c r="A3485" t="s">
        <v>13238</v>
      </c>
      <c r="B3485">
        <v>45</v>
      </c>
      <c r="C3485">
        <v>99</v>
      </c>
      <c r="D3485" t="s">
        <v>4634</v>
      </c>
      <c r="E3485">
        <v>4600000</v>
      </c>
      <c r="F3485" t="s">
        <v>1550</v>
      </c>
      <c r="G3485" t="s">
        <v>479</v>
      </c>
      <c r="H3485" t="s">
        <v>13239</v>
      </c>
      <c r="I3485">
        <v>11763</v>
      </c>
      <c r="J3485" t="s">
        <v>5086</v>
      </c>
      <c r="K3485" t="s">
        <v>13240</v>
      </c>
      <c r="L3485">
        <v>111</v>
      </c>
      <c r="M3485" t="s">
        <v>26</v>
      </c>
      <c r="N3485" t="s">
        <v>27</v>
      </c>
      <c r="O3485" t="s">
        <v>476</v>
      </c>
      <c r="P3485">
        <v>1900000</v>
      </c>
      <c r="Q3485">
        <v>1986</v>
      </c>
      <c r="R3485">
        <v>7.1</v>
      </c>
      <c r="S3485">
        <v>0</v>
      </c>
      <c r="T3485">
        <f>Table_IMDB_Movies[[#This Row],[gross]]-Table_IMDB_Movies[[#This Row],[budget]]</f>
        <v>2700000</v>
      </c>
      <c r="V3485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3486" spans="1:22" x14ac:dyDescent="0.3">
      <c r="A3486" t="s">
        <v>9923</v>
      </c>
      <c r="B3486">
        <v>60</v>
      </c>
      <c r="C3486">
        <v>103</v>
      </c>
      <c r="D3486" t="s">
        <v>2016</v>
      </c>
      <c r="E3486">
        <v>1420578</v>
      </c>
      <c r="F3486" t="s">
        <v>4139</v>
      </c>
      <c r="G3486" t="s">
        <v>2520</v>
      </c>
      <c r="H3486" t="s">
        <v>13241</v>
      </c>
      <c r="I3486">
        <v>4894</v>
      </c>
      <c r="J3486" t="s">
        <v>4330</v>
      </c>
      <c r="K3486" t="s">
        <v>13242</v>
      </c>
      <c r="L3486">
        <v>122</v>
      </c>
      <c r="M3486" t="s">
        <v>26</v>
      </c>
      <c r="N3486" t="s">
        <v>27</v>
      </c>
      <c r="O3486" t="s">
        <v>28</v>
      </c>
      <c r="P3486">
        <v>1900000</v>
      </c>
      <c r="Q3486">
        <v>2003</v>
      </c>
      <c r="R3486">
        <v>6.4</v>
      </c>
      <c r="S3486">
        <v>298</v>
      </c>
      <c r="T3486">
        <f>Table_IMDB_Movies[[#This Row],[gross]]-Table_IMDB_Movies[[#This Row],[budget]]</f>
        <v>-479422</v>
      </c>
      <c r="V3486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487" spans="1:22" x14ac:dyDescent="0.3">
      <c r="A3487" t="s">
        <v>8846</v>
      </c>
      <c r="B3487">
        <v>363</v>
      </c>
      <c r="C3487">
        <v>95</v>
      </c>
      <c r="D3487" t="s">
        <v>2910</v>
      </c>
      <c r="E3487">
        <v>1028658</v>
      </c>
      <c r="F3487" t="s">
        <v>1541</v>
      </c>
      <c r="G3487" t="s">
        <v>258</v>
      </c>
      <c r="H3487" t="s">
        <v>13243</v>
      </c>
      <c r="I3487">
        <v>118684</v>
      </c>
      <c r="J3487" t="s">
        <v>13244</v>
      </c>
      <c r="K3487" t="s">
        <v>13245</v>
      </c>
      <c r="L3487">
        <v>447</v>
      </c>
      <c r="M3487" t="s">
        <v>26</v>
      </c>
      <c r="N3487" t="s">
        <v>2811</v>
      </c>
      <c r="O3487" t="s">
        <v>476</v>
      </c>
      <c r="P3487">
        <v>3000000</v>
      </c>
      <c r="Q3487">
        <v>2010</v>
      </c>
      <c r="R3487">
        <v>7</v>
      </c>
      <c r="S3487">
        <v>24000</v>
      </c>
      <c r="T3487">
        <f>Table_IMDB_Movies[[#This Row],[gross]]-Table_IMDB_Movies[[#This Row],[budget]]</f>
        <v>-1971342</v>
      </c>
      <c r="V3487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488" spans="1:22" x14ac:dyDescent="0.3">
      <c r="A3488" t="s">
        <v>13246</v>
      </c>
      <c r="B3488">
        <v>14</v>
      </c>
      <c r="C3488">
        <v>95</v>
      </c>
      <c r="D3488" t="s">
        <v>13247</v>
      </c>
      <c r="E3488">
        <v>18435</v>
      </c>
      <c r="F3488" t="s">
        <v>2682</v>
      </c>
      <c r="G3488" t="s">
        <v>13248</v>
      </c>
      <c r="H3488" t="s">
        <v>13249</v>
      </c>
      <c r="I3488">
        <v>1010</v>
      </c>
      <c r="J3488" t="s">
        <v>4618</v>
      </c>
      <c r="K3488" t="s">
        <v>13250</v>
      </c>
      <c r="L3488">
        <v>15</v>
      </c>
      <c r="M3488" t="s">
        <v>1174</v>
      </c>
      <c r="N3488" t="s">
        <v>1175</v>
      </c>
      <c r="O3488" t="s">
        <v>4342</v>
      </c>
      <c r="P3488">
        <v>1400000</v>
      </c>
      <c r="Q3488">
        <v>2006</v>
      </c>
      <c r="R3488">
        <v>5.8</v>
      </c>
      <c r="S3488">
        <v>104</v>
      </c>
      <c r="T3488">
        <f>Table_IMDB_Movies[[#This Row],[gross]]-Table_IMDB_Movies[[#This Row],[budget]]</f>
        <v>-1381565</v>
      </c>
      <c r="V3488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489" spans="1:22" x14ac:dyDescent="0.3">
      <c r="A3489" t="s">
        <v>6409</v>
      </c>
      <c r="B3489">
        <v>359</v>
      </c>
      <c r="C3489">
        <v>100</v>
      </c>
      <c r="D3489" t="s">
        <v>190</v>
      </c>
      <c r="E3489">
        <v>35266619</v>
      </c>
      <c r="F3489" t="s">
        <v>3936</v>
      </c>
      <c r="G3489" t="s">
        <v>400</v>
      </c>
      <c r="H3489" t="s">
        <v>6410</v>
      </c>
      <c r="I3489">
        <v>108248</v>
      </c>
      <c r="J3489" t="s">
        <v>6057</v>
      </c>
      <c r="K3489" t="s">
        <v>6411</v>
      </c>
      <c r="L3489">
        <v>371</v>
      </c>
      <c r="M3489" t="s">
        <v>26</v>
      </c>
      <c r="N3489" t="s">
        <v>27</v>
      </c>
      <c r="O3489" t="s">
        <v>476</v>
      </c>
      <c r="P3489">
        <v>30000000</v>
      </c>
      <c r="Q3489">
        <v>2013</v>
      </c>
      <c r="R3489">
        <v>5.9</v>
      </c>
      <c r="S3489">
        <v>39000</v>
      </c>
      <c r="T3489">
        <f>Table_IMDB_Movies[[#This Row],[gross]]-Table_IMDB_Movies[[#This Row],[budget]]</f>
        <v>5266619</v>
      </c>
      <c r="V3489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490" spans="1:22" x14ac:dyDescent="0.3">
      <c r="A3490" t="s">
        <v>4865</v>
      </c>
      <c r="B3490">
        <v>256</v>
      </c>
      <c r="C3490">
        <v>101</v>
      </c>
      <c r="D3490" t="s">
        <v>5626</v>
      </c>
      <c r="E3490">
        <v>26505000</v>
      </c>
      <c r="F3490" t="s">
        <v>4938</v>
      </c>
      <c r="G3490" t="s">
        <v>32</v>
      </c>
      <c r="H3490" t="s">
        <v>5627</v>
      </c>
      <c r="I3490">
        <v>149293</v>
      </c>
      <c r="J3490" t="s">
        <v>5628</v>
      </c>
      <c r="K3490" t="s">
        <v>5629</v>
      </c>
      <c r="L3490">
        <v>668</v>
      </c>
      <c r="M3490" t="s">
        <v>26</v>
      </c>
      <c r="N3490" t="s">
        <v>27</v>
      </c>
      <c r="O3490" t="s">
        <v>5630</v>
      </c>
      <c r="P3490">
        <v>1800000</v>
      </c>
      <c r="Q3490">
        <v>1984</v>
      </c>
      <c r="R3490">
        <v>7.5</v>
      </c>
      <c r="S3490">
        <v>10000</v>
      </c>
      <c r="T3490">
        <f>Table_IMDB_Movies[[#This Row],[gross]]-Table_IMDB_Movies[[#This Row],[budget]]</f>
        <v>24705000</v>
      </c>
      <c r="V3490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3491" spans="1:22" x14ac:dyDescent="0.3">
      <c r="A3491" t="s">
        <v>9311</v>
      </c>
      <c r="B3491">
        <v>194</v>
      </c>
      <c r="C3491">
        <v>90</v>
      </c>
      <c r="D3491" t="s">
        <v>13251</v>
      </c>
      <c r="E3491">
        <v>2957978</v>
      </c>
      <c r="F3491" t="s">
        <v>13252</v>
      </c>
      <c r="G3491" t="s">
        <v>13253</v>
      </c>
      <c r="H3491" t="s">
        <v>13254</v>
      </c>
      <c r="I3491">
        <v>40481</v>
      </c>
      <c r="J3491" t="s">
        <v>13255</v>
      </c>
      <c r="K3491" t="s">
        <v>13256</v>
      </c>
      <c r="L3491">
        <v>134</v>
      </c>
      <c r="M3491" t="s">
        <v>26</v>
      </c>
      <c r="N3491" t="s">
        <v>41</v>
      </c>
      <c r="O3491" t="s">
        <v>28</v>
      </c>
      <c r="P3491">
        <v>1000000</v>
      </c>
      <c r="Q3491">
        <v>2008</v>
      </c>
      <c r="R3491">
        <v>7.8</v>
      </c>
      <c r="S3491">
        <v>0</v>
      </c>
      <c r="T3491">
        <f>Table_IMDB_Movies[[#This Row],[gross]]-Table_IMDB_Movies[[#This Row],[budget]]</f>
        <v>1957978</v>
      </c>
      <c r="V3491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3492" spans="1:22" x14ac:dyDescent="0.3">
      <c r="A3492" t="s">
        <v>13257</v>
      </c>
      <c r="B3492">
        <v>10</v>
      </c>
      <c r="C3492">
        <v>89</v>
      </c>
      <c r="D3492" t="s">
        <v>13258</v>
      </c>
      <c r="E3492">
        <v>444044</v>
      </c>
      <c r="F3492" t="s">
        <v>2682</v>
      </c>
      <c r="G3492" t="s">
        <v>5708</v>
      </c>
      <c r="H3492" t="s">
        <v>13259</v>
      </c>
      <c r="I3492">
        <v>744</v>
      </c>
      <c r="J3492" t="s">
        <v>4067</v>
      </c>
      <c r="K3492" t="s">
        <v>13260</v>
      </c>
      <c r="L3492">
        <v>19</v>
      </c>
      <c r="M3492" t="s">
        <v>26</v>
      </c>
      <c r="N3492" t="s">
        <v>27</v>
      </c>
      <c r="O3492" t="s">
        <v>476</v>
      </c>
      <c r="P3492">
        <v>1900000</v>
      </c>
      <c r="Q3492">
        <v>2015</v>
      </c>
      <c r="R3492">
        <v>7.2</v>
      </c>
      <c r="S3492">
        <v>1000</v>
      </c>
      <c r="T3492">
        <f>Table_IMDB_Movies[[#This Row],[gross]]-Table_IMDB_Movies[[#This Row],[budget]]</f>
        <v>-1455956</v>
      </c>
      <c r="V3492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493" spans="1:22" x14ac:dyDescent="0.3">
      <c r="A3493" t="s">
        <v>13261</v>
      </c>
      <c r="B3493">
        <v>311</v>
      </c>
      <c r="C3493">
        <v>87</v>
      </c>
      <c r="D3493" t="s">
        <v>12431</v>
      </c>
      <c r="E3493">
        <v>40990055</v>
      </c>
      <c r="F3493" t="s">
        <v>3436</v>
      </c>
      <c r="G3493" t="s">
        <v>12714</v>
      </c>
      <c r="H3493" t="s">
        <v>13262</v>
      </c>
      <c r="I3493">
        <v>41509</v>
      </c>
      <c r="J3493" t="s">
        <v>13263</v>
      </c>
      <c r="K3493" t="s">
        <v>13264</v>
      </c>
      <c r="L3493">
        <v>300</v>
      </c>
      <c r="M3493" t="s">
        <v>26</v>
      </c>
      <c r="N3493" t="s">
        <v>1175</v>
      </c>
      <c r="O3493" t="s">
        <v>28</v>
      </c>
      <c r="P3493">
        <v>1800000</v>
      </c>
      <c r="Q3493">
        <v>2010</v>
      </c>
      <c r="R3493">
        <v>5.6</v>
      </c>
      <c r="S3493">
        <v>0</v>
      </c>
      <c r="T3493">
        <f>Table_IMDB_Movies[[#This Row],[gross]]-Table_IMDB_Movies[[#This Row],[budget]]</f>
        <v>39190055</v>
      </c>
      <c r="V3493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494" spans="1:22" x14ac:dyDescent="0.3">
      <c r="A3494" t="s">
        <v>13265</v>
      </c>
      <c r="B3494">
        <v>85</v>
      </c>
      <c r="C3494">
        <v>118</v>
      </c>
      <c r="D3494" t="s">
        <v>13266</v>
      </c>
      <c r="E3494">
        <v>5709616</v>
      </c>
      <c r="F3494" t="s">
        <v>173</v>
      </c>
      <c r="G3494" t="s">
        <v>120</v>
      </c>
      <c r="H3494" t="s">
        <v>13267</v>
      </c>
      <c r="I3494">
        <v>11088</v>
      </c>
      <c r="J3494" t="s">
        <v>2288</v>
      </c>
      <c r="K3494" t="s">
        <v>13268</v>
      </c>
      <c r="L3494">
        <v>110</v>
      </c>
      <c r="M3494" t="s">
        <v>2205</v>
      </c>
      <c r="N3494" t="s">
        <v>2301</v>
      </c>
      <c r="O3494" t="s">
        <v>476</v>
      </c>
      <c r="P3494">
        <v>1800000</v>
      </c>
      <c r="Q3494">
        <v>2002</v>
      </c>
      <c r="R3494">
        <v>6.8</v>
      </c>
      <c r="S3494">
        <v>544</v>
      </c>
      <c r="T3494">
        <f>Table_IMDB_Movies[[#This Row],[gross]]-Table_IMDB_Movies[[#This Row],[budget]]</f>
        <v>3909616</v>
      </c>
      <c r="V3494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495" spans="1:22" x14ac:dyDescent="0.3">
      <c r="A3495" t="s">
        <v>13269</v>
      </c>
      <c r="B3495">
        <v>663</v>
      </c>
      <c r="C3495">
        <v>93</v>
      </c>
      <c r="D3495" t="s">
        <v>13270</v>
      </c>
      <c r="E3495">
        <v>12784397</v>
      </c>
      <c r="F3495" t="s">
        <v>4139</v>
      </c>
      <c r="G3495" t="s">
        <v>2933</v>
      </c>
      <c r="H3495" t="s">
        <v>13271</v>
      </c>
      <c r="I3495">
        <v>70336</v>
      </c>
      <c r="J3495" t="s">
        <v>13272</v>
      </c>
      <c r="K3495" t="s">
        <v>13273</v>
      </c>
      <c r="L3495">
        <v>269</v>
      </c>
      <c r="M3495" t="s">
        <v>26</v>
      </c>
      <c r="N3495" t="s">
        <v>27</v>
      </c>
      <c r="O3495" t="s">
        <v>28</v>
      </c>
      <c r="P3495">
        <v>1800000</v>
      </c>
      <c r="Q3495">
        <v>2012</v>
      </c>
      <c r="R3495">
        <v>7.3</v>
      </c>
      <c r="S3495">
        <v>31000</v>
      </c>
      <c r="T3495">
        <f>Table_IMDB_Movies[[#This Row],[gross]]-Table_IMDB_Movies[[#This Row],[budget]]</f>
        <v>10984397</v>
      </c>
      <c r="V3495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496" spans="1:22" x14ac:dyDescent="0.3">
      <c r="A3496" t="s">
        <v>13274</v>
      </c>
      <c r="B3496">
        <v>39</v>
      </c>
      <c r="C3496">
        <v>109</v>
      </c>
      <c r="D3496" t="s">
        <v>4273</v>
      </c>
      <c r="E3496">
        <v>3050934</v>
      </c>
      <c r="F3496" t="s">
        <v>4783</v>
      </c>
      <c r="G3496" t="s">
        <v>4967</v>
      </c>
      <c r="H3496" t="s">
        <v>13275</v>
      </c>
      <c r="I3496">
        <v>2794</v>
      </c>
      <c r="J3496" t="s">
        <v>9747</v>
      </c>
      <c r="K3496" t="s">
        <v>13276</v>
      </c>
      <c r="L3496">
        <v>78</v>
      </c>
      <c r="M3496" t="s">
        <v>26</v>
      </c>
      <c r="N3496" t="s">
        <v>27</v>
      </c>
      <c r="O3496" t="s">
        <v>28</v>
      </c>
      <c r="P3496">
        <v>1800000</v>
      </c>
      <c r="Q3496">
        <v>2000</v>
      </c>
      <c r="R3496">
        <v>7.3</v>
      </c>
      <c r="S3496">
        <v>0</v>
      </c>
      <c r="T3496">
        <f>Table_IMDB_Movies[[#This Row],[gross]]-Table_IMDB_Movies[[#This Row],[budget]]</f>
        <v>1250934</v>
      </c>
      <c r="V3496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497" spans="1:22" x14ac:dyDescent="0.3">
      <c r="A3497" t="s">
        <v>13277</v>
      </c>
      <c r="B3497">
        <v>44</v>
      </c>
      <c r="C3497">
        <v>108</v>
      </c>
      <c r="D3497" t="s">
        <v>13278</v>
      </c>
      <c r="E3497">
        <v>505295</v>
      </c>
      <c r="F3497" t="s">
        <v>5414</v>
      </c>
      <c r="G3497" t="s">
        <v>13279</v>
      </c>
      <c r="H3497" t="s">
        <v>13280</v>
      </c>
      <c r="I3497">
        <v>1747</v>
      </c>
      <c r="J3497" t="s">
        <v>13281</v>
      </c>
      <c r="K3497" t="s">
        <v>13282</v>
      </c>
      <c r="L3497">
        <v>28</v>
      </c>
      <c r="M3497" t="s">
        <v>13283</v>
      </c>
      <c r="N3497" t="s">
        <v>304</v>
      </c>
      <c r="O3497" t="s">
        <v>49</v>
      </c>
      <c r="P3497">
        <v>1800000</v>
      </c>
      <c r="Q3497">
        <v>2003</v>
      </c>
      <c r="R3497">
        <v>7.5</v>
      </c>
      <c r="S3497">
        <v>353</v>
      </c>
      <c r="T3497">
        <f>Table_IMDB_Movies[[#This Row],[gross]]-Table_IMDB_Movies[[#This Row],[budget]]</f>
        <v>-1294705</v>
      </c>
      <c r="V3497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3498" spans="1:22" x14ac:dyDescent="0.3">
      <c r="A3498" t="s">
        <v>1477</v>
      </c>
      <c r="B3498">
        <v>181</v>
      </c>
      <c r="C3498">
        <v>81</v>
      </c>
      <c r="D3498" t="s">
        <v>13284</v>
      </c>
      <c r="E3498">
        <v>7267324</v>
      </c>
      <c r="F3498" t="s">
        <v>1550</v>
      </c>
      <c r="G3498" t="s">
        <v>2437</v>
      </c>
      <c r="H3498" t="s">
        <v>13285</v>
      </c>
      <c r="I3498">
        <v>161471</v>
      </c>
      <c r="J3498" t="s">
        <v>13286</v>
      </c>
      <c r="K3498" t="s">
        <v>13287</v>
      </c>
      <c r="L3498">
        <v>709</v>
      </c>
      <c r="M3498" t="s">
        <v>6630</v>
      </c>
      <c r="N3498" t="s">
        <v>619</v>
      </c>
      <c r="O3498" t="s">
        <v>476</v>
      </c>
      <c r="P3498">
        <v>3500000</v>
      </c>
      <c r="Q3498">
        <v>1998</v>
      </c>
      <c r="R3498">
        <v>7.8</v>
      </c>
      <c r="S3498">
        <v>0</v>
      </c>
      <c r="T3498">
        <f>Table_IMDB_Movies[[#This Row],[gross]]-Table_IMDB_Movies[[#This Row],[budget]]</f>
        <v>3767324</v>
      </c>
      <c r="V3498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3499" spans="1:22" x14ac:dyDescent="0.3">
      <c r="A3499" t="s">
        <v>13288</v>
      </c>
      <c r="B3499">
        <v>114</v>
      </c>
      <c r="C3499">
        <v>93</v>
      </c>
      <c r="D3499" t="s">
        <v>13289</v>
      </c>
      <c r="E3499">
        <v>145540</v>
      </c>
      <c r="F3499" t="s">
        <v>8526</v>
      </c>
      <c r="G3499" t="s">
        <v>12343</v>
      </c>
      <c r="H3499" t="s">
        <v>13290</v>
      </c>
      <c r="I3499">
        <v>26773</v>
      </c>
      <c r="J3499" t="s">
        <v>8436</v>
      </c>
      <c r="K3499" t="s">
        <v>13291</v>
      </c>
      <c r="L3499">
        <v>277</v>
      </c>
      <c r="M3499" t="s">
        <v>26</v>
      </c>
      <c r="N3499" t="s">
        <v>27</v>
      </c>
      <c r="O3499" t="s">
        <v>476</v>
      </c>
      <c r="P3499">
        <v>500000</v>
      </c>
      <c r="Q3499">
        <v>2002</v>
      </c>
      <c r="R3499">
        <v>6.7</v>
      </c>
      <c r="S3499">
        <v>0</v>
      </c>
      <c r="T3499">
        <f>Table_IMDB_Movies[[#This Row],[gross]]-Table_IMDB_Movies[[#This Row],[budget]]</f>
        <v>-354460</v>
      </c>
      <c r="V3499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500" spans="1:22" x14ac:dyDescent="0.3">
      <c r="A3500" t="s">
        <v>9745</v>
      </c>
      <c r="B3500">
        <v>179</v>
      </c>
      <c r="C3500">
        <v>138</v>
      </c>
      <c r="D3500" t="s">
        <v>3974</v>
      </c>
      <c r="E3500">
        <v>35918429</v>
      </c>
      <c r="F3500" t="s">
        <v>1550</v>
      </c>
      <c r="G3500" t="s">
        <v>109</v>
      </c>
      <c r="H3500" t="s">
        <v>13292</v>
      </c>
      <c r="I3500">
        <v>32415</v>
      </c>
      <c r="J3500" t="s">
        <v>1084</v>
      </c>
      <c r="K3500" t="s">
        <v>13293</v>
      </c>
      <c r="L3500">
        <v>510</v>
      </c>
      <c r="M3500" t="s">
        <v>26</v>
      </c>
      <c r="N3500" t="s">
        <v>27</v>
      </c>
      <c r="O3500" t="s">
        <v>476</v>
      </c>
      <c r="P3500">
        <v>1700000</v>
      </c>
      <c r="Q3500">
        <v>2001</v>
      </c>
      <c r="R3500">
        <v>7.5</v>
      </c>
      <c r="S3500">
        <v>951</v>
      </c>
      <c r="T3500">
        <f>Table_IMDB_Movies[[#This Row],[gross]]-Table_IMDB_Movies[[#This Row],[budget]]</f>
        <v>34218429</v>
      </c>
      <c r="V3500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3501" spans="1:22" x14ac:dyDescent="0.3">
      <c r="A3501" t="s">
        <v>13294</v>
      </c>
      <c r="B3501">
        <v>225</v>
      </c>
      <c r="C3501">
        <v>105</v>
      </c>
      <c r="D3501" t="s">
        <v>828</v>
      </c>
      <c r="E3501">
        <v>92401</v>
      </c>
      <c r="F3501" t="s">
        <v>4295</v>
      </c>
      <c r="G3501" t="s">
        <v>13295</v>
      </c>
      <c r="H3501" t="s">
        <v>13296</v>
      </c>
      <c r="I3501">
        <v>56402</v>
      </c>
      <c r="J3501" t="s">
        <v>13297</v>
      </c>
      <c r="K3501" t="s">
        <v>13298</v>
      </c>
      <c r="L3501">
        <v>209</v>
      </c>
      <c r="M3501" t="s">
        <v>26</v>
      </c>
      <c r="N3501" t="s">
        <v>27</v>
      </c>
      <c r="O3501" t="s">
        <v>476</v>
      </c>
      <c r="P3501">
        <v>2000000</v>
      </c>
      <c r="Q3501">
        <v>2010</v>
      </c>
      <c r="R3501">
        <v>6.3</v>
      </c>
      <c r="S3501">
        <v>17000</v>
      </c>
      <c r="T3501">
        <f>Table_IMDB_Movies[[#This Row],[gross]]-Table_IMDB_Movies[[#This Row],[budget]]</f>
        <v>-1907599</v>
      </c>
      <c r="V3501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3502" spans="1:22" x14ac:dyDescent="0.3">
      <c r="A3502" t="s">
        <v>13299</v>
      </c>
      <c r="B3502">
        <v>77</v>
      </c>
      <c r="C3502">
        <v>98</v>
      </c>
      <c r="D3502" t="s">
        <v>6064</v>
      </c>
      <c r="E3502">
        <v>1943649</v>
      </c>
      <c r="F3502" t="s">
        <v>3342</v>
      </c>
      <c r="G3502" t="s">
        <v>13300</v>
      </c>
      <c r="H3502" t="s">
        <v>13301</v>
      </c>
      <c r="I3502">
        <v>8697</v>
      </c>
      <c r="J3502" t="s">
        <v>2335</v>
      </c>
      <c r="K3502" t="s">
        <v>13302</v>
      </c>
      <c r="L3502">
        <v>122</v>
      </c>
      <c r="M3502" t="s">
        <v>26</v>
      </c>
      <c r="N3502" t="s">
        <v>27</v>
      </c>
      <c r="O3502" t="s">
        <v>28</v>
      </c>
      <c r="P3502">
        <v>1700000</v>
      </c>
      <c r="Q3502">
        <v>1999</v>
      </c>
      <c r="R3502">
        <v>6.3</v>
      </c>
      <c r="S3502">
        <v>374</v>
      </c>
      <c r="T3502">
        <f>Table_IMDB_Movies[[#This Row],[gross]]-Table_IMDB_Movies[[#This Row],[budget]]</f>
        <v>243649</v>
      </c>
      <c r="V3502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503" spans="1:22" x14ac:dyDescent="0.3">
      <c r="A3503" t="s">
        <v>12924</v>
      </c>
      <c r="B3503">
        <v>124</v>
      </c>
      <c r="C3503">
        <v>86</v>
      </c>
      <c r="D3503" t="s">
        <v>13303</v>
      </c>
      <c r="E3503">
        <v>992238</v>
      </c>
      <c r="F3503" t="s">
        <v>173</v>
      </c>
      <c r="G3503" t="s">
        <v>1834</v>
      </c>
      <c r="H3503" t="s">
        <v>13304</v>
      </c>
      <c r="I3503">
        <v>16349</v>
      </c>
      <c r="J3503" t="s">
        <v>13305</v>
      </c>
      <c r="K3503" t="s">
        <v>13306</v>
      </c>
      <c r="L3503">
        <v>103</v>
      </c>
      <c r="M3503" t="s">
        <v>26</v>
      </c>
      <c r="N3503" t="s">
        <v>41</v>
      </c>
      <c r="O3503" t="s">
        <v>476</v>
      </c>
      <c r="P3503">
        <v>1700000</v>
      </c>
      <c r="Q3503">
        <v>2004</v>
      </c>
      <c r="R3503">
        <v>6.8</v>
      </c>
      <c r="S3503">
        <v>869</v>
      </c>
      <c r="T3503">
        <f>Table_IMDB_Movies[[#This Row],[gross]]-Table_IMDB_Movies[[#This Row],[budget]]</f>
        <v>-707762</v>
      </c>
      <c r="V3503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504" spans="1:22" x14ac:dyDescent="0.3">
      <c r="A3504" t="s">
        <v>13307</v>
      </c>
      <c r="B3504">
        <v>195</v>
      </c>
      <c r="C3504">
        <v>104</v>
      </c>
      <c r="D3504" t="s">
        <v>8288</v>
      </c>
      <c r="E3504">
        <v>4231500</v>
      </c>
      <c r="F3504" t="s">
        <v>173</v>
      </c>
      <c r="G3504" t="s">
        <v>13308</v>
      </c>
      <c r="H3504" t="s">
        <v>13309</v>
      </c>
      <c r="I3504">
        <v>30479</v>
      </c>
      <c r="J3504" t="s">
        <v>7684</v>
      </c>
      <c r="K3504" t="s">
        <v>13310</v>
      </c>
      <c r="L3504">
        <v>162</v>
      </c>
      <c r="M3504" t="s">
        <v>4340</v>
      </c>
      <c r="N3504" t="s">
        <v>4341</v>
      </c>
      <c r="O3504" t="s">
        <v>72</v>
      </c>
      <c r="P3504">
        <v>1000000</v>
      </c>
      <c r="Q3504">
        <v>2013</v>
      </c>
      <c r="R3504">
        <v>7.8</v>
      </c>
      <c r="S3504">
        <v>16000</v>
      </c>
      <c r="T3504">
        <f>Table_IMDB_Movies[[#This Row],[gross]]-Table_IMDB_Movies[[#This Row],[budget]]</f>
        <v>3231500</v>
      </c>
      <c r="V3504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505" spans="1:22" x14ac:dyDescent="0.3">
      <c r="A3505" t="s">
        <v>13311</v>
      </c>
      <c r="B3505">
        <v>76</v>
      </c>
      <c r="C3505">
        <v>100</v>
      </c>
      <c r="D3505" t="s">
        <v>1862</v>
      </c>
      <c r="E3505">
        <v>396035</v>
      </c>
      <c r="F3505" t="s">
        <v>173</v>
      </c>
      <c r="G3505" t="s">
        <v>1840</v>
      </c>
      <c r="H3505" t="s">
        <v>13312</v>
      </c>
      <c r="I3505">
        <v>2725</v>
      </c>
      <c r="J3505" t="s">
        <v>12485</v>
      </c>
      <c r="K3505" t="s">
        <v>13313</v>
      </c>
      <c r="L3505">
        <v>48</v>
      </c>
      <c r="M3505" t="s">
        <v>26</v>
      </c>
      <c r="N3505" t="s">
        <v>41</v>
      </c>
      <c r="O3505" t="s">
        <v>476</v>
      </c>
      <c r="P3505">
        <v>1000000</v>
      </c>
      <c r="Q3505">
        <v>2004</v>
      </c>
      <c r="R3505">
        <v>6.9</v>
      </c>
      <c r="S3505">
        <v>305</v>
      </c>
      <c r="T3505">
        <f>Table_IMDB_Movies[[#This Row],[gross]]-Table_IMDB_Movies[[#This Row],[budget]]</f>
        <v>-603965</v>
      </c>
      <c r="V3505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506" spans="1:22" x14ac:dyDescent="0.3">
      <c r="A3506" t="s">
        <v>13314</v>
      </c>
      <c r="B3506">
        <v>109</v>
      </c>
      <c r="C3506">
        <v>95</v>
      </c>
      <c r="D3506" t="s">
        <v>13315</v>
      </c>
      <c r="E3506">
        <v>1060591</v>
      </c>
      <c r="F3506" t="s">
        <v>1141</v>
      </c>
      <c r="G3506" t="s">
        <v>13316</v>
      </c>
      <c r="H3506" t="s">
        <v>13317</v>
      </c>
      <c r="I3506">
        <v>9750</v>
      </c>
      <c r="J3506" t="s">
        <v>13314</v>
      </c>
      <c r="K3506" t="s">
        <v>13318</v>
      </c>
      <c r="L3506">
        <v>66</v>
      </c>
      <c r="M3506" t="s">
        <v>11155</v>
      </c>
      <c r="N3506" t="s">
        <v>1175</v>
      </c>
      <c r="O3506" t="s">
        <v>72</v>
      </c>
      <c r="P3506">
        <v>1300000</v>
      </c>
      <c r="Q3506">
        <v>2007</v>
      </c>
      <c r="R3506">
        <v>7.2</v>
      </c>
      <c r="S3506">
        <v>0</v>
      </c>
      <c r="T3506">
        <f>Table_IMDB_Movies[[#This Row],[gross]]-Table_IMDB_Movies[[#This Row],[budget]]</f>
        <v>-239409</v>
      </c>
      <c r="V350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507" spans="1:22" x14ac:dyDescent="0.3">
      <c r="A3507" t="s">
        <v>13319</v>
      </c>
      <c r="B3507">
        <v>35</v>
      </c>
      <c r="C3507">
        <v>123</v>
      </c>
      <c r="D3507" t="s">
        <v>13320</v>
      </c>
      <c r="E3507">
        <v>26893</v>
      </c>
      <c r="F3507" t="s">
        <v>3766</v>
      </c>
      <c r="G3507" t="s">
        <v>5131</v>
      </c>
      <c r="H3507" t="s">
        <v>13321</v>
      </c>
      <c r="I3507">
        <v>4391</v>
      </c>
      <c r="J3507" t="s">
        <v>13322</v>
      </c>
      <c r="K3507" t="s">
        <v>13323</v>
      </c>
      <c r="L3507">
        <v>26</v>
      </c>
      <c r="M3507" t="s">
        <v>1174</v>
      </c>
      <c r="N3507" t="s">
        <v>1175</v>
      </c>
      <c r="O3507" t="s">
        <v>476</v>
      </c>
      <c r="P3507">
        <v>1600000</v>
      </c>
      <c r="Q3507">
        <v>1969</v>
      </c>
      <c r="R3507">
        <v>7.2</v>
      </c>
      <c r="S3507">
        <v>278</v>
      </c>
      <c r="T3507">
        <f>Table_IMDB_Movies[[#This Row],[gross]]-Table_IMDB_Movies[[#This Row],[budget]]</f>
        <v>-1573107</v>
      </c>
      <c r="V3507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3508" spans="1:22" x14ac:dyDescent="0.3">
      <c r="A3508" t="s">
        <v>2267</v>
      </c>
      <c r="B3508">
        <v>22</v>
      </c>
      <c r="C3508">
        <v>111</v>
      </c>
      <c r="D3508" t="s">
        <v>13324</v>
      </c>
      <c r="E3508">
        <v>2580</v>
      </c>
      <c r="F3508" t="s">
        <v>6147</v>
      </c>
      <c r="G3508" t="s">
        <v>190</v>
      </c>
      <c r="H3508" t="s">
        <v>13325</v>
      </c>
      <c r="I3508">
        <v>1618</v>
      </c>
      <c r="J3508" t="s">
        <v>11051</v>
      </c>
      <c r="K3508" t="s">
        <v>13326</v>
      </c>
      <c r="L3508">
        <v>40</v>
      </c>
      <c r="M3508" t="s">
        <v>26</v>
      </c>
      <c r="N3508" t="s">
        <v>27</v>
      </c>
      <c r="O3508" t="s">
        <v>476</v>
      </c>
      <c r="P3508">
        <v>1650000</v>
      </c>
      <c r="Q3508">
        <v>2003</v>
      </c>
      <c r="R3508">
        <v>5.4</v>
      </c>
      <c r="S3508">
        <v>63</v>
      </c>
      <c r="T3508">
        <f>Table_IMDB_Movies[[#This Row],[gross]]-Table_IMDB_Movies[[#This Row],[budget]]</f>
        <v>-1647420</v>
      </c>
      <c r="V3508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509" spans="1:22" x14ac:dyDescent="0.3">
      <c r="A3509" t="s">
        <v>86</v>
      </c>
      <c r="B3509">
        <v>287</v>
      </c>
      <c r="C3509">
        <v>110</v>
      </c>
      <c r="D3509" t="s">
        <v>3425</v>
      </c>
      <c r="E3509">
        <v>58885635</v>
      </c>
      <c r="F3509" t="s">
        <v>3824</v>
      </c>
      <c r="G3509" t="s">
        <v>769</v>
      </c>
      <c r="H3509" t="s">
        <v>6708</v>
      </c>
      <c r="I3509">
        <v>194426</v>
      </c>
      <c r="J3509" t="s">
        <v>1234</v>
      </c>
      <c r="K3509" t="s">
        <v>6709</v>
      </c>
      <c r="L3509">
        <v>1057</v>
      </c>
      <c r="M3509" t="s">
        <v>26</v>
      </c>
      <c r="N3509" t="s">
        <v>27</v>
      </c>
      <c r="O3509" t="s">
        <v>476</v>
      </c>
      <c r="P3509">
        <v>26000000</v>
      </c>
      <c r="Q3509">
        <v>2004</v>
      </c>
      <c r="R3509">
        <v>7.4</v>
      </c>
      <c r="S3509">
        <v>7000</v>
      </c>
      <c r="T3509">
        <f>Table_IMDB_Movies[[#This Row],[gross]]-Table_IMDB_Movies[[#This Row],[budget]]</f>
        <v>32885635</v>
      </c>
      <c r="V3509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510" spans="1:22" x14ac:dyDescent="0.3">
      <c r="A3510" t="s">
        <v>13327</v>
      </c>
      <c r="B3510">
        <v>173</v>
      </c>
      <c r="C3510">
        <v>108</v>
      </c>
      <c r="D3510" t="s">
        <v>4014</v>
      </c>
      <c r="E3510">
        <v>19067631</v>
      </c>
      <c r="F3510" t="s">
        <v>1141</v>
      </c>
      <c r="G3510" t="s">
        <v>6897</v>
      </c>
      <c r="H3510" t="s">
        <v>13328</v>
      </c>
      <c r="I3510">
        <v>37714</v>
      </c>
      <c r="J3510" t="s">
        <v>5998</v>
      </c>
      <c r="K3510" t="s">
        <v>13329</v>
      </c>
      <c r="L3510">
        <v>204</v>
      </c>
      <c r="M3510" t="s">
        <v>26</v>
      </c>
      <c r="N3510" t="s">
        <v>27</v>
      </c>
      <c r="O3510" t="s">
        <v>28</v>
      </c>
      <c r="P3510">
        <v>2000000</v>
      </c>
      <c r="Q3510">
        <v>2007</v>
      </c>
      <c r="R3510">
        <v>7.1</v>
      </c>
      <c r="S3510">
        <v>0</v>
      </c>
      <c r="T3510">
        <f>Table_IMDB_Movies[[#This Row],[gross]]-Table_IMDB_Movies[[#This Row],[budget]]</f>
        <v>17067631</v>
      </c>
      <c r="V3510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511" spans="1:22" x14ac:dyDescent="0.3">
      <c r="A3511" t="s">
        <v>13330</v>
      </c>
      <c r="B3511">
        <v>61</v>
      </c>
      <c r="C3511">
        <v>92</v>
      </c>
      <c r="D3511" t="s">
        <v>13331</v>
      </c>
      <c r="E3511">
        <v>11806119</v>
      </c>
      <c r="F3511" t="s">
        <v>5473</v>
      </c>
      <c r="G3511" t="s">
        <v>9087</v>
      </c>
      <c r="H3511" t="s">
        <v>13332</v>
      </c>
      <c r="I3511">
        <v>57578</v>
      </c>
      <c r="J3511" t="s">
        <v>13333</v>
      </c>
      <c r="K3511" t="s">
        <v>13334</v>
      </c>
      <c r="L3511">
        <v>210</v>
      </c>
      <c r="M3511" t="s">
        <v>26</v>
      </c>
      <c r="N3511" t="s">
        <v>27</v>
      </c>
      <c r="O3511" t="s">
        <v>476</v>
      </c>
      <c r="P3511">
        <v>1100000</v>
      </c>
      <c r="Q3511">
        <v>1988</v>
      </c>
      <c r="R3511">
        <v>6.8</v>
      </c>
      <c r="S3511">
        <v>0</v>
      </c>
      <c r="T3511">
        <f>Table_IMDB_Movies[[#This Row],[gross]]-Table_IMDB_Movies[[#This Row],[budget]]</f>
        <v>10706119</v>
      </c>
      <c r="V3511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512" spans="1:22" x14ac:dyDescent="0.3">
      <c r="A3512" t="s">
        <v>13047</v>
      </c>
      <c r="B3512">
        <v>71</v>
      </c>
      <c r="C3512">
        <v>91</v>
      </c>
      <c r="D3512" t="s">
        <v>13335</v>
      </c>
      <c r="E3512">
        <v>7417210</v>
      </c>
      <c r="F3512" t="s">
        <v>2682</v>
      </c>
      <c r="G3512" t="s">
        <v>797</v>
      </c>
      <c r="H3512" t="s">
        <v>13336</v>
      </c>
      <c r="I3512">
        <v>59041</v>
      </c>
      <c r="J3512" t="s">
        <v>13337</v>
      </c>
      <c r="K3512" t="s">
        <v>13338</v>
      </c>
      <c r="L3512">
        <v>408</v>
      </c>
      <c r="M3512" t="s">
        <v>26</v>
      </c>
      <c r="N3512" t="s">
        <v>27</v>
      </c>
      <c r="O3512" t="s">
        <v>49</v>
      </c>
      <c r="P3512">
        <v>1500000</v>
      </c>
      <c r="Q3512">
        <v>1995</v>
      </c>
      <c r="R3512">
        <v>7</v>
      </c>
      <c r="S3512">
        <v>0</v>
      </c>
      <c r="T3512">
        <f>Table_IMDB_Movies[[#This Row],[gross]]-Table_IMDB_Movies[[#This Row],[budget]]</f>
        <v>5917210</v>
      </c>
      <c r="V3512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513" spans="1:22" x14ac:dyDescent="0.3">
      <c r="A3513" t="s">
        <v>10849</v>
      </c>
      <c r="B3513">
        <v>110</v>
      </c>
      <c r="C3513">
        <v>88</v>
      </c>
      <c r="D3513" t="s">
        <v>13339</v>
      </c>
      <c r="E3513">
        <v>7362100</v>
      </c>
      <c r="F3513" t="s">
        <v>2021</v>
      </c>
      <c r="G3513" t="s">
        <v>13340</v>
      </c>
      <c r="H3513" t="s">
        <v>13341</v>
      </c>
      <c r="I3513">
        <v>60295</v>
      </c>
      <c r="J3513" t="s">
        <v>13342</v>
      </c>
      <c r="K3513" t="s">
        <v>13343</v>
      </c>
      <c r="L3513">
        <v>232</v>
      </c>
      <c r="M3513" t="s">
        <v>26</v>
      </c>
      <c r="N3513" t="s">
        <v>27</v>
      </c>
      <c r="O3513" t="s">
        <v>476</v>
      </c>
      <c r="P3513">
        <v>1500000</v>
      </c>
      <c r="Q3513">
        <v>2005</v>
      </c>
      <c r="R3513">
        <v>7.4</v>
      </c>
      <c r="S3513">
        <v>0</v>
      </c>
      <c r="T3513">
        <f>Table_IMDB_Movies[[#This Row],[gross]]-Table_IMDB_Movies[[#This Row],[budget]]</f>
        <v>5862100</v>
      </c>
      <c r="V3513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514" spans="1:22" x14ac:dyDescent="0.3">
      <c r="A3514" t="s">
        <v>7112</v>
      </c>
      <c r="B3514">
        <v>110</v>
      </c>
      <c r="C3514">
        <v>97</v>
      </c>
      <c r="D3514" t="s">
        <v>13344</v>
      </c>
      <c r="E3514">
        <v>7022940</v>
      </c>
      <c r="F3514" t="s">
        <v>1141</v>
      </c>
      <c r="G3514" t="s">
        <v>13345</v>
      </c>
      <c r="H3514" t="s">
        <v>13346</v>
      </c>
      <c r="I3514">
        <v>14018</v>
      </c>
      <c r="J3514" t="s">
        <v>13347</v>
      </c>
      <c r="K3514" t="s">
        <v>13348</v>
      </c>
      <c r="L3514">
        <v>190</v>
      </c>
      <c r="M3514" t="s">
        <v>26</v>
      </c>
      <c r="N3514" t="s">
        <v>27</v>
      </c>
      <c r="O3514" t="s">
        <v>476</v>
      </c>
      <c r="P3514">
        <v>1000000</v>
      </c>
      <c r="Q3514">
        <v>2001</v>
      </c>
      <c r="R3514">
        <v>6.7</v>
      </c>
      <c r="S3514">
        <v>682</v>
      </c>
      <c r="T3514">
        <f>Table_IMDB_Movies[[#This Row],[gross]]-Table_IMDB_Movies[[#This Row],[budget]]</f>
        <v>6022940</v>
      </c>
      <c r="V3514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515" spans="1:22" x14ac:dyDescent="0.3">
      <c r="A3515" t="s">
        <v>6576</v>
      </c>
      <c r="B3515">
        <v>53</v>
      </c>
      <c r="C3515">
        <v>103</v>
      </c>
      <c r="D3515" t="s">
        <v>3400</v>
      </c>
      <c r="E3515">
        <v>5132222</v>
      </c>
      <c r="F3515" t="s">
        <v>3005</v>
      </c>
      <c r="G3515" t="s">
        <v>289</v>
      </c>
      <c r="H3515" t="s">
        <v>13350</v>
      </c>
      <c r="I3515">
        <v>14112</v>
      </c>
      <c r="J3515" t="s">
        <v>6511</v>
      </c>
      <c r="K3515" t="s">
        <v>13351</v>
      </c>
      <c r="L3515">
        <v>83</v>
      </c>
      <c r="M3515" t="s">
        <v>26</v>
      </c>
      <c r="N3515" t="s">
        <v>218</v>
      </c>
      <c r="O3515" t="s">
        <v>476</v>
      </c>
      <c r="P3515">
        <v>2000000</v>
      </c>
      <c r="Q3515">
        <v>1994</v>
      </c>
      <c r="R3515">
        <v>7.2</v>
      </c>
      <c r="S3515">
        <v>619</v>
      </c>
      <c r="T3515">
        <f>Table_IMDB_Movies[[#This Row],[gross]]-Table_IMDB_Movies[[#This Row],[budget]]</f>
        <v>3132222</v>
      </c>
      <c r="V3515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516" spans="1:22" x14ac:dyDescent="0.3">
      <c r="A3516" t="s">
        <v>10054</v>
      </c>
      <c r="B3516">
        <v>106</v>
      </c>
      <c r="C3516">
        <v>110</v>
      </c>
      <c r="D3516" t="s">
        <v>10054</v>
      </c>
      <c r="E3516">
        <v>2365931</v>
      </c>
      <c r="F3516" t="s">
        <v>2461</v>
      </c>
      <c r="G3516" t="s">
        <v>3122</v>
      </c>
      <c r="H3516" t="s">
        <v>13352</v>
      </c>
      <c r="I3516">
        <v>36657</v>
      </c>
      <c r="J3516" t="s">
        <v>8998</v>
      </c>
      <c r="K3516" t="s">
        <v>13353</v>
      </c>
      <c r="L3516">
        <v>318</v>
      </c>
      <c r="M3516" t="s">
        <v>26</v>
      </c>
      <c r="N3516" t="s">
        <v>27</v>
      </c>
      <c r="O3516" t="s">
        <v>476</v>
      </c>
      <c r="P3516">
        <v>1500000</v>
      </c>
      <c r="Q3516">
        <v>1998</v>
      </c>
      <c r="R3516">
        <v>7.5</v>
      </c>
      <c r="S3516">
        <v>0</v>
      </c>
      <c r="T3516">
        <f>Table_IMDB_Movies[[#This Row],[gross]]-Table_IMDB_Movies[[#This Row],[budget]]</f>
        <v>865931</v>
      </c>
      <c r="V351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517" spans="1:22" x14ac:dyDescent="0.3">
      <c r="A3517" t="s">
        <v>272</v>
      </c>
      <c r="B3517">
        <v>445</v>
      </c>
      <c r="C3517">
        <v>103</v>
      </c>
      <c r="D3517" t="s">
        <v>11509</v>
      </c>
      <c r="E3517">
        <v>53991137</v>
      </c>
      <c r="F3517" t="s">
        <v>2121</v>
      </c>
      <c r="G3517" t="s">
        <v>5626</v>
      </c>
      <c r="H3517" t="s">
        <v>13354</v>
      </c>
      <c r="I3517">
        <v>202800</v>
      </c>
      <c r="J3517" t="s">
        <v>13355</v>
      </c>
      <c r="K3517" t="s">
        <v>13356</v>
      </c>
      <c r="L3517">
        <v>752</v>
      </c>
      <c r="M3517" t="s">
        <v>26</v>
      </c>
      <c r="N3517" t="s">
        <v>27</v>
      </c>
      <c r="O3517" t="s">
        <v>28</v>
      </c>
      <c r="P3517">
        <v>1500000</v>
      </c>
      <c r="Q3517">
        <v>2010</v>
      </c>
      <c r="R3517">
        <v>6.8</v>
      </c>
      <c r="S3517">
        <v>60000</v>
      </c>
      <c r="T3517">
        <f>Table_IMDB_Movies[[#This Row],[gross]]-Table_IMDB_Movies[[#This Row],[budget]]</f>
        <v>52491137</v>
      </c>
      <c r="V3517" t="str">
        <f>IF(ISNUMBER(SEARCH("|",Table_IMDB_Movies[[#This Row],[genres]])),LEFT(Table_IMDB_Movies[[#This Row],[genres]],SEARCH("|",Table_IMDB_Movies[[#This Row],[genres]])-1),Table_IMDB_Movies[[#This Row],[genres]])</f>
        <v>Fantasy</v>
      </c>
    </row>
    <row r="3518" spans="1:22" x14ac:dyDescent="0.3">
      <c r="A3518" t="s">
        <v>13357</v>
      </c>
      <c r="B3518">
        <v>94</v>
      </c>
      <c r="C3518">
        <v>114</v>
      </c>
      <c r="D3518" t="s">
        <v>13358</v>
      </c>
      <c r="E3518">
        <v>1221261</v>
      </c>
      <c r="F3518" t="s">
        <v>1705</v>
      </c>
      <c r="G3518" t="s">
        <v>12630</v>
      </c>
      <c r="H3518" t="s">
        <v>13359</v>
      </c>
      <c r="I3518">
        <v>38215</v>
      </c>
      <c r="J3518" t="s">
        <v>13360</v>
      </c>
      <c r="K3518" t="s">
        <v>13361</v>
      </c>
      <c r="L3518">
        <v>125</v>
      </c>
      <c r="M3518" t="s">
        <v>2205</v>
      </c>
      <c r="N3518" t="s">
        <v>12634</v>
      </c>
      <c r="O3518" t="s">
        <v>476</v>
      </c>
      <c r="P3518">
        <v>1500000</v>
      </c>
      <c r="Q3518">
        <v>2000</v>
      </c>
      <c r="R3518">
        <v>7.9</v>
      </c>
      <c r="S3518">
        <v>0</v>
      </c>
      <c r="T3518">
        <f>Table_IMDB_Movies[[#This Row],[gross]]-Table_IMDB_Movies[[#This Row],[budget]]</f>
        <v>-278739</v>
      </c>
      <c r="V3518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3519" spans="1:22" x14ac:dyDescent="0.3">
      <c r="A3519" t="s">
        <v>13362</v>
      </c>
      <c r="B3519">
        <v>75</v>
      </c>
      <c r="C3519">
        <v>112</v>
      </c>
      <c r="D3519" t="s">
        <v>3396</v>
      </c>
      <c r="E3519">
        <v>712294</v>
      </c>
      <c r="F3519" t="s">
        <v>2682</v>
      </c>
      <c r="G3519" t="s">
        <v>5691</v>
      </c>
      <c r="H3519" t="s">
        <v>13363</v>
      </c>
      <c r="I3519">
        <v>9408</v>
      </c>
      <c r="J3519" t="s">
        <v>13364</v>
      </c>
      <c r="K3519" t="s">
        <v>13365</v>
      </c>
      <c r="L3519">
        <v>68</v>
      </c>
      <c r="M3519" t="s">
        <v>26</v>
      </c>
      <c r="N3519" t="s">
        <v>27</v>
      </c>
      <c r="O3519" t="s">
        <v>476</v>
      </c>
      <c r="P3519">
        <v>1500000</v>
      </c>
      <c r="Q3519">
        <v>2005</v>
      </c>
      <c r="R3519">
        <v>6.7</v>
      </c>
      <c r="S3519">
        <v>608</v>
      </c>
      <c r="T3519">
        <f>Table_IMDB_Movies[[#This Row],[gross]]-Table_IMDB_Movies[[#This Row],[budget]]</f>
        <v>-787706</v>
      </c>
      <c r="V3519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520" spans="1:22" x14ac:dyDescent="0.3">
      <c r="A3520" t="s">
        <v>13366</v>
      </c>
      <c r="B3520">
        <v>97</v>
      </c>
      <c r="C3520">
        <v>104</v>
      </c>
      <c r="D3520" t="s">
        <v>3891</v>
      </c>
      <c r="E3520">
        <v>3447339</v>
      </c>
      <c r="F3520" t="s">
        <v>1340</v>
      </c>
      <c r="G3520" t="s">
        <v>1330</v>
      </c>
      <c r="H3520" t="s">
        <v>13367</v>
      </c>
      <c r="I3520">
        <v>29517</v>
      </c>
      <c r="J3520" t="s">
        <v>1135</v>
      </c>
      <c r="K3520" t="s">
        <v>13368</v>
      </c>
      <c r="L3520">
        <v>79</v>
      </c>
      <c r="M3520" t="s">
        <v>26</v>
      </c>
      <c r="N3520" t="s">
        <v>27</v>
      </c>
      <c r="O3520" t="s">
        <v>476</v>
      </c>
      <c r="P3520">
        <v>1500000</v>
      </c>
      <c r="Q3520">
        <v>2013</v>
      </c>
      <c r="R3520">
        <v>5.8</v>
      </c>
      <c r="S3520">
        <v>0</v>
      </c>
      <c r="T3520">
        <f>Table_IMDB_Movies[[#This Row],[gross]]-Table_IMDB_Movies[[#This Row],[budget]]</f>
        <v>1947339</v>
      </c>
      <c r="V3520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521" spans="1:22" x14ac:dyDescent="0.3">
      <c r="A3521" t="s">
        <v>12459</v>
      </c>
      <c r="B3521">
        <v>37</v>
      </c>
      <c r="C3521">
        <v>99</v>
      </c>
      <c r="D3521" t="s">
        <v>13369</v>
      </c>
      <c r="E3521">
        <v>418953</v>
      </c>
      <c r="F3521" t="s">
        <v>1705</v>
      </c>
      <c r="G3521" t="s">
        <v>4464</v>
      </c>
      <c r="H3521" t="s">
        <v>13370</v>
      </c>
      <c r="I3521">
        <v>17322</v>
      </c>
      <c r="J3521" t="s">
        <v>13192</v>
      </c>
      <c r="K3521" t="s">
        <v>13371</v>
      </c>
      <c r="L3521">
        <v>93</v>
      </c>
      <c r="M3521" t="s">
        <v>26</v>
      </c>
      <c r="N3521" t="s">
        <v>1175</v>
      </c>
      <c r="O3521" t="s">
        <v>476</v>
      </c>
      <c r="P3521">
        <v>1500000</v>
      </c>
      <c r="Q3521">
        <v>1993</v>
      </c>
      <c r="R3521">
        <v>6.5</v>
      </c>
      <c r="S3521">
        <v>853</v>
      </c>
      <c r="T3521">
        <f>Table_IMDB_Movies[[#This Row],[gross]]-Table_IMDB_Movies[[#This Row],[budget]]</f>
        <v>-1081047</v>
      </c>
      <c r="V3521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3522" spans="1:22" x14ac:dyDescent="0.3">
      <c r="A3522" t="s">
        <v>13372</v>
      </c>
      <c r="B3522">
        <v>84</v>
      </c>
      <c r="C3522">
        <v>98</v>
      </c>
      <c r="D3522" t="s">
        <v>13373</v>
      </c>
      <c r="E3522">
        <v>406035</v>
      </c>
      <c r="F3522" t="s">
        <v>2682</v>
      </c>
      <c r="G3522" t="s">
        <v>3304</v>
      </c>
      <c r="H3522" t="s">
        <v>13374</v>
      </c>
      <c r="I3522">
        <v>30314</v>
      </c>
      <c r="J3522" t="s">
        <v>13375</v>
      </c>
      <c r="K3522" t="s">
        <v>13376</v>
      </c>
      <c r="L3522">
        <v>159</v>
      </c>
      <c r="M3522" t="s">
        <v>26</v>
      </c>
      <c r="N3522" t="s">
        <v>27</v>
      </c>
      <c r="O3522" t="s">
        <v>476</v>
      </c>
      <c r="P3522">
        <v>1500000</v>
      </c>
      <c r="Q3522">
        <v>2001</v>
      </c>
      <c r="R3522">
        <v>7.2</v>
      </c>
      <c r="S3522">
        <v>0</v>
      </c>
      <c r="T3522">
        <f>Table_IMDB_Movies[[#This Row],[gross]]-Table_IMDB_Movies[[#This Row],[budget]]</f>
        <v>-1093965</v>
      </c>
      <c r="V3522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523" spans="1:22" x14ac:dyDescent="0.3">
      <c r="A3523" t="s">
        <v>9575</v>
      </c>
      <c r="B3523">
        <v>127</v>
      </c>
      <c r="C3523">
        <v>100</v>
      </c>
      <c r="D3523" t="s">
        <v>8344</v>
      </c>
      <c r="E3523">
        <v>373967</v>
      </c>
      <c r="F3523" t="s">
        <v>3973</v>
      </c>
      <c r="G3523" t="s">
        <v>2954</v>
      </c>
      <c r="H3523" t="s">
        <v>13377</v>
      </c>
      <c r="I3523">
        <v>43839</v>
      </c>
      <c r="J3523" t="s">
        <v>10916</v>
      </c>
      <c r="K3523" t="s">
        <v>13378</v>
      </c>
      <c r="L3523">
        <v>481</v>
      </c>
      <c r="M3523" t="s">
        <v>26</v>
      </c>
      <c r="N3523" t="s">
        <v>27</v>
      </c>
      <c r="O3523" t="s">
        <v>476</v>
      </c>
      <c r="P3523">
        <v>1500000</v>
      </c>
      <c r="Q3523">
        <v>2001</v>
      </c>
      <c r="R3523">
        <v>6.5</v>
      </c>
      <c r="S3523">
        <v>0</v>
      </c>
      <c r="T3523">
        <f>Table_IMDB_Movies[[#This Row],[gross]]-Table_IMDB_Movies[[#This Row],[budget]]</f>
        <v>-1126033</v>
      </c>
      <c r="V3523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3524" spans="1:22" x14ac:dyDescent="0.3">
      <c r="A3524" t="s">
        <v>341</v>
      </c>
      <c r="B3524">
        <v>32</v>
      </c>
      <c r="C3524">
        <v>80</v>
      </c>
      <c r="D3524" t="s">
        <v>341</v>
      </c>
      <c r="E3524">
        <v>194568</v>
      </c>
      <c r="F3524" t="s">
        <v>1340</v>
      </c>
      <c r="G3524" t="s">
        <v>13379</v>
      </c>
      <c r="H3524" t="s">
        <v>13380</v>
      </c>
      <c r="I3524">
        <v>2963</v>
      </c>
      <c r="J3524" t="s">
        <v>1698</v>
      </c>
      <c r="K3524" t="s">
        <v>13381</v>
      </c>
      <c r="L3524">
        <v>28</v>
      </c>
      <c r="M3524" t="s">
        <v>26</v>
      </c>
      <c r="N3524" t="s">
        <v>27</v>
      </c>
      <c r="O3524" t="s">
        <v>476</v>
      </c>
      <c r="P3524">
        <v>1500000</v>
      </c>
      <c r="Q3524">
        <v>2006</v>
      </c>
      <c r="R3524">
        <v>6.2</v>
      </c>
      <c r="S3524">
        <v>0</v>
      </c>
      <c r="T3524">
        <f>Table_IMDB_Movies[[#This Row],[gross]]-Table_IMDB_Movies[[#This Row],[budget]]</f>
        <v>-1305432</v>
      </c>
      <c r="V3524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525" spans="1:22" x14ac:dyDescent="0.3">
      <c r="A3525" t="s">
        <v>13382</v>
      </c>
      <c r="B3525">
        <v>120</v>
      </c>
      <c r="C3525">
        <v>87</v>
      </c>
      <c r="D3525" t="s">
        <v>13383</v>
      </c>
      <c r="E3525">
        <v>163245</v>
      </c>
      <c r="F3525" t="s">
        <v>3087</v>
      </c>
      <c r="G3525" t="s">
        <v>13384</v>
      </c>
      <c r="H3525" t="s">
        <v>13385</v>
      </c>
      <c r="I3525">
        <v>143086</v>
      </c>
      <c r="J3525" t="s">
        <v>13386</v>
      </c>
      <c r="K3525" t="s">
        <v>13387</v>
      </c>
      <c r="L3525">
        <v>211</v>
      </c>
      <c r="M3525" t="s">
        <v>26</v>
      </c>
      <c r="N3525" t="s">
        <v>27</v>
      </c>
      <c r="O3525" t="s">
        <v>226</v>
      </c>
      <c r="P3525">
        <v>1500000</v>
      </c>
      <c r="Q3525">
        <v>1936</v>
      </c>
      <c r="R3525">
        <v>8.6</v>
      </c>
      <c r="S3525">
        <v>0</v>
      </c>
      <c r="T3525">
        <f>Table_IMDB_Movies[[#This Row],[gross]]-Table_IMDB_Movies[[#This Row],[budget]]</f>
        <v>-1336755</v>
      </c>
      <c r="V3525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526" spans="1:22" x14ac:dyDescent="0.3">
      <c r="A3526" t="s">
        <v>13388</v>
      </c>
      <c r="B3526">
        <v>31</v>
      </c>
      <c r="C3526">
        <v>91</v>
      </c>
      <c r="D3526" t="s">
        <v>4967</v>
      </c>
      <c r="E3526">
        <v>119841</v>
      </c>
      <c r="F3526" t="s">
        <v>2682</v>
      </c>
      <c r="G3526" t="s">
        <v>642</v>
      </c>
      <c r="H3526" t="s">
        <v>13389</v>
      </c>
      <c r="I3526">
        <v>2419</v>
      </c>
      <c r="J3526" t="s">
        <v>3906</v>
      </c>
      <c r="K3526" t="s">
        <v>13390</v>
      </c>
      <c r="L3526">
        <v>55</v>
      </c>
      <c r="M3526" t="s">
        <v>26</v>
      </c>
      <c r="N3526" t="s">
        <v>27</v>
      </c>
      <c r="O3526" t="s">
        <v>72</v>
      </c>
      <c r="P3526">
        <v>1500000</v>
      </c>
      <c r="Q3526">
        <v>2002</v>
      </c>
      <c r="R3526">
        <v>6.5</v>
      </c>
      <c r="S3526">
        <v>304</v>
      </c>
      <c r="T3526">
        <f>Table_IMDB_Movies[[#This Row],[gross]]-Table_IMDB_Movies[[#This Row],[budget]]</f>
        <v>-1380159</v>
      </c>
      <c r="V3526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527" spans="1:22" x14ac:dyDescent="0.3">
      <c r="A3527" t="s">
        <v>4821</v>
      </c>
      <c r="B3527">
        <v>100</v>
      </c>
      <c r="C3527">
        <v>84</v>
      </c>
      <c r="D3527" t="s">
        <v>12635</v>
      </c>
      <c r="E3527">
        <v>173066</v>
      </c>
      <c r="F3527" t="s">
        <v>2212</v>
      </c>
      <c r="G3527" t="s">
        <v>10572</v>
      </c>
      <c r="H3527" t="s">
        <v>13391</v>
      </c>
      <c r="I3527">
        <v>21379</v>
      </c>
      <c r="J3527" t="s">
        <v>13392</v>
      </c>
      <c r="K3527" t="s">
        <v>13393</v>
      </c>
      <c r="L3527">
        <v>88</v>
      </c>
      <c r="M3527" t="s">
        <v>26</v>
      </c>
      <c r="N3527" t="s">
        <v>27</v>
      </c>
      <c r="O3527" t="s">
        <v>476</v>
      </c>
      <c r="P3527">
        <v>1500000</v>
      </c>
      <c r="Q3527">
        <v>2007</v>
      </c>
      <c r="R3527">
        <v>6.3</v>
      </c>
      <c r="S3527">
        <v>0</v>
      </c>
      <c r="T3527">
        <f>Table_IMDB_Movies[[#This Row],[gross]]-Table_IMDB_Movies[[#This Row],[budget]]</f>
        <v>-1326934</v>
      </c>
      <c r="V3527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528" spans="1:22" x14ac:dyDescent="0.3">
      <c r="A3528" t="s">
        <v>9906</v>
      </c>
      <c r="B3528">
        <v>14</v>
      </c>
      <c r="C3528">
        <v>90</v>
      </c>
      <c r="D3528" t="s">
        <v>12090</v>
      </c>
      <c r="E3528">
        <v>92362</v>
      </c>
      <c r="F3528" t="s">
        <v>2021</v>
      </c>
      <c r="G3528" t="s">
        <v>518</v>
      </c>
      <c r="H3528" t="s">
        <v>13394</v>
      </c>
      <c r="I3528">
        <v>444</v>
      </c>
      <c r="J3528" t="s">
        <v>7661</v>
      </c>
      <c r="K3528" t="s">
        <v>13395</v>
      </c>
      <c r="L3528">
        <v>5</v>
      </c>
      <c r="M3528" t="s">
        <v>26</v>
      </c>
      <c r="N3528" t="s">
        <v>27</v>
      </c>
      <c r="O3528" t="s">
        <v>28</v>
      </c>
      <c r="P3528">
        <v>1500000</v>
      </c>
      <c r="Q3528">
        <v>2005</v>
      </c>
      <c r="R3528">
        <v>4.3</v>
      </c>
      <c r="S3528">
        <v>68</v>
      </c>
      <c r="T3528">
        <f>Table_IMDB_Movies[[#This Row],[gross]]-Table_IMDB_Movies[[#This Row],[budget]]</f>
        <v>-1407638</v>
      </c>
      <c r="V3528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529" spans="1:22" x14ac:dyDescent="0.3">
      <c r="A3529" t="s">
        <v>13396</v>
      </c>
      <c r="B3529">
        <v>178</v>
      </c>
      <c r="C3529">
        <v>95</v>
      </c>
      <c r="D3529" t="s">
        <v>13397</v>
      </c>
      <c r="E3529">
        <v>3478</v>
      </c>
      <c r="F3529" t="s">
        <v>5685</v>
      </c>
      <c r="G3529" t="s">
        <v>857</v>
      </c>
      <c r="H3529" t="s">
        <v>13398</v>
      </c>
      <c r="I3529">
        <v>22212</v>
      </c>
      <c r="J3529" t="s">
        <v>13399</v>
      </c>
      <c r="K3529" t="s">
        <v>13400</v>
      </c>
      <c r="L3529">
        <v>142</v>
      </c>
      <c r="M3529" t="s">
        <v>26</v>
      </c>
      <c r="N3529" t="s">
        <v>218</v>
      </c>
      <c r="O3529" t="s">
        <v>3769</v>
      </c>
      <c r="P3529">
        <v>1500000</v>
      </c>
      <c r="Q3529">
        <v>2008</v>
      </c>
      <c r="R3529">
        <v>6.7</v>
      </c>
      <c r="S3529">
        <v>0</v>
      </c>
      <c r="T3529">
        <f>Table_IMDB_Movies[[#This Row],[gross]]-Table_IMDB_Movies[[#This Row],[budget]]</f>
        <v>-1496522</v>
      </c>
      <c r="V3529" t="str">
        <f>IF(ISNUMBER(SEARCH("|",Table_IMDB_Movies[[#This Row],[genres]])),LEFT(Table_IMDB_Movies[[#This Row],[genres]],SEARCH("|",Table_IMDB_Movies[[#This Row],[genres]])-1),Table_IMDB_Movies[[#This Row],[genres]])</f>
        <v>Fantasy</v>
      </c>
    </row>
    <row r="3530" spans="1:22" x14ac:dyDescent="0.3">
      <c r="A3530" t="s">
        <v>13401</v>
      </c>
      <c r="B3530">
        <v>46</v>
      </c>
      <c r="C3530">
        <v>90</v>
      </c>
      <c r="D3530" t="s">
        <v>6170</v>
      </c>
      <c r="E3530">
        <v>52166</v>
      </c>
      <c r="F3530" t="s">
        <v>2682</v>
      </c>
      <c r="G3530" t="s">
        <v>423</v>
      </c>
      <c r="H3530" t="s">
        <v>13402</v>
      </c>
      <c r="I3530">
        <v>2792</v>
      </c>
      <c r="J3530" t="s">
        <v>7047</v>
      </c>
      <c r="K3530" t="s">
        <v>13403</v>
      </c>
      <c r="L3530">
        <v>22</v>
      </c>
      <c r="M3530" t="s">
        <v>26</v>
      </c>
      <c r="N3530" t="s">
        <v>27</v>
      </c>
      <c r="O3530" t="s">
        <v>476</v>
      </c>
      <c r="P3530">
        <v>2000000</v>
      </c>
      <c r="Q3530">
        <v>2008</v>
      </c>
      <c r="R3530">
        <v>6.7</v>
      </c>
      <c r="S3530">
        <v>371</v>
      </c>
      <c r="T3530">
        <f>Table_IMDB_Movies[[#This Row],[gross]]-Table_IMDB_Movies[[#This Row],[budget]]</f>
        <v>-1947834</v>
      </c>
      <c r="V3530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531" spans="1:22" x14ac:dyDescent="0.3">
      <c r="A3531" t="s">
        <v>9322</v>
      </c>
      <c r="B3531">
        <v>234</v>
      </c>
      <c r="C3531">
        <v>101</v>
      </c>
      <c r="D3531" t="s">
        <v>10529</v>
      </c>
      <c r="E3531">
        <v>1163508</v>
      </c>
      <c r="F3531" t="s">
        <v>725</v>
      </c>
      <c r="G3531" t="s">
        <v>10124</v>
      </c>
      <c r="H3531" t="s">
        <v>13404</v>
      </c>
      <c r="I3531">
        <v>20376</v>
      </c>
      <c r="J3531" t="s">
        <v>11867</v>
      </c>
      <c r="K3531" t="s">
        <v>13405</v>
      </c>
      <c r="L3531">
        <v>166</v>
      </c>
      <c r="M3531" t="s">
        <v>26</v>
      </c>
      <c r="N3531" t="s">
        <v>27</v>
      </c>
      <c r="O3531" t="s">
        <v>476</v>
      </c>
      <c r="P3531">
        <v>2500000</v>
      </c>
      <c r="Q3531">
        <v>2012</v>
      </c>
      <c r="R3531">
        <v>5.0999999999999996</v>
      </c>
      <c r="S3531">
        <v>15000</v>
      </c>
      <c r="T3531">
        <f>Table_IMDB_Movies[[#This Row],[gross]]-Table_IMDB_Movies[[#This Row],[budget]]</f>
        <v>-1336492</v>
      </c>
      <c r="V3531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532" spans="1:22" x14ac:dyDescent="0.3">
      <c r="A3532" t="s">
        <v>717</v>
      </c>
      <c r="B3532">
        <v>387</v>
      </c>
      <c r="C3532">
        <v>130</v>
      </c>
      <c r="D3532" t="s">
        <v>1347</v>
      </c>
      <c r="E3532">
        <v>80033643</v>
      </c>
      <c r="F3532" t="s">
        <v>970</v>
      </c>
      <c r="G3532" t="s">
        <v>429</v>
      </c>
      <c r="H3532" t="s">
        <v>3183</v>
      </c>
      <c r="I3532">
        <v>226583</v>
      </c>
      <c r="J3532" t="s">
        <v>1634</v>
      </c>
      <c r="K3532" t="s">
        <v>3184</v>
      </c>
      <c r="L3532">
        <v>448</v>
      </c>
      <c r="M3532" t="s">
        <v>26</v>
      </c>
      <c r="N3532" t="s">
        <v>27</v>
      </c>
      <c r="O3532" t="s">
        <v>28</v>
      </c>
      <c r="P3532">
        <v>60000000</v>
      </c>
      <c r="Q3532">
        <v>2012</v>
      </c>
      <c r="R3532">
        <v>7</v>
      </c>
      <c r="S3532">
        <v>38000</v>
      </c>
      <c r="T3532">
        <f>Table_IMDB_Movies[[#This Row],[gross]]-Table_IMDB_Movies[[#This Row],[budget]]</f>
        <v>20033643</v>
      </c>
      <c r="V3532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533" spans="1:22" x14ac:dyDescent="0.3">
      <c r="A3533" t="s">
        <v>13406</v>
      </c>
      <c r="B3533">
        <v>145</v>
      </c>
      <c r="C3533">
        <v>83</v>
      </c>
      <c r="D3533" t="s">
        <v>13407</v>
      </c>
      <c r="E3533">
        <v>184925485</v>
      </c>
      <c r="F3533" t="s">
        <v>4651</v>
      </c>
      <c r="G3533" t="s">
        <v>13408</v>
      </c>
      <c r="H3533" t="s">
        <v>13409</v>
      </c>
      <c r="I3533">
        <v>133348</v>
      </c>
      <c r="J3533" t="s">
        <v>13410</v>
      </c>
      <c r="K3533" t="s">
        <v>13411</v>
      </c>
      <c r="L3533">
        <v>204</v>
      </c>
      <c r="M3533" t="s">
        <v>26</v>
      </c>
      <c r="N3533" t="s">
        <v>27</v>
      </c>
      <c r="O3533" t="s">
        <v>4656</v>
      </c>
      <c r="P3533">
        <v>2000000</v>
      </c>
      <c r="Q3533">
        <v>1937</v>
      </c>
      <c r="R3533">
        <v>7.7</v>
      </c>
      <c r="S3533">
        <v>0</v>
      </c>
      <c r="T3533">
        <f>Table_IMDB_Movies[[#This Row],[gross]]-Table_IMDB_Movies[[#This Row],[budget]]</f>
        <v>182925485</v>
      </c>
      <c r="V3533" t="str">
        <f>IF(ISNUMBER(SEARCH("|",Table_IMDB_Movies[[#This Row],[genres]])),LEFT(Table_IMDB_Movies[[#This Row],[genres]],SEARCH("|",Table_IMDB_Movies[[#This Row],[genres]])-1),Table_IMDB_Movies[[#This Row],[genres]])</f>
        <v>Animation</v>
      </c>
    </row>
    <row r="3534" spans="1:22" x14ac:dyDescent="0.3">
      <c r="A3534" t="s">
        <v>13412</v>
      </c>
      <c r="B3534">
        <v>78</v>
      </c>
      <c r="C3534">
        <v>106</v>
      </c>
      <c r="D3534" t="s">
        <v>13413</v>
      </c>
      <c r="E3534">
        <v>304124</v>
      </c>
      <c r="F3534" t="s">
        <v>2682</v>
      </c>
      <c r="G3534" t="s">
        <v>12337</v>
      </c>
      <c r="H3534" t="s">
        <v>13414</v>
      </c>
      <c r="I3534">
        <v>2720</v>
      </c>
      <c r="J3534" t="s">
        <v>13415</v>
      </c>
      <c r="K3534" t="s">
        <v>13416</v>
      </c>
      <c r="L3534">
        <v>37</v>
      </c>
      <c r="M3534" t="s">
        <v>2205</v>
      </c>
      <c r="N3534" t="s">
        <v>12634</v>
      </c>
      <c r="O3534" t="s">
        <v>476</v>
      </c>
      <c r="P3534">
        <v>1400000</v>
      </c>
      <c r="Q3534">
        <v>2004</v>
      </c>
      <c r="R3534">
        <v>6.7</v>
      </c>
      <c r="S3534">
        <v>57</v>
      </c>
      <c r="T3534">
        <f>Table_IMDB_Movies[[#This Row],[gross]]-Table_IMDB_Movies[[#This Row],[budget]]</f>
        <v>-1095876</v>
      </c>
      <c r="V3534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535" spans="1:22" x14ac:dyDescent="0.3">
      <c r="A3535" t="s">
        <v>13417</v>
      </c>
      <c r="B3535">
        <v>60</v>
      </c>
      <c r="C3535">
        <v>94</v>
      </c>
      <c r="D3535" t="s">
        <v>13418</v>
      </c>
      <c r="E3535">
        <v>36830</v>
      </c>
      <c r="F3535" t="s">
        <v>13419</v>
      </c>
      <c r="G3535" t="s">
        <v>13417</v>
      </c>
      <c r="H3535" t="s">
        <v>13420</v>
      </c>
      <c r="I3535">
        <v>3291</v>
      </c>
      <c r="J3535" t="s">
        <v>13421</v>
      </c>
      <c r="K3535" t="s">
        <v>13422</v>
      </c>
      <c r="L3535">
        <v>63</v>
      </c>
      <c r="M3535" t="s">
        <v>26</v>
      </c>
      <c r="N3535" t="s">
        <v>41</v>
      </c>
      <c r="O3535" t="s">
        <v>28</v>
      </c>
      <c r="P3535">
        <v>1400000</v>
      </c>
      <c r="Q3535">
        <v>2004</v>
      </c>
      <c r="R3535">
        <v>6.6</v>
      </c>
      <c r="S3535">
        <v>400</v>
      </c>
      <c r="T3535">
        <f>Table_IMDB_Movies[[#This Row],[gross]]-Table_IMDB_Movies[[#This Row],[budget]]</f>
        <v>-1363170</v>
      </c>
      <c r="V3535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3536" spans="1:22" x14ac:dyDescent="0.3">
      <c r="A3536" t="s">
        <v>1041</v>
      </c>
      <c r="B3536">
        <v>116</v>
      </c>
      <c r="C3536">
        <v>120</v>
      </c>
      <c r="D3536" t="s">
        <v>552</v>
      </c>
      <c r="E3536">
        <v>3650677</v>
      </c>
      <c r="F3536" t="s">
        <v>819</v>
      </c>
      <c r="G3536" t="s">
        <v>275</v>
      </c>
      <c r="H3536" t="s">
        <v>13424</v>
      </c>
      <c r="I3536">
        <v>414976</v>
      </c>
      <c r="J3536" t="s">
        <v>2714</v>
      </c>
      <c r="K3536" t="s">
        <v>13425</v>
      </c>
      <c r="L3536">
        <v>523</v>
      </c>
      <c r="M3536" t="s">
        <v>26</v>
      </c>
      <c r="N3536" t="s">
        <v>41</v>
      </c>
      <c r="O3536" t="s">
        <v>476</v>
      </c>
      <c r="P3536">
        <v>960000</v>
      </c>
      <c r="Q3536">
        <v>1998</v>
      </c>
      <c r="R3536">
        <v>8.1999999999999993</v>
      </c>
      <c r="S3536">
        <v>21000</v>
      </c>
      <c r="T3536">
        <f>Table_IMDB_Movies[[#This Row],[gross]]-Table_IMDB_Movies[[#This Row],[budget]]</f>
        <v>2690677</v>
      </c>
      <c r="V353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537" spans="1:22" x14ac:dyDescent="0.3">
      <c r="A3537" t="s">
        <v>11335</v>
      </c>
      <c r="B3537">
        <v>98</v>
      </c>
      <c r="C3537">
        <v>105</v>
      </c>
      <c r="D3537" t="s">
        <v>13426</v>
      </c>
      <c r="E3537">
        <v>1647780</v>
      </c>
      <c r="F3537" t="s">
        <v>2682</v>
      </c>
      <c r="G3537" t="s">
        <v>3453</v>
      </c>
      <c r="H3537" t="s">
        <v>13427</v>
      </c>
      <c r="I3537">
        <v>65951</v>
      </c>
      <c r="J3537" t="s">
        <v>13428</v>
      </c>
      <c r="K3537" t="s">
        <v>13429</v>
      </c>
      <c r="L3537">
        <v>258</v>
      </c>
      <c r="M3537" t="s">
        <v>11099</v>
      </c>
      <c r="N3537" t="s">
        <v>5901</v>
      </c>
      <c r="O3537" t="s">
        <v>476</v>
      </c>
      <c r="P3537">
        <v>1300000</v>
      </c>
      <c r="Q3537">
        <v>1998</v>
      </c>
      <c r="R3537">
        <v>8.1</v>
      </c>
      <c r="S3537">
        <v>5000</v>
      </c>
      <c r="T3537">
        <f>Table_IMDB_Movies[[#This Row],[gross]]-Table_IMDB_Movies[[#This Row],[budget]]</f>
        <v>347780</v>
      </c>
      <c r="V3537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538" spans="1:22" x14ac:dyDescent="0.3">
      <c r="A3538" t="s">
        <v>222</v>
      </c>
      <c r="B3538">
        <v>43</v>
      </c>
      <c r="C3538">
        <v>95</v>
      </c>
      <c r="D3538" t="s">
        <v>1469</v>
      </c>
      <c r="E3538">
        <v>695229</v>
      </c>
      <c r="F3538" t="s">
        <v>2021</v>
      </c>
      <c r="G3538" t="s">
        <v>222</v>
      </c>
      <c r="H3538" t="s">
        <v>13430</v>
      </c>
      <c r="I3538">
        <v>11369</v>
      </c>
      <c r="J3538" t="s">
        <v>5195</v>
      </c>
      <c r="K3538" t="s">
        <v>13431</v>
      </c>
      <c r="L3538">
        <v>65</v>
      </c>
      <c r="M3538" t="s">
        <v>26</v>
      </c>
      <c r="N3538" t="s">
        <v>27</v>
      </c>
      <c r="O3538" t="s">
        <v>476</v>
      </c>
      <c r="P3538">
        <v>1300000</v>
      </c>
      <c r="Q3538">
        <v>1996</v>
      </c>
      <c r="R3538">
        <v>7.2</v>
      </c>
      <c r="S3538">
        <v>872</v>
      </c>
      <c r="T3538">
        <f>Table_IMDB_Movies[[#This Row],[gross]]-Table_IMDB_Movies[[#This Row],[budget]]</f>
        <v>-604771</v>
      </c>
      <c r="V3538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539" spans="1:22" x14ac:dyDescent="0.3">
      <c r="A3539" t="s">
        <v>13432</v>
      </c>
      <c r="B3539">
        <v>15</v>
      </c>
      <c r="C3539">
        <v>135</v>
      </c>
      <c r="D3539" t="s">
        <v>13433</v>
      </c>
      <c r="E3539">
        <v>638951</v>
      </c>
      <c r="F3539" t="s">
        <v>2682</v>
      </c>
      <c r="G3539" t="s">
        <v>13434</v>
      </c>
      <c r="H3539" t="s">
        <v>13435</v>
      </c>
      <c r="I3539">
        <v>775</v>
      </c>
      <c r="J3539" t="s">
        <v>13436</v>
      </c>
      <c r="K3539" t="s">
        <v>13437</v>
      </c>
      <c r="L3539">
        <v>19</v>
      </c>
      <c r="M3539" t="s">
        <v>13438</v>
      </c>
      <c r="N3539" t="s">
        <v>27</v>
      </c>
      <c r="O3539" t="s">
        <v>476</v>
      </c>
      <c r="P3539">
        <v>1592000</v>
      </c>
      <c r="Q3539">
        <v>2006</v>
      </c>
      <c r="R3539">
        <v>7.4</v>
      </c>
      <c r="S3539">
        <v>100</v>
      </c>
      <c r="T3539">
        <f>Table_IMDB_Movies[[#This Row],[gross]]-Table_IMDB_Movies[[#This Row],[budget]]</f>
        <v>-953049</v>
      </c>
      <c r="V3539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540" spans="1:22" x14ac:dyDescent="0.3">
      <c r="A3540" t="s">
        <v>13439</v>
      </c>
      <c r="B3540">
        <v>14</v>
      </c>
      <c r="C3540">
        <v>105</v>
      </c>
      <c r="D3540" t="s">
        <v>1084</v>
      </c>
      <c r="E3540">
        <v>609042</v>
      </c>
      <c r="F3540" t="s">
        <v>2682</v>
      </c>
      <c r="G3540" t="s">
        <v>3088</v>
      </c>
      <c r="H3540" t="s">
        <v>13440</v>
      </c>
      <c r="I3540">
        <v>449</v>
      </c>
      <c r="J3540" t="s">
        <v>2520</v>
      </c>
      <c r="K3540" t="s">
        <v>13441</v>
      </c>
      <c r="L3540">
        <v>38</v>
      </c>
      <c r="M3540" t="s">
        <v>26</v>
      </c>
      <c r="N3540" t="s">
        <v>27</v>
      </c>
      <c r="O3540" t="s">
        <v>72</v>
      </c>
      <c r="P3540">
        <v>1300000</v>
      </c>
      <c r="Q3540">
        <v>1999</v>
      </c>
      <c r="R3540">
        <v>6.5</v>
      </c>
      <c r="S3540">
        <v>117</v>
      </c>
      <c r="T3540">
        <f>Table_IMDB_Movies[[#This Row],[gross]]-Table_IMDB_Movies[[#This Row],[budget]]</f>
        <v>-690958</v>
      </c>
      <c r="V3540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541" spans="1:22" x14ac:dyDescent="0.3">
      <c r="A3541" t="s">
        <v>3362</v>
      </c>
      <c r="B3541">
        <v>79</v>
      </c>
      <c r="C3541">
        <v>111</v>
      </c>
      <c r="D3541" t="s">
        <v>2867</v>
      </c>
      <c r="E3541">
        <v>32940507</v>
      </c>
      <c r="F3541" t="s">
        <v>379</v>
      </c>
      <c r="G3541" t="s">
        <v>793</v>
      </c>
      <c r="H3541" t="s">
        <v>3363</v>
      </c>
      <c r="I3541">
        <v>54316</v>
      </c>
      <c r="J3541" t="s">
        <v>3364</v>
      </c>
      <c r="K3541" t="s">
        <v>3365</v>
      </c>
      <c r="L3541">
        <v>127</v>
      </c>
      <c r="M3541" t="s">
        <v>26</v>
      </c>
      <c r="N3541" t="s">
        <v>27</v>
      </c>
      <c r="O3541" t="s">
        <v>476</v>
      </c>
      <c r="P3541">
        <v>60000000</v>
      </c>
      <c r="Q3541">
        <v>1998</v>
      </c>
      <c r="R3541">
        <v>6.1</v>
      </c>
      <c r="S3541">
        <v>0</v>
      </c>
      <c r="T3541">
        <f>Table_IMDB_Movies[[#This Row],[gross]]-Table_IMDB_Movies[[#This Row],[budget]]</f>
        <v>-27059493</v>
      </c>
      <c r="V3541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542" spans="1:22" x14ac:dyDescent="0.3">
      <c r="A3542" t="s">
        <v>13442</v>
      </c>
      <c r="B3542">
        <v>35</v>
      </c>
      <c r="C3542">
        <v>87</v>
      </c>
      <c r="D3542" t="s">
        <v>2267</v>
      </c>
      <c r="E3542">
        <v>19539</v>
      </c>
      <c r="F3542" t="s">
        <v>1334</v>
      </c>
      <c r="G3542" t="s">
        <v>190</v>
      </c>
      <c r="H3542" t="s">
        <v>13443</v>
      </c>
      <c r="I3542">
        <v>4182</v>
      </c>
      <c r="J3542" t="s">
        <v>3882</v>
      </c>
      <c r="K3542" t="s">
        <v>13444</v>
      </c>
      <c r="L3542">
        <v>53</v>
      </c>
      <c r="M3542" t="s">
        <v>26</v>
      </c>
      <c r="N3542" t="s">
        <v>27</v>
      </c>
      <c r="O3542" t="s">
        <v>476</v>
      </c>
      <c r="P3542">
        <v>1000000</v>
      </c>
      <c r="Q3542">
        <v>2003</v>
      </c>
      <c r="R3542">
        <v>6.2</v>
      </c>
      <c r="S3542">
        <v>3000</v>
      </c>
      <c r="T3542">
        <f>Table_IMDB_Movies[[#This Row],[gross]]-Table_IMDB_Movies[[#This Row],[budget]]</f>
        <v>-980461</v>
      </c>
      <c r="V3542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543" spans="1:22" x14ac:dyDescent="0.3">
      <c r="A3543" t="s">
        <v>13445</v>
      </c>
      <c r="B3543">
        <v>5</v>
      </c>
      <c r="C3543">
        <v>97</v>
      </c>
      <c r="D3543" t="s">
        <v>13446</v>
      </c>
      <c r="E3543">
        <v>100358</v>
      </c>
      <c r="F3543" t="s">
        <v>8336</v>
      </c>
      <c r="G3543" t="s">
        <v>11996</v>
      </c>
      <c r="H3543" t="s">
        <v>13447</v>
      </c>
      <c r="I3543">
        <v>1167</v>
      </c>
      <c r="J3543" t="s">
        <v>13448</v>
      </c>
      <c r="K3543" t="s">
        <v>13449</v>
      </c>
      <c r="L3543">
        <v>24</v>
      </c>
      <c r="M3543" t="s">
        <v>26</v>
      </c>
      <c r="N3543" t="s">
        <v>4341</v>
      </c>
      <c r="O3543" t="s">
        <v>49</v>
      </c>
      <c r="P3543">
        <v>1500000</v>
      </c>
      <c r="Q3543">
        <v>2005</v>
      </c>
      <c r="R3543">
        <v>3.3</v>
      </c>
      <c r="S3543">
        <v>66</v>
      </c>
      <c r="T3543">
        <f>Table_IMDB_Movies[[#This Row],[gross]]-Table_IMDB_Movies[[#This Row],[budget]]</f>
        <v>-1399642</v>
      </c>
      <c r="V3543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544" spans="1:22" x14ac:dyDescent="0.3">
      <c r="A3544" t="s">
        <v>5431</v>
      </c>
      <c r="B3544">
        <v>242</v>
      </c>
      <c r="C3544">
        <v>87</v>
      </c>
      <c r="D3544" t="s">
        <v>13450</v>
      </c>
      <c r="E3544">
        <v>19100000</v>
      </c>
      <c r="F3544" t="s">
        <v>2394</v>
      </c>
      <c r="G3544" t="s">
        <v>13451</v>
      </c>
      <c r="H3544" t="s">
        <v>13452</v>
      </c>
      <c r="I3544">
        <v>39690</v>
      </c>
      <c r="J3544" t="s">
        <v>13453</v>
      </c>
      <c r="K3544" t="s">
        <v>13454</v>
      </c>
      <c r="L3544">
        <v>394</v>
      </c>
      <c r="M3544" t="s">
        <v>26</v>
      </c>
      <c r="N3544" t="s">
        <v>27</v>
      </c>
      <c r="O3544" t="s">
        <v>476</v>
      </c>
      <c r="P3544">
        <v>1250000</v>
      </c>
      <c r="Q3544">
        <v>1981</v>
      </c>
      <c r="R3544">
        <v>6.1</v>
      </c>
      <c r="S3544">
        <v>0</v>
      </c>
      <c r="T3544">
        <f>Table_IMDB_Movies[[#This Row],[gross]]-Table_IMDB_Movies[[#This Row],[budget]]</f>
        <v>17850000</v>
      </c>
      <c r="V3544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3545" spans="1:22" x14ac:dyDescent="0.3">
      <c r="A3545" t="s">
        <v>12874</v>
      </c>
      <c r="B3545">
        <v>16</v>
      </c>
      <c r="C3545">
        <v>80</v>
      </c>
      <c r="D3545" t="s">
        <v>13455</v>
      </c>
      <c r="E3545">
        <v>2833383</v>
      </c>
      <c r="F3545" t="s">
        <v>4783</v>
      </c>
      <c r="G3545" t="s">
        <v>4425</v>
      </c>
      <c r="H3545" t="s">
        <v>13456</v>
      </c>
      <c r="I3545">
        <v>910</v>
      </c>
      <c r="J3545" t="s">
        <v>13457</v>
      </c>
      <c r="K3545" t="s">
        <v>13458</v>
      </c>
      <c r="L3545">
        <v>11</v>
      </c>
      <c r="M3545" t="s">
        <v>26</v>
      </c>
      <c r="N3545" t="s">
        <v>27</v>
      </c>
      <c r="O3545" t="s">
        <v>476</v>
      </c>
      <c r="P3545">
        <v>427000</v>
      </c>
      <c r="Q3545">
        <v>2012</v>
      </c>
      <c r="R3545">
        <v>5.7</v>
      </c>
      <c r="S3545">
        <v>0</v>
      </c>
      <c r="T3545">
        <f>Table_IMDB_Movies[[#This Row],[gross]]-Table_IMDB_Movies[[#This Row],[budget]]</f>
        <v>2406383</v>
      </c>
      <c r="V3545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546" spans="1:22" x14ac:dyDescent="0.3">
      <c r="A3546" t="s">
        <v>1222</v>
      </c>
      <c r="B3546">
        <v>58</v>
      </c>
      <c r="C3546">
        <v>100</v>
      </c>
      <c r="D3546" t="s">
        <v>13459</v>
      </c>
      <c r="E3546">
        <v>24741700</v>
      </c>
      <c r="F3546" t="s">
        <v>2682</v>
      </c>
      <c r="G3546" t="s">
        <v>3755</v>
      </c>
      <c r="H3546" t="s">
        <v>13460</v>
      </c>
      <c r="I3546">
        <v>37785</v>
      </c>
      <c r="J3546" t="s">
        <v>2211</v>
      </c>
      <c r="K3546" t="s">
        <v>13461</v>
      </c>
      <c r="L3546">
        <v>95</v>
      </c>
      <c r="M3546" t="s">
        <v>26</v>
      </c>
      <c r="N3546" t="s">
        <v>27</v>
      </c>
      <c r="O3546" t="s">
        <v>476</v>
      </c>
      <c r="P3546">
        <v>1200000</v>
      </c>
      <c r="Q3546">
        <v>1989</v>
      </c>
      <c r="R3546">
        <v>7.2</v>
      </c>
      <c r="S3546">
        <v>2000</v>
      </c>
      <c r="T3546">
        <f>Table_IMDB_Movies[[#This Row],[gross]]-Table_IMDB_Movies[[#This Row],[budget]]</f>
        <v>23541700</v>
      </c>
      <c r="V3546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547" spans="1:22" x14ac:dyDescent="0.3">
      <c r="A3547" t="s">
        <v>272</v>
      </c>
      <c r="B3547">
        <v>287</v>
      </c>
      <c r="C3547">
        <v>103</v>
      </c>
      <c r="D3547" t="s">
        <v>2098</v>
      </c>
      <c r="E3547">
        <v>55153403</v>
      </c>
      <c r="F3547" t="s">
        <v>2394</v>
      </c>
      <c r="G3547" t="s">
        <v>2201</v>
      </c>
      <c r="H3547" t="s">
        <v>13462</v>
      </c>
      <c r="I3547">
        <v>299127</v>
      </c>
      <c r="J3547" t="s">
        <v>10415</v>
      </c>
      <c r="K3547" t="s">
        <v>13463</v>
      </c>
      <c r="L3547">
        <v>1509</v>
      </c>
      <c r="M3547" t="s">
        <v>26</v>
      </c>
      <c r="N3547" t="s">
        <v>27</v>
      </c>
      <c r="O3547" t="s">
        <v>476</v>
      </c>
      <c r="P3547">
        <v>1200000</v>
      </c>
      <c r="Q3547">
        <v>2004</v>
      </c>
      <c r="R3547">
        <v>7.7</v>
      </c>
      <c r="S3547">
        <v>0</v>
      </c>
      <c r="T3547">
        <f>Table_IMDB_Movies[[#This Row],[gross]]-Table_IMDB_Movies[[#This Row],[budget]]</f>
        <v>53953403</v>
      </c>
      <c r="V3547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3548" spans="1:22" x14ac:dyDescent="0.3">
      <c r="A3548" t="s">
        <v>3851</v>
      </c>
      <c r="B3548">
        <v>100</v>
      </c>
      <c r="C3548">
        <v>100</v>
      </c>
      <c r="D3548" t="s">
        <v>2915</v>
      </c>
      <c r="E3548">
        <v>18488314</v>
      </c>
      <c r="F3548" t="s">
        <v>9113</v>
      </c>
      <c r="G3548" t="s">
        <v>8376</v>
      </c>
      <c r="H3548" t="s">
        <v>13464</v>
      </c>
      <c r="I3548">
        <v>76151</v>
      </c>
      <c r="J3548" t="s">
        <v>3851</v>
      </c>
      <c r="K3548" t="s">
        <v>13465</v>
      </c>
      <c r="L3548">
        <v>333</v>
      </c>
      <c r="M3548" t="s">
        <v>26</v>
      </c>
      <c r="N3548" t="s">
        <v>27</v>
      </c>
      <c r="O3548" t="s">
        <v>476</v>
      </c>
      <c r="P3548">
        <v>1200000</v>
      </c>
      <c r="Q3548">
        <v>2001</v>
      </c>
      <c r="R3548">
        <v>7.1</v>
      </c>
      <c r="S3548">
        <v>0</v>
      </c>
      <c r="T3548">
        <f>Table_IMDB_Movies[[#This Row],[gross]]-Table_IMDB_Movies[[#This Row],[budget]]</f>
        <v>17288314</v>
      </c>
      <c r="V3548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549" spans="1:22" x14ac:dyDescent="0.3">
      <c r="A3549" t="s">
        <v>2136</v>
      </c>
      <c r="B3549">
        <v>276</v>
      </c>
      <c r="C3549">
        <v>104</v>
      </c>
      <c r="D3549" t="s">
        <v>488</v>
      </c>
      <c r="E3549">
        <v>79363785</v>
      </c>
      <c r="F3549" t="s">
        <v>2137</v>
      </c>
      <c r="G3549" t="s">
        <v>479</v>
      </c>
      <c r="H3549" t="s">
        <v>2138</v>
      </c>
      <c r="I3549">
        <v>139426</v>
      </c>
      <c r="J3549" t="s">
        <v>2139</v>
      </c>
      <c r="K3549" t="s">
        <v>2140</v>
      </c>
      <c r="L3549">
        <v>698</v>
      </c>
      <c r="M3549" t="s">
        <v>26</v>
      </c>
      <c r="N3549" t="s">
        <v>27</v>
      </c>
      <c r="O3549" t="s">
        <v>28</v>
      </c>
      <c r="P3549">
        <v>80000000</v>
      </c>
      <c r="Q3549">
        <v>2008</v>
      </c>
      <c r="R3549">
        <v>5.5</v>
      </c>
      <c r="S3549">
        <v>0</v>
      </c>
      <c r="T3549">
        <f>Table_IMDB_Movies[[#This Row],[gross]]-Table_IMDB_Movies[[#This Row],[budget]]</f>
        <v>-636215</v>
      </c>
      <c r="V3549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550" spans="1:22" x14ac:dyDescent="0.3">
      <c r="A3550" t="s">
        <v>7680</v>
      </c>
      <c r="B3550">
        <v>137</v>
      </c>
      <c r="C3550">
        <v>114</v>
      </c>
      <c r="D3550" t="s">
        <v>13466</v>
      </c>
      <c r="E3550">
        <v>13876974</v>
      </c>
      <c r="F3550" t="s">
        <v>1141</v>
      </c>
      <c r="G3550" t="s">
        <v>10868</v>
      </c>
      <c r="H3550" t="s">
        <v>13467</v>
      </c>
      <c r="I3550">
        <v>19397</v>
      </c>
      <c r="J3550" t="s">
        <v>7684</v>
      </c>
      <c r="K3550" t="s">
        <v>13468</v>
      </c>
      <c r="L3550">
        <v>214</v>
      </c>
      <c r="M3550" t="s">
        <v>4340</v>
      </c>
      <c r="N3550" t="s">
        <v>4341</v>
      </c>
      <c r="O3550" t="s">
        <v>476</v>
      </c>
      <c r="P3550">
        <v>7000000</v>
      </c>
      <c r="Q3550">
        <v>2001</v>
      </c>
      <c r="R3550">
        <v>7.4</v>
      </c>
      <c r="S3550">
        <v>0</v>
      </c>
      <c r="T3550">
        <f>Table_IMDB_Movies[[#This Row],[gross]]-Table_IMDB_Movies[[#This Row],[budget]]</f>
        <v>6876974</v>
      </c>
      <c r="V3550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551" spans="1:22" x14ac:dyDescent="0.3">
      <c r="A3551" t="s">
        <v>9786</v>
      </c>
      <c r="B3551">
        <v>122</v>
      </c>
      <c r="C3551">
        <v>111</v>
      </c>
      <c r="D3551" t="s">
        <v>2590</v>
      </c>
      <c r="E3551">
        <v>9180275</v>
      </c>
      <c r="F3551" t="s">
        <v>2682</v>
      </c>
      <c r="G3551" t="s">
        <v>731</v>
      </c>
      <c r="H3551" t="s">
        <v>13469</v>
      </c>
      <c r="I3551">
        <v>22145</v>
      </c>
      <c r="J3551" t="s">
        <v>1817</v>
      </c>
      <c r="K3551" t="s">
        <v>13470</v>
      </c>
      <c r="L3551">
        <v>231</v>
      </c>
      <c r="M3551" t="s">
        <v>26</v>
      </c>
      <c r="N3551" t="s">
        <v>27</v>
      </c>
      <c r="O3551" t="s">
        <v>476</v>
      </c>
      <c r="P3551">
        <v>1200000</v>
      </c>
      <c r="Q3551">
        <v>2000</v>
      </c>
      <c r="R3551">
        <v>7.7</v>
      </c>
      <c r="S3551">
        <v>756</v>
      </c>
      <c r="T3551">
        <f>Table_IMDB_Movies[[#This Row],[gross]]-Table_IMDB_Movies[[#This Row],[budget]]</f>
        <v>7980275</v>
      </c>
      <c r="V3551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552" spans="1:22" x14ac:dyDescent="0.3">
      <c r="A3552" t="s">
        <v>4664</v>
      </c>
      <c r="B3552">
        <v>202</v>
      </c>
      <c r="C3552">
        <v>110</v>
      </c>
      <c r="D3552" t="s">
        <v>381</v>
      </c>
      <c r="E3552">
        <v>22494487</v>
      </c>
      <c r="F3552" t="s">
        <v>1719</v>
      </c>
      <c r="G3552" t="s">
        <v>793</v>
      </c>
      <c r="H3552" t="s">
        <v>6882</v>
      </c>
      <c r="I3552">
        <v>262160</v>
      </c>
      <c r="J3552" t="s">
        <v>2175</v>
      </c>
      <c r="K3552" t="s">
        <v>6883</v>
      </c>
      <c r="L3552">
        <v>507</v>
      </c>
      <c r="M3552" t="s">
        <v>26</v>
      </c>
      <c r="N3552" t="s">
        <v>619</v>
      </c>
      <c r="O3552" t="s">
        <v>476</v>
      </c>
      <c r="P3552">
        <v>27000000</v>
      </c>
      <c r="Q3552">
        <v>2006</v>
      </c>
      <c r="R3552">
        <v>7.8</v>
      </c>
      <c r="S3552">
        <v>10000</v>
      </c>
      <c r="T3552">
        <f>Table_IMDB_Movies[[#This Row],[gross]]-Table_IMDB_Movies[[#This Row],[budget]]</f>
        <v>-4505513</v>
      </c>
      <c r="V3552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3553" spans="1:22" x14ac:dyDescent="0.3">
      <c r="A3553" t="s">
        <v>13471</v>
      </c>
      <c r="B3553">
        <v>99</v>
      </c>
      <c r="C3553">
        <v>85</v>
      </c>
      <c r="D3553" t="s">
        <v>4631</v>
      </c>
      <c r="E3553">
        <v>2199853</v>
      </c>
      <c r="F3553" t="s">
        <v>2021</v>
      </c>
      <c r="G3553" t="s">
        <v>2946</v>
      </c>
      <c r="H3553" t="s">
        <v>13472</v>
      </c>
      <c r="I3553">
        <v>19986</v>
      </c>
      <c r="J3553" t="s">
        <v>6524</v>
      </c>
      <c r="K3553" t="s">
        <v>13473</v>
      </c>
      <c r="L3553">
        <v>186</v>
      </c>
      <c r="M3553" t="s">
        <v>26</v>
      </c>
      <c r="N3553" t="s">
        <v>27</v>
      </c>
      <c r="O3553" t="s">
        <v>476</v>
      </c>
      <c r="P3553">
        <v>1200000</v>
      </c>
      <c r="Q3553">
        <v>1999</v>
      </c>
      <c r="R3553">
        <v>6.6</v>
      </c>
      <c r="S3553">
        <v>0</v>
      </c>
      <c r="T3553">
        <f>Table_IMDB_Movies[[#This Row],[gross]]-Table_IMDB_Movies[[#This Row],[budget]]</f>
        <v>999853</v>
      </c>
      <c r="V3553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554" spans="1:22" x14ac:dyDescent="0.3">
      <c r="A3554" t="s">
        <v>13474</v>
      </c>
      <c r="B3554">
        <v>10</v>
      </c>
      <c r="C3554">
        <v>113</v>
      </c>
      <c r="D3554" t="s">
        <v>10947</v>
      </c>
      <c r="E3554">
        <v>2859955</v>
      </c>
      <c r="F3554" t="s">
        <v>2978</v>
      </c>
      <c r="G3554" t="s">
        <v>518</v>
      </c>
      <c r="H3554" t="s">
        <v>13475</v>
      </c>
      <c r="I3554">
        <v>2417</v>
      </c>
      <c r="J3554" t="s">
        <v>4838</v>
      </c>
      <c r="K3554" t="s">
        <v>13476</v>
      </c>
      <c r="L3554">
        <v>32</v>
      </c>
      <c r="M3554" t="s">
        <v>26</v>
      </c>
      <c r="N3554" t="s">
        <v>27</v>
      </c>
      <c r="O3554" t="s">
        <v>28</v>
      </c>
      <c r="P3554">
        <v>1200000</v>
      </c>
      <c r="Q3554">
        <v>2013</v>
      </c>
      <c r="R3554">
        <v>6</v>
      </c>
      <c r="S3554">
        <v>0</v>
      </c>
      <c r="T3554">
        <f>Table_IMDB_Movies[[#This Row],[gross]]-Table_IMDB_Movies[[#This Row],[budget]]</f>
        <v>1659955</v>
      </c>
      <c r="V3554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555" spans="1:22" x14ac:dyDescent="0.3">
      <c r="A3555" t="s">
        <v>1408</v>
      </c>
      <c r="B3555">
        <v>173</v>
      </c>
      <c r="C3555">
        <v>99</v>
      </c>
      <c r="D3555" t="s">
        <v>222</v>
      </c>
      <c r="E3555">
        <v>2812029</v>
      </c>
      <c r="F3555" t="s">
        <v>1705</v>
      </c>
      <c r="G3555" t="s">
        <v>1408</v>
      </c>
      <c r="H3555" t="s">
        <v>13477</v>
      </c>
      <c r="I3555">
        <v>664719</v>
      </c>
      <c r="J3555" t="s">
        <v>3539</v>
      </c>
      <c r="K3555" t="s">
        <v>13478</v>
      </c>
      <c r="L3555">
        <v>931</v>
      </c>
      <c r="M3555" t="s">
        <v>26</v>
      </c>
      <c r="N3555" t="s">
        <v>27</v>
      </c>
      <c r="O3555" t="s">
        <v>476</v>
      </c>
      <c r="P3555">
        <v>1200000</v>
      </c>
      <c r="Q3555">
        <v>1992</v>
      </c>
      <c r="R3555">
        <v>8.4</v>
      </c>
      <c r="S3555">
        <v>19000</v>
      </c>
      <c r="T3555">
        <f>Table_IMDB_Movies[[#This Row],[gross]]-Table_IMDB_Movies[[#This Row],[budget]]</f>
        <v>1612029</v>
      </c>
      <c r="V3555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3556" spans="1:22" x14ac:dyDescent="0.3">
      <c r="A3556" t="s">
        <v>6589</v>
      </c>
      <c r="B3556">
        <v>181</v>
      </c>
      <c r="C3556">
        <v>142</v>
      </c>
      <c r="D3556" t="s">
        <v>13479</v>
      </c>
      <c r="E3556">
        <v>6100000</v>
      </c>
      <c r="F3556" t="s">
        <v>10699</v>
      </c>
      <c r="G3556" t="s">
        <v>2901</v>
      </c>
      <c r="H3556" t="s">
        <v>13480</v>
      </c>
      <c r="I3556">
        <v>503509</v>
      </c>
      <c r="J3556" t="s">
        <v>13481</v>
      </c>
      <c r="K3556" t="s">
        <v>13482</v>
      </c>
      <c r="L3556">
        <v>780</v>
      </c>
      <c r="M3556" t="s">
        <v>7346</v>
      </c>
      <c r="N3556" t="s">
        <v>5447</v>
      </c>
      <c r="O3556" t="s">
        <v>4656</v>
      </c>
      <c r="P3556">
        <v>1200000</v>
      </c>
      <c r="Q3556">
        <v>1966</v>
      </c>
      <c r="R3556">
        <v>8.9</v>
      </c>
      <c r="S3556">
        <v>20000</v>
      </c>
      <c r="T3556">
        <f>Table_IMDB_Movies[[#This Row],[gross]]-Table_IMDB_Movies[[#This Row],[budget]]</f>
        <v>4900000</v>
      </c>
      <c r="V3556" t="str">
        <f>IF(ISNUMBER(SEARCH("|",Table_IMDB_Movies[[#This Row],[genres]])),LEFT(Table_IMDB_Movies[[#This Row],[genres]],SEARCH("|",Table_IMDB_Movies[[#This Row],[genres]])-1),Table_IMDB_Movies[[#This Row],[genres]])</f>
        <v>Western</v>
      </c>
    </row>
    <row r="3557" spans="1:22" x14ac:dyDescent="0.3">
      <c r="A3557" t="s">
        <v>13483</v>
      </c>
      <c r="B3557">
        <v>111</v>
      </c>
      <c r="C3557">
        <v>112</v>
      </c>
      <c r="D3557" t="s">
        <v>13484</v>
      </c>
      <c r="E3557">
        <v>375723</v>
      </c>
      <c r="F3557" t="s">
        <v>2021</v>
      </c>
      <c r="G3557" t="s">
        <v>13485</v>
      </c>
      <c r="H3557" t="s">
        <v>13486</v>
      </c>
      <c r="I3557">
        <v>7025</v>
      </c>
      <c r="J3557" t="s">
        <v>13487</v>
      </c>
      <c r="K3557" t="s">
        <v>13488</v>
      </c>
      <c r="L3557">
        <v>26</v>
      </c>
      <c r="M3557" t="s">
        <v>10387</v>
      </c>
      <c r="N3557" t="s">
        <v>11634</v>
      </c>
      <c r="O3557" t="s">
        <v>476</v>
      </c>
      <c r="P3557">
        <v>4000000</v>
      </c>
      <c r="Q3557">
        <v>2015</v>
      </c>
      <c r="R3557">
        <v>7.9</v>
      </c>
      <c r="S3557">
        <v>0</v>
      </c>
      <c r="T3557">
        <f>Table_IMDB_Movies[[#This Row],[gross]]-Table_IMDB_Movies[[#This Row],[budget]]</f>
        <v>-3624277</v>
      </c>
      <c r="V3557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558" spans="1:22" x14ac:dyDescent="0.3">
      <c r="A3558" t="s">
        <v>13489</v>
      </c>
      <c r="B3558">
        <v>38</v>
      </c>
      <c r="C3558">
        <v>108</v>
      </c>
      <c r="D3558" t="s">
        <v>13490</v>
      </c>
      <c r="E3558">
        <v>594904</v>
      </c>
      <c r="F3558" t="s">
        <v>2021</v>
      </c>
      <c r="G3558" t="s">
        <v>5413</v>
      </c>
      <c r="H3558" t="s">
        <v>13491</v>
      </c>
      <c r="I3558">
        <v>2582</v>
      </c>
      <c r="J3558" t="s">
        <v>13492</v>
      </c>
      <c r="K3558" t="s">
        <v>13493</v>
      </c>
      <c r="L3558">
        <v>89</v>
      </c>
      <c r="M3558" t="s">
        <v>26</v>
      </c>
      <c r="N3558" t="s">
        <v>27</v>
      </c>
      <c r="O3558" t="s">
        <v>28</v>
      </c>
      <c r="P3558">
        <v>1200000</v>
      </c>
      <c r="Q3558">
        <v>2012</v>
      </c>
      <c r="R3558">
        <v>6</v>
      </c>
      <c r="S3558">
        <v>0</v>
      </c>
      <c r="T3558">
        <f>Table_IMDB_Movies[[#This Row],[gross]]-Table_IMDB_Movies[[#This Row],[budget]]</f>
        <v>-605096</v>
      </c>
      <c r="V3558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559" spans="1:22" x14ac:dyDescent="0.3">
      <c r="A3559" t="s">
        <v>13494</v>
      </c>
      <c r="B3559">
        <v>12</v>
      </c>
      <c r="C3559">
        <v>88</v>
      </c>
      <c r="D3559" t="s">
        <v>13495</v>
      </c>
      <c r="E3559">
        <v>58936</v>
      </c>
      <c r="F3559" t="s">
        <v>4950</v>
      </c>
      <c r="G3559" t="s">
        <v>13496</v>
      </c>
      <c r="H3559" t="s">
        <v>13497</v>
      </c>
      <c r="I3559">
        <v>91</v>
      </c>
      <c r="J3559" t="s">
        <v>13498</v>
      </c>
      <c r="K3559" t="s">
        <v>13499</v>
      </c>
      <c r="L3559">
        <v>4</v>
      </c>
      <c r="M3559" t="s">
        <v>26</v>
      </c>
      <c r="N3559" t="s">
        <v>27</v>
      </c>
      <c r="O3559" t="s">
        <v>476</v>
      </c>
      <c r="P3559">
        <v>1200000</v>
      </c>
      <c r="Q3559">
        <v>2001</v>
      </c>
      <c r="R3559">
        <v>6.1</v>
      </c>
      <c r="S3559">
        <v>27</v>
      </c>
      <c r="T3559">
        <f>Table_IMDB_Movies[[#This Row],[gross]]-Table_IMDB_Movies[[#This Row],[budget]]</f>
        <v>-1141064</v>
      </c>
      <c r="V3559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560" spans="1:22" x14ac:dyDescent="0.3">
      <c r="A3560" t="s">
        <v>2837</v>
      </c>
      <c r="B3560">
        <v>9</v>
      </c>
      <c r="C3560">
        <v>91</v>
      </c>
      <c r="D3560" t="s">
        <v>4277</v>
      </c>
      <c r="E3560">
        <v>2850263</v>
      </c>
      <c r="F3560" t="s">
        <v>13500</v>
      </c>
      <c r="G3560" t="s">
        <v>8617</v>
      </c>
      <c r="H3560" t="s">
        <v>13501</v>
      </c>
      <c r="I3560">
        <v>5061</v>
      </c>
      <c r="J3560" t="s">
        <v>13502</v>
      </c>
      <c r="K3560" t="s">
        <v>13503</v>
      </c>
      <c r="L3560">
        <v>70</v>
      </c>
      <c r="M3560" t="s">
        <v>26</v>
      </c>
      <c r="N3560" t="s">
        <v>27</v>
      </c>
      <c r="O3560" t="s">
        <v>72</v>
      </c>
      <c r="P3560">
        <v>2600000</v>
      </c>
      <c r="Q3560">
        <v>1993</v>
      </c>
      <c r="R3560">
        <v>6.2</v>
      </c>
      <c r="S3560">
        <v>0</v>
      </c>
      <c r="T3560">
        <f>Table_IMDB_Movies[[#This Row],[gross]]-Table_IMDB_Movies[[#This Row],[budget]]</f>
        <v>250263</v>
      </c>
      <c r="V3560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3561" spans="1:22" x14ac:dyDescent="0.3">
      <c r="A3561" t="s">
        <v>13504</v>
      </c>
      <c r="B3561">
        <v>91</v>
      </c>
      <c r="C3561">
        <v>94</v>
      </c>
      <c r="D3561" t="s">
        <v>5169</v>
      </c>
      <c r="E3561">
        <v>16101109</v>
      </c>
      <c r="F3561" t="s">
        <v>1334</v>
      </c>
      <c r="G3561" t="s">
        <v>258</v>
      </c>
      <c r="H3561" t="s">
        <v>13505</v>
      </c>
      <c r="I3561">
        <v>76467</v>
      </c>
      <c r="J3561" t="s">
        <v>8166</v>
      </c>
      <c r="K3561" t="s">
        <v>13506</v>
      </c>
      <c r="L3561">
        <v>236</v>
      </c>
      <c r="M3561" t="s">
        <v>26</v>
      </c>
      <c r="N3561" t="s">
        <v>27</v>
      </c>
      <c r="O3561" t="s">
        <v>476</v>
      </c>
      <c r="P3561">
        <v>3000000</v>
      </c>
      <c r="Q3561">
        <v>2005</v>
      </c>
      <c r="R3561">
        <v>6.8</v>
      </c>
      <c r="S3561">
        <v>0</v>
      </c>
      <c r="T3561">
        <f>Table_IMDB_Movies[[#This Row],[gross]]-Table_IMDB_Movies[[#This Row],[budget]]</f>
        <v>13101109</v>
      </c>
      <c r="V3561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562" spans="1:22" x14ac:dyDescent="0.3">
      <c r="A3562" t="s">
        <v>11984</v>
      </c>
      <c r="B3562">
        <v>99</v>
      </c>
      <c r="C3562">
        <v>90</v>
      </c>
      <c r="D3562" t="s">
        <v>4521</v>
      </c>
      <c r="E3562">
        <v>6013</v>
      </c>
      <c r="F3562" t="s">
        <v>1705</v>
      </c>
      <c r="G3562" t="s">
        <v>1834</v>
      </c>
      <c r="H3562" t="s">
        <v>13507</v>
      </c>
      <c r="I3562">
        <v>39929</v>
      </c>
      <c r="J3562" t="s">
        <v>13508</v>
      </c>
      <c r="K3562" t="s">
        <v>13509</v>
      </c>
      <c r="L3562">
        <v>207</v>
      </c>
      <c r="M3562" t="s">
        <v>26</v>
      </c>
      <c r="N3562" t="s">
        <v>41</v>
      </c>
      <c r="O3562" t="s">
        <v>49</v>
      </c>
      <c r="P3562">
        <v>695393</v>
      </c>
      <c r="Q3562">
        <v>2004</v>
      </c>
      <c r="R3562">
        <v>7.7</v>
      </c>
      <c r="S3562">
        <v>0</v>
      </c>
      <c r="T3562">
        <f>Table_IMDB_Movies[[#This Row],[gross]]-Table_IMDB_Movies[[#This Row],[budget]]</f>
        <v>-689380</v>
      </c>
      <c r="V3562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3563" spans="1:22" x14ac:dyDescent="0.3">
      <c r="A3563" t="s">
        <v>13510</v>
      </c>
      <c r="B3563">
        <v>57</v>
      </c>
      <c r="C3563">
        <v>92</v>
      </c>
      <c r="D3563" t="s">
        <v>11711</v>
      </c>
      <c r="E3563">
        <v>1400000</v>
      </c>
      <c r="F3563" t="s">
        <v>12961</v>
      </c>
      <c r="G3563" t="s">
        <v>12897</v>
      </c>
      <c r="H3563" t="s">
        <v>13511</v>
      </c>
      <c r="I3563">
        <v>1324</v>
      </c>
      <c r="J3563" t="s">
        <v>13512</v>
      </c>
      <c r="K3563" t="s">
        <v>13513</v>
      </c>
      <c r="L3563">
        <v>37</v>
      </c>
      <c r="M3563" t="s">
        <v>26</v>
      </c>
      <c r="N3563" t="s">
        <v>27</v>
      </c>
      <c r="O3563" t="s">
        <v>476</v>
      </c>
      <c r="P3563">
        <v>1100000</v>
      </c>
      <c r="Q3563">
        <v>1987</v>
      </c>
      <c r="R3563">
        <v>5.9</v>
      </c>
      <c r="S3563">
        <v>241</v>
      </c>
      <c r="T3563">
        <f>Table_IMDB_Movies[[#This Row],[gross]]-Table_IMDB_Movies[[#This Row],[budget]]</f>
        <v>300000</v>
      </c>
      <c r="V3563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564" spans="1:22" x14ac:dyDescent="0.3">
      <c r="A3564" t="s">
        <v>13514</v>
      </c>
      <c r="B3564">
        <v>58</v>
      </c>
      <c r="C3564">
        <v>73</v>
      </c>
      <c r="D3564" t="s">
        <v>13515</v>
      </c>
      <c r="E3564">
        <v>39659</v>
      </c>
      <c r="F3564" t="s">
        <v>13516</v>
      </c>
      <c r="G3564" t="s">
        <v>13517</v>
      </c>
      <c r="H3564" t="s">
        <v>13518</v>
      </c>
      <c r="I3564">
        <v>1555</v>
      </c>
      <c r="J3564" t="s">
        <v>13519</v>
      </c>
      <c r="K3564" t="s">
        <v>13520</v>
      </c>
      <c r="L3564">
        <v>32</v>
      </c>
      <c r="M3564" t="s">
        <v>26</v>
      </c>
      <c r="N3564" t="s">
        <v>218</v>
      </c>
      <c r="O3564" t="s">
        <v>49</v>
      </c>
      <c r="P3564">
        <v>1600000</v>
      </c>
      <c r="Q3564">
        <v>2002</v>
      </c>
      <c r="R3564">
        <v>7</v>
      </c>
      <c r="S3564">
        <v>131</v>
      </c>
      <c r="T3564">
        <f>Table_IMDB_Movies[[#This Row],[gross]]-Table_IMDB_Movies[[#This Row],[budget]]</f>
        <v>-1560341</v>
      </c>
      <c r="V3564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565" spans="1:22" x14ac:dyDescent="0.3">
      <c r="A3565" t="s">
        <v>13521</v>
      </c>
      <c r="B3565">
        <v>97</v>
      </c>
      <c r="C3565">
        <v>110</v>
      </c>
      <c r="D3565" t="s">
        <v>13522</v>
      </c>
      <c r="E3565">
        <v>56129</v>
      </c>
      <c r="F3565" t="s">
        <v>2333</v>
      </c>
      <c r="G3565" t="s">
        <v>7161</v>
      </c>
      <c r="H3565" t="s">
        <v>13523</v>
      </c>
      <c r="I3565">
        <v>6555</v>
      </c>
      <c r="J3565" t="s">
        <v>13524</v>
      </c>
      <c r="K3565" t="s">
        <v>13525</v>
      </c>
      <c r="L3565">
        <v>82</v>
      </c>
      <c r="M3565" t="s">
        <v>26</v>
      </c>
      <c r="N3565" t="s">
        <v>218</v>
      </c>
      <c r="O3565" t="s">
        <v>476</v>
      </c>
      <c r="P3565">
        <v>1100000</v>
      </c>
      <c r="Q3565">
        <v>2010</v>
      </c>
      <c r="R3565">
        <v>6.1</v>
      </c>
      <c r="S3565">
        <v>0</v>
      </c>
      <c r="T3565">
        <f>Table_IMDB_Movies[[#This Row],[gross]]-Table_IMDB_Movies[[#This Row],[budget]]</f>
        <v>-1043871</v>
      </c>
      <c r="V3565" t="str">
        <f>IF(ISNUMBER(SEARCH("|",Table_IMDB_Movies[[#This Row],[genres]])),LEFT(Table_IMDB_Movies[[#This Row],[genres]],SEARCH("|",Table_IMDB_Movies[[#This Row],[genres]])-1),Table_IMDB_Movies[[#This Row],[genres]])</f>
        <v>Sci-Fi</v>
      </c>
    </row>
    <row r="3566" spans="1:22" x14ac:dyDescent="0.3">
      <c r="A3566" t="s">
        <v>13526</v>
      </c>
      <c r="B3566">
        <v>481</v>
      </c>
      <c r="C3566">
        <v>102</v>
      </c>
      <c r="D3566" t="s">
        <v>13527</v>
      </c>
      <c r="E3566">
        <v>4105123</v>
      </c>
      <c r="F3566" t="s">
        <v>274</v>
      </c>
      <c r="G3566" t="s">
        <v>13528</v>
      </c>
      <c r="H3566" t="s">
        <v>13529</v>
      </c>
      <c r="I3566">
        <v>148221</v>
      </c>
      <c r="J3566" t="s">
        <v>13530</v>
      </c>
      <c r="K3566" t="s">
        <v>13531</v>
      </c>
      <c r="L3566">
        <v>316</v>
      </c>
      <c r="M3566" t="s">
        <v>13532</v>
      </c>
      <c r="N3566" t="s">
        <v>13533</v>
      </c>
      <c r="O3566" t="s">
        <v>476</v>
      </c>
      <c r="P3566">
        <v>1100000</v>
      </c>
      <c r="Q3566">
        <v>2011</v>
      </c>
      <c r="R3566">
        <v>7.6</v>
      </c>
      <c r="S3566">
        <v>51000</v>
      </c>
      <c r="T3566">
        <f>Table_IMDB_Movies[[#This Row],[gross]]-Table_IMDB_Movies[[#This Row],[budget]]</f>
        <v>3005123</v>
      </c>
      <c r="V3566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567" spans="1:22" x14ac:dyDescent="0.3">
      <c r="A3567" t="s">
        <v>4807</v>
      </c>
      <c r="B3567">
        <v>141</v>
      </c>
      <c r="C3567">
        <v>145</v>
      </c>
      <c r="D3567" t="s">
        <v>13423</v>
      </c>
      <c r="E3567">
        <v>117235247</v>
      </c>
      <c r="F3567" t="s">
        <v>2978</v>
      </c>
      <c r="G3567" t="s">
        <v>1425</v>
      </c>
      <c r="H3567" t="s">
        <v>13534</v>
      </c>
      <c r="I3567">
        <v>375240</v>
      </c>
      <c r="J3567" t="s">
        <v>8650</v>
      </c>
      <c r="K3567" t="s">
        <v>13535</v>
      </c>
      <c r="L3567">
        <v>542</v>
      </c>
      <c r="M3567" t="s">
        <v>26</v>
      </c>
      <c r="N3567" t="s">
        <v>27</v>
      </c>
      <c r="O3567" t="s">
        <v>72</v>
      </c>
      <c r="P3567">
        <v>960000</v>
      </c>
      <c r="Q3567">
        <v>1976</v>
      </c>
      <c r="R3567">
        <v>8.1</v>
      </c>
      <c r="S3567">
        <v>0</v>
      </c>
      <c r="T3567">
        <f>Table_IMDB_Movies[[#This Row],[gross]]-Table_IMDB_Movies[[#This Row],[budget]]</f>
        <v>116275247</v>
      </c>
      <c r="V3567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568" spans="1:22" x14ac:dyDescent="0.3">
      <c r="A3568" t="s">
        <v>4173</v>
      </c>
      <c r="B3568">
        <v>212</v>
      </c>
      <c r="C3568">
        <v>89</v>
      </c>
      <c r="D3568" t="s">
        <v>1998</v>
      </c>
      <c r="E3568">
        <v>21378000</v>
      </c>
      <c r="F3568" t="s">
        <v>5685</v>
      </c>
      <c r="G3568" t="s">
        <v>1383</v>
      </c>
      <c r="H3568" t="s">
        <v>8688</v>
      </c>
      <c r="I3568">
        <v>46493</v>
      </c>
      <c r="J3568" t="s">
        <v>8181</v>
      </c>
      <c r="K3568" t="s">
        <v>8689</v>
      </c>
      <c r="L3568">
        <v>335</v>
      </c>
      <c r="M3568" t="s">
        <v>26</v>
      </c>
      <c r="N3568" t="s">
        <v>27</v>
      </c>
      <c r="O3568" t="s">
        <v>476</v>
      </c>
      <c r="P3568">
        <v>1000000</v>
      </c>
      <c r="Q3568">
        <v>1980</v>
      </c>
      <c r="R3568">
        <v>6.8</v>
      </c>
      <c r="S3568">
        <v>7000</v>
      </c>
      <c r="T3568">
        <f>Table_IMDB_Movies[[#This Row],[gross]]-Table_IMDB_Movies[[#This Row],[budget]]</f>
        <v>20378000</v>
      </c>
      <c r="V3568" t="str">
        <f>IF(ISNUMBER(SEARCH("|",Table_IMDB_Movies[[#This Row],[genres]])),LEFT(Table_IMDB_Movies[[#This Row],[genres]],SEARCH("|",Table_IMDB_Movies[[#This Row],[genres]])-1),Table_IMDB_Movies[[#This Row],[genres]])</f>
        <v>Fantasy</v>
      </c>
    </row>
    <row r="3569" spans="1:22" x14ac:dyDescent="0.3">
      <c r="A3569" t="s">
        <v>13536</v>
      </c>
      <c r="B3569">
        <v>270</v>
      </c>
      <c r="C3569">
        <v>83</v>
      </c>
      <c r="D3569" t="s">
        <v>13537</v>
      </c>
      <c r="E3569">
        <v>31537320</v>
      </c>
      <c r="F3569" t="s">
        <v>2394</v>
      </c>
      <c r="G3569" t="s">
        <v>12017</v>
      </c>
      <c r="H3569" t="s">
        <v>13538</v>
      </c>
      <c r="I3569">
        <v>44329</v>
      </c>
      <c r="J3569" t="s">
        <v>13539</v>
      </c>
      <c r="K3569" t="s">
        <v>13540</v>
      </c>
      <c r="L3569">
        <v>309</v>
      </c>
      <c r="M3569" t="s">
        <v>26</v>
      </c>
      <c r="N3569" t="s">
        <v>27</v>
      </c>
      <c r="O3569" t="s">
        <v>476</v>
      </c>
      <c r="P3569">
        <v>1000000</v>
      </c>
      <c r="Q3569">
        <v>2014</v>
      </c>
      <c r="R3569">
        <v>5.7</v>
      </c>
      <c r="S3569">
        <v>13000</v>
      </c>
      <c r="T3569">
        <f>Table_IMDB_Movies[[#This Row],[gross]]-Table_IMDB_Movies[[#This Row],[budget]]</f>
        <v>30537320</v>
      </c>
      <c r="V3569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3570" spans="1:22" x14ac:dyDescent="0.3">
      <c r="A3570" t="s">
        <v>2249</v>
      </c>
      <c r="B3570">
        <v>161</v>
      </c>
      <c r="C3570">
        <v>91</v>
      </c>
      <c r="D3570" t="s">
        <v>4086</v>
      </c>
      <c r="E3570">
        <v>17986000</v>
      </c>
      <c r="F3570" t="s">
        <v>4938</v>
      </c>
      <c r="G3570" t="s">
        <v>6319</v>
      </c>
      <c r="H3570" t="s">
        <v>13541</v>
      </c>
      <c r="I3570">
        <v>22773</v>
      </c>
      <c r="J3570" t="s">
        <v>10529</v>
      </c>
      <c r="K3570" t="s">
        <v>13542</v>
      </c>
      <c r="L3570">
        <v>195</v>
      </c>
      <c r="M3570" t="s">
        <v>26</v>
      </c>
      <c r="N3570" t="s">
        <v>27</v>
      </c>
      <c r="O3570" t="s">
        <v>476</v>
      </c>
      <c r="P3570">
        <v>1000000</v>
      </c>
      <c r="Q3570">
        <v>1981</v>
      </c>
      <c r="R3570">
        <v>6.6</v>
      </c>
      <c r="S3570">
        <v>0</v>
      </c>
      <c r="T3570">
        <f>Table_IMDB_Movies[[#This Row],[gross]]-Table_IMDB_Movies[[#This Row],[budget]]</f>
        <v>16986000</v>
      </c>
      <c r="V3570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3571" spans="1:22" x14ac:dyDescent="0.3">
      <c r="A3571" t="s">
        <v>4394</v>
      </c>
      <c r="B3571">
        <v>184</v>
      </c>
      <c r="C3571">
        <v>110</v>
      </c>
      <c r="D3571" t="s">
        <v>13543</v>
      </c>
      <c r="E3571">
        <v>16067035</v>
      </c>
      <c r="F3571" t="s">
        <v>36</v>
      </c>
      <c r="G3571" t="s">
        <v>13544</v>
      </c>
      <c r="H3571" t="s">
        <v>13545</v>
      </c>
      <c r="I3571">
        <v>116642</v>
      </c>
      <c r="J3571" t="s">
        <v>3768</v>
      </c>
      <c r="K3571" t="s">
        <v>13546</v>
      </c>
      <c r="L3571">
        <v>389</v>
      </c>
      <c r="M3571" t="s">
        <v>26</v>
      </c>
      <c r="N3571" t="s">
        <v>41</v>
      </c>
      <c r="O3571" t="s">
        <v>4656</v>
      </c>
      <c r="P3571">
        <v>1100000</v>
      </c>
      <c r="Q3571">
        <v>1962</v>
      </c>
      <c r="R3571">
        <v>7.3</v>
      </c>
      <c r="S3571">
        <v>5000</v>
      </c>
      <c r="T3571">
        <f>Table_IMDB_Movies[[#This Row],[gross]]-Table_IMDB_Movies[[#This Row],[budget]]</f>
        <v>14967035</v>
      </c>
      <c r="V3571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572" spans="1:22" x14ac:dyDescent="0.3">
      <c r="A3572" t="s">
        <v>13547</v>
      </c>
      <c r="B3572">
        <v>270</v>
      </c>
      <c r="C3572">
        <v>86</v>
      </c>
      <c r="D3572" t="s">
        <v>1493</v>
      </c>
      <c r="E3572">
        <v>18112929</v>
      </c>
      <c r="F3572" t="s">
        <v>3351</v>
      </c>
      <c r="G3572" t="s">
        <v>1742</v>
      </c>
      <c r="H3572" t="s">
        <v>13548</v>
      </c>
      <c r="I3572">
        <v>52642</v>
      </c>
      <c r="J3572" t="s">
        <v>1292</v>
      </c>
      <c r="K3572" t="s">
        <v>13549</v>
      </c>
      <c r="L3572">
        <v>271</v>
      </c>
      <c r="M3572" t="s">
        <v>26</v>
      </c>
      <c r="N3572" t="s">
        <v>27</v>
      </c>
      <c r="O3572" t="s">
        <v>476</v>
      </c>
      <c r="P3572">
        <v>1000000</v>
      </c>
      <c r="Q3572">
        <v>2012</v>
      </c>
      <c r="R3572">
        <v>5</v>
      </c>
      <c r="S3572">
        <v>24000</v>
      </c>
      <c r="T3572">
        <f>Table_IMDB_Movies[[#This Row],[gross]]-Table_IMDB_Movies[[#This Row],[budget]]</f>
        <v>17112929</v>
      </c>
      <c r="V3572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3573" spans="1:22" x14ac:dyDescent="0.3">
      <c r="A3573" t="s">
        <v>13550</v>
      </c>
      <c r="B3573">
        <v>203</v>
      </c>
      <c r="C3573">
        <v>86</v>
      </c>
      <c r="D3573" t="s">
        <v>13551</v>
      </c>
      <c r="E3573">
        <v>14564027</v>
      </c>
      <c r="F3573" t="s">
        <v>5685</v>
      </c>
      <c r="G3573" t="s">
        <v>13552</v>
      </c>
      <c r="H3573" t="s">
        <v>13553</v>
      </c>
      <c r="I3573">
        <v>76407</v>
      </c>
      <c r="J3573" t="s">
        <v>13554</v>
      </c>
      <c r="K3573" t="s">
        <v>13555</v>
      </c>
      <c r="L3573">
        <v>335</v>
      </c>
      <c r="M3573" t="s">
        <v>26</v>
      </c>
      <c r="N3573" t="s">
        <v>41</v>
      </c>
      <c r="O3573" t="s">
        <v>476</v>
      </c>
      <c r="P3573">
        <v>1000000</v>
      </c>
      <c r="Q3573">
        <v>1987</v>
      </c>
      <c r="R3573">
        <v>7</v>
      </c>
      <c r="S3573">
        <v>0</v>
      </c>
      <c r="T3573">
        <f>Table_IMDB_Movies[[#This Row],[gross]]-Table_IMDB_Movies[[#This Row],[budget]]</f>
        <v>13564027</v>
      </c>
      <c r="V3573" t="str">
        <f>IF(ISNUMBER(SEARCH("|",Table_IMDB_Movies[[#This Row],[genres]])),LEFT(Table_IMDB_Movies[[#This Row],[genres]],SEARCH("|",Table_IMDB_Movies[[#This Row],[genres]])-1),Table_IMDB_Movies[[#This Row],[genres]])</f>
        <v>Fantasy</v>
      </c>
    </row>
    <row r="3574" spans="1:22" x14ac:dyDescent="0.3">
      <c r="A3574" t="s">
        <v>13556</v>
      </c>
      <c r="B3574">
        <v>29</v>
      </c>
      <c r="C3574">
        <v>120</v>
      </c>
      <c r="D3574" t="s">
        <v>13557</v>
      </c>
      <c r="E3574">
        <v>20773070</v>
      </c>
      <c r="F3574" t="s">
        <v>2682</v>
      </c>
      <c r="G3574" t="s">
        <v>13558</v>
      </c>
      <c r="H3574" t="s">
        <v>13559</v>
      </c>
      <c r="I3574">
        <v>4501</v>
      </c>
      <c r="J3574" t="s">
        <v>13560</v>
      </c>
      <c r="K3574" t="s">
        <v>13561</v>
      </c>
      <c r="L3574">
        <v>102</v>
      </c>
      <c r="M3574" t="s">
        <v>26</v>
      </c>
      <c r="N3574" t="s">
        <v>27</v>
      </c>
      <c r="O3574" t="s">
        <v>72</v>
      </c>
      <c r="P3574">
        <v>5000000</v>
      </c>
      <c r="Q3574">
        <v>2016</v>
      </c>
      <c r="R3574">
        <v>3.4</v>
      </c>
      <c r="S3574">
        <v>0</v>
      </c>
      <c r="T3574">
        <f>Table_IMDB_Movies[[#This Row],[gross]]-Table_IMDB_Movies[[#This Row],[budget]]</f>
        <v>15773070</v>
      </c>
      <c r="V3574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575" spans="1:22" x14ac:dyDescent="0.3">
      <c r="A3575" t="s">
        <v>6819</v>
      </c>
      <c r="B3575">
        <v>137</v>
      </c>
      <c r="C3575">
        <v>90</v>
      </c>
      <c r="D3575" t="s">
        <v>2543</v>
      </c>
      <c r="E3575">
        <v>10042266</v>
      </c>
      <c r="F3575" t="s">
        <v>4732</v>
      </c>
      <c r="G3575" t="s">
        <v>10036</v>
      </c>
      <c r="H3575" t="s">
        <v>13562</v>
      </c>
      <c r="I3575">
        <v>23021</v>
      </c>
      <c r="J3575" t="s">
        <v>10696</v>
      </c>
      <c r="K3575" t="s">
        <v>13563</v>
      </c>
      <c r="L3575">
        <v>220</v>
      </c>
      <c r="M3575" t="s">
        <v>26</v>
      </c>
      <c r="N3575" t="s">
        <v>27</v>
      </c>
      <c r="O3575" t="s">
        <v>28</v>
      </c>
      <c r="P3575">
        <v>1000000</v>
      </c>
      <c r="Q3575">
        <v>2005</v>
      </c>
      <c r="R3575">
        <v>5.9</v>
      </c>
      <c r="S3575">
        <v>816</v>
      </c>
      <c r="T3575">
        <f>Table_IMDB_Movies[[#This Row],[gross]]-Table_IMDB_Movies[[#This Row],[budget]]</f>
        <v>9042266</v>
      </c>
      <c r="V3575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576" spans="1:22" x14ac:dyDescent="0.3">
      <c r="A3576" t="s">
        <v>13564</v>
      </c>
      <c r="B3576">
        <v>107</v>
      </c>
      <c r="C3576">
        <v>99</v>
      </c>
      <c r="D3576" t="s">
        <v>13565</v>
      </c>
      <c r="E3576">
        <v>10037390</v>
      </c>
      <c r="F3576" t="s">
        <v>4373</v>
      </c>
      <c r="G3576" t="s">
        <v>13566</v>
      </c>
      <c r="H3576" t="s">
        <v>13567</v>
      </c>
      <c r="I3576">
        <v>5442</v>
      </c>
      <c r="J3576" t="s">
        <v>13568</v>
      </c>
      <c r="K3576" t="s">
        <v>13569</v>
      </c>
      <c r="L3576">
        <v>140</v>
      </c>
      <c r="M3576" t="s">
        <v>546</v>
      </c>
      <c r="N3576" t="s">
        <v>547</v>
      </c>
      <c r="O3576" t="s">
        <v>72</v>
      </c>
      <c r="P3576">
        <v>1000000000</v>
      </c>
      <c r="Q3576">
        <v>1999</v>
      </c>
      <c r="R3576">
        <v>6</v>
      </c>
      <c r="S3576">
        <v>339</v>
      </c>
      <c r="T3576">
        <f>Table_IMDB_Movies[[#This Row],[gross]]-Table_IMDB_Movies[[#This Row],[budget]]</f>
        <v>-989962610</v>
      </c>
      <c r="V3576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577" spans="1:22" x14ac:dyDescent="0.3">
      <c r="A3577" t="s">
        <v>9427</v>
      </c>
      <c r="B3577">
        <v>377</v>
      </c>
      <c r="C3577">
        <v>112</v>
      </c>
      <c r="D3577" t="s">
        <v>573</v>
      </c>
      <c r="E3577">
        <v>9701559</v>
      </c>
      <c r="F3577" t="s">
        <v>173</v>
      </c>
      <c r="G3577" t="s">
        <v>3304</v>
      </c>
      <c r="H3577" t="s">
        <v>13570</v>
      </c>
      <c r="I3577">
        <v>141425</v>
      </c>
      <c r="J3577" t="s">
        <v>5161</v>
      </c>
      <c r="K3577" t="s">
        <v>13571</v>
      </c>
      <c r="L3577">
        <v>283</v>
      </c>
      <c r="M3577" t="s">
        <v>26</v>
      </c>
      <c r="N3577" t="s">
        <v>27</v>
      </c>
      <c r="O3577" t="s">
        <v>476</v>
      </c>
      <c r="P3577">
        <v>3500000</v>
      </c>
      <c r="Q3577">
        <v>2010</v>
      </c>
      <c r="R3577">
        <v>7.4</v>
      </c>
      <c r="S3577">
        <v>25000</v>
      </c>
      <c r="T3577">
        <f>Table_IMDB_Movies[[#This Row],[gross]]-Table_IMDB_Movies[[#This Row],[budget]]</f>
        <v>6201559</v>
      </c>
      <c r="V3577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578" spans="1:22" x14ac:dyDescent="0.3">
      <c r="A3578" t="s">
        <v>13572</v>
      </c>
      <c r="B3578">
        <v>169</v>
      </c>
      <c r="C3578">
        <v>103</v>
      </c>
      <c r="D3578" t="s">
        <v>1540</v>
      </c>
      <c r="E3578">
        <v>9013113</v>
      </c>
      <c r="F3578" t="s">
        <v>4182</v>
      </c>
      <c r="G3578" t="s">
        <v>3425</v>
      </c>
      <c r="H3578" t="s">
        <v>13573</v>
      </c>
      <c r="I3578">
        <v>36321</v>
      </c>
      <c r="J3578" t="s">
        <v>13574</v>
      </c>
      <c r="K3578" t="s">
        <v>13575</v>
      </c>
      <c r="L3578">
        <v>230</v>
      </c>
      <c r="M3578" t="s">
        <v>26</v>
      </c>
      <c r="N3578" t="s">
        <v>27</v>
      </c>
      <c r="O3578" t="s">
        <v>476</v>
      </c>
      <c r="P3578">
        <v>1000000</v>
      </c>
      <c r="Q3578">
        <v>2005</v>
      </c>
      <c r="R3578">
        <v>7.4</v>
      </c>
      <c r="S3578">
        <v>0</v>
      </c>
      <c r="T3578">
        <f>Table_IMDB_Movies[[#This Row],[gross]]-Table_IMDB_Movies[[#This Row],[budget]]</f>
        <v>8013113</v>
      </c>
      <c r="V3578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3579" spans="1:22" x14ac:dyDescent="0.3">
      <c r="A3579" t="s">
        <v>8154</v>
      </c>
      <c r="B3579">
        <v>225</v>
      </c>
      <c r="C3579">
        <v>83</v>
      </c>
      <c r="D3579" t="s">
        <v>13576</v>
      </c>
      <c r="E3579">
        <v>53245055</v>
      </c>
      <c r="F3579" t="s">
        <v>4938</v>
      </c>
      <c r="G3579" t="s">
        <v>13577</v>
      </c>
      <c r="H3579" t="s">
        <v>13578</v>
      </c>
      <c r="I3579">
        <v>30570</v>
      </c>
      <c r="J3579" t="s">
        <v>7627</v>
      </c>
      <c r="K3579" t="s">
        <v>13579</v>
      </c>
      <c r="L3579">
        <v>290</v>
      </c>
      <c r="M3579" t="s">
        <v>26</v>
      </c>
      <c r="N3579" t="s">
        <v>27</v>
      </c>
      <c r="O3579" t="s">
        <v>476</v>
      </c>
      <c r="P3579">
        <v>1000000</v>
      </c>
      <c r="Q3579">
        <v>2012</v>
      </c>
      <c r="R3579">
        <v>4.2</v>
      </c>
      <c r="S3579">
        <v>12000</v>
      </c>
      <c r="T3579">
        <f>Table_IMDB_Movies[[#This Row],[gross]]-Table_IMDB_Movies[[#This Row],[budget]]</f>
        <v>52245055</v>
      </c>
      <c r="V3579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3580" spans="1:22" x14ac:dyDescent="0.3">
      <c r="A3580" t="s">
        <v>13580</v>
      </c>
      <c r="B3580">
        <v>101</v>
      </c>
      <c r="C3580">
        <v>109</v>
      </c>
      <c r="D3580" t="s">
        <v>13581</v>
      </c>
      <c r="E3580">
        <v>9000000</v>
      </c>
      <c r="F3580" t="s">
        <v>4276</v>
      </c>
      <c r="G3580" t="s">
        <v>2159</v>
      </c>
      <c r="H3580" t="s">
        <v>13582</v>
      </c>
      <c r="I3580">
        <v>7584</v>
      </c>
      <c r="J3580" t="s">
        <v>13583</v>
      </c>
      <c r="K3580" t="s">
        <v>13584</v>
      </c>
      <c r="L3580">
        <v>137</v>
      </c>
      <c r="M3580" t="s">
        <v>26</v>
      </c>
      <c r="N3580" t="s">
        <v>27</v>
      </c>
      <c r="O3580" t="s">
        <v>5630</v>
      </c>
      <c r="P3580">
        <v>900000</v>
      </c>
      <c r="Q3580">
        <v>1970</v>
      </c>
      <c r="R3580">
        <v>6.2</v>
      </c>
      <c r="S3580">
        <v>0</v>
      </c>
      <c r="T3580">
        <f>Table_IMDB_Movies[[#This Row],[gross]]-Table_IMDB_Movies[[#This Row],[budget]]</f>
        <v>8100000</v>
      </c>
      <c r="V3580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581" spans="1:22" x14ac:dyDescent="0.3">
      <c r="A3581" t="s">
        <v>11375</v>
      </c>
      <c r="B3581">
        <v>285</v>
      </c>
      <c r="C3581">
        <v>100</v>
      </c>
      <c r="D3581" t="s">
        <v>818</v>
      </c>
      <c r="E3581">
        <v>7186670</v>
      </c>
      <c r="F3581" t="s">
        <v>12108</v>
      </c>
      <c r="G3581" t="s">
        <v>54</v>
      </c>
      <c r="H3581" t="s">
        <v>13585</v>
      </c>
      <c r="I3581">
        <v>21468</v>
      </c>
      <c r="J3581" t="s">
        <v>13586</v>
      </c>
      <c r="K3581" t="s">
        <v>13587</v>
      </c>
      <c r="L3581">
        <v>164</v>
      </c>
      <c r="M3581" t="s">
        <v>26</v>
      </c>
      <c r="N3581" t="s">
        <v>27</v>
      </c>
      <c r="O3581" t="s">
        <v>476</v>
      </c>
      <c r="P3581">
        <v>6000000</v>
      </c>
      <c r="Q3581">
        <v>2013</v>
      </c>
      <c r="R3581">
        <v>5.4</v>
      </c>
      <c r="S3581">
        <v>12000</v>
      </c>
      <c r="T3581">
        <f>Table_IMDB_Movies[[#This Row],[gross]]-Table_IMDB_Movies[[#This Row],[budget]]</f>
        <v>1186670</v>
      </c>
      <c r="V3581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3582" spans="1:22" x14ac:dyDescent="0.3">
      <c r="A3582" t="s">
        <v>13588</v>
      </c>
      <c r="B3582">
        <v>337</v>
      </c>
      <c r="C3582">
        <v>95</v>
      </c>
      <c r="D3582" t="s">
        <v>2431</v>
      </c>
      <c r="E3582">
        <v>5997134</v>
      </c>
      <c r="F3582" t="s">
        <v>3914</v>
      </c>
      <c r="G3582" t="s">
        <v>8520</v>
      </c>
      <c r="H3582" t="s">
        <v>13589</v>
      </c>
      <c r="I3582">
        <v>36381</v>
      </c>
      <c r="J3582" t="s">
        <v>13590</v>
      </c>
      <c r="K3582" t="s">
        <v>13591</v>
      </c>
      <c r="L3582">
        <v>126</v>
      </c>
      <c r="M3582" t="s">
        <v>26</v>
      </c>
      <c r="N3582" t="s">
        <v>27</v>
      </c>
      <c r="O3582" t="s">
        <v>476</v>
      </c>
      <c r="P3582">
        <v>1000000</v>
      </c>
      <c r="Q3582">
        <v>2012</v>
      </c>
      <c r="R3582">
        <v>7.2</v>
      </c>
      <c r="S3582">
        <v>11000</v>
      </c>
      <c r="T3582">
        <f>Table_IMDB_Movies[[#This Row],[gross]]-Table_IMDB_Movies[[#This Row],[budget]]</f>
        <v>4997134</v>
      </c>
      <c r="V3582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3583" spans="1:22" x14ac:dyDescent="0.3">
      <c r="A3583" t="s">
        <v>9575</v>
      </c>
      <c r="B3583">
        <v>38</v>
      </c>
      <c r="C3583">
        <v>104</v>
      </c>
      <c r="D3583" t="s">
        <v>12798</v>
      </c>
      <c r="E3583">
        <v>3386698</v>
      </c>
      <c r="F3583" t="s">
        <v>1141</v>
      </c>
      <c r="G3583" t="s">
        <v>561</v>
      </c>
      <c r="H3583" t="s">
        <v>13592</v>
      </c>
      <c r="I3583">
        <v>4195</v>
      </c>
      <c r="J3583" t="s">
        <v>3589</v>
      </c>
      <c r="K3583" t="s">
        <v>13593</v>
      </c>
      <c r="L3583">
        <v>86</v>
      </c>
      <c r="M3583" t="s">
        <v>26</v>
      </c>
      <c r="N3583" t="s">
        <v>27</v>
      </c>
      <c r="O3583" t="s">
        <v>476</v>
      </c>
      <c r="P3583">
        <v>1000000</v>
      </c>
      <c r="Q3583">
        <v>1998</v>
      </c>
      <c r="R3583">
        <v>6.7</v>
      </c>
      <c r="S3583">
        <v>392</v>
      </c>
      <c r="T3583">
        <f>Table_IMDB_Movies[[#This Row],[gross]]-Table_IMDB_Movies[[#This Row],[budget]]</f>
        <v>2386698</v>
      </c>
      <c r="V3583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584" spans="1:22" x14ac:dyDescent="0.3">
      <c r="A3584" t="s">
        <v>6241</v>
      </c>
      <c r="B3584">
        <v>387</v>
      </c>
      <c r="C3584">
        <v>96</v>
      </c>
      <c r="D3584" t="s">
        <v>605</v>
      </c>
      <c r="E3584">
        <v>143492840</v>
      </c>
      <c r="F3584" t="s">
        <v>1141</v>
      </c>
      <c r="G3584" t="s">
        <v>61</v>
      </c>
      <c r="H3584" t="s">
        <v>11421</v>
      </c>
      <c r="I3584">
        <v>414345</v>
      </c>
      <c r="J3584" t="s">
        <v>390</v>
      </c>
      <c r="K3584" t="s">
        <v>11422</v>
      </c>
      <c r="L3584">
        <v>881</v>
      </c>
      <c r="M3584" t="s">
        <v>26</v>
      </c>
      <c r="N3584" t="s">
        <v>27</v>
      </c>
      <c r="O3584" t="s">
        <v>28</v>
      </c>
      <c r="P3584">
        <v>7500000</v>
      </c>
      <c r="Q3584">
        <v>2007</v>
      </c>
      <c r="R3584">
        <v>7.5</v>
      </c>
      <c r="S3584">
        <v>10000</v>
      </c>
      <c r="T3584">
        <f>Table_IMDB_Movies[[#This Row],[gross]]-Table_IMDB_Movies[[#This Row],[budget]]</f>
        <v>135992840</v>
      </c>
      <c r="V3584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585" spans="1:22" x14ac:dyDescent="0.3">
      <c r="A3585" t="s">
        <v>13594</v>
      </c>
      <c r="B3585">
        <v>181</v>
      </c>
      <c r="C3585">
        <v>97</v>
      </c>
      <c r="D3585" t="s">
        <v>13595</v>
      </c>
      <c r="E3585">
        <v>2508841</v>
      </c>
      <c r="F3585" t="s">
        <v>1550</v>
      </c>
      <c r="G3585" t="s">
        <v>5516</v>
      </c>
      <c r="H3585" t="s">
        <v>13596</v>
      </c>
      <c r="I3585">
        <v>21746</v>
      </c>
      <c r="J3585" t="s">
        <v>13597</v>
      </c>
      <c r="K3585" t="s">
        <v>13598</v>
      </c>
      <c r="L3585">
        <v>93</v>
      </c>
      <c r="M3585" t="s">
        <v>26</v>
      </c>
      <c r="N3585" t="s">
        <v>27</v>
      </c>
      <c r="O3585" t="s">
        <v>476</v>
      </c>
      <c r="P3585">
        <v>1000000</v>
      </c>
      <c r="Q3585">
        <v>2008</v>
      </c>
      <c r="R3585">
        <v>7.2</v>
      </c>
      <c r="S3585">
        <v>0</v>
      </c>
      <c r="T3585">
        <f>Table_IMDB_Movies[[#This Row],[gross]]-Table_IMDB_Movies[[#This Row],[budget]]</f>
        <v>1508841</v>
      </c>
      <c r="V3585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3586" spans="1:22" x14ac:dyDescent="0.3">
      <c r="A3586" t="s">
        <v>13599</v>
      </c>
      <c r="B3586">
        <v>149</v>
      </c>
      <c r="C3586">
        <v>91</v>
      </c>
      <c r="D3586" t="s">
        <v>13600</v>
      </c>
      <c r="E3586">
        <v>4946250</v>
      </c>
      <c r="F3586" t="s">
        <v>3190</v>
      </c>
      <c r="G3586" t="s">
        <v>12985</v>
      </c>
      <c r="H3586" t="s">
        <v>13601</v>
      </c>
      <c r="I3586">
        <v>9540</v>
      </c>
      <c r="J3586" t="s">
        <v>13602</v>
      </c>
      <c r="K3586" t="s">
        <v>13603</v>
      </c>
      <c r="L3586">
        <v>80</v>
      </c>
      <c r="M3586" t="s">
        <v>26</v>
      </c>
      <c r="N3586" t="s">
        <v>27</v>
      </c>
      <c r="O3586" t="s">
        <v>28</v>
      </c>
      <c r="P3586">
        <v>1000000</v>
      </c>
      <c r="Q3586">
        <v>2013</v>
      </c>
      <c r="R3586">
        <v>7.4</v>
      </c>
      <c r="S3586">
        <v>14000</v>
      </c>
      <c r="T3586">
        <f>Table_IMDB_Movies[[#This Row],[gross]]-Table_IMDB_Movies[[#This Row],[budget]]</f>
        <v>3946250</v>
      </c>
      <c r="V3586" t="str">
        <f>IF(ISNUMBER(SEARCH("|",Table_IMDB_Movies[[#This Row],[genres]])),LEFT(Table_IMDB_Movies[[#This Row],[genres]],SEARCH("|",Table_IMDB_Movies[[#This Row],[genres]])-1),Table_IMDB_Movies[[#This Row],[genres]])</f>
        <v>Documentary</v>
      </c>
    </row>
    <row r="3587" spans="1:22" x14ac:dyDescent="0.3">
      <c r="A3587" t="s">
        <v>11961</v>
      </c>
      <c r="B3587">
        <v>54</v>
      </c>
      <c r="C3587">
        <v>84</v>
      </c>
      <c r="D3587" t="s">
        <v>13604</v>
      </c>
      <c r="E3587">
        <v>1950218</v>
      </c>
      <c r="F3587" t="s">
        <v>2021</v>
      </c>
      <c r="G3587" t="s">
        <v>74</v>
      </c>
      <c r="H3587" t="s">
        <v>13605</v>
      </c>
      <c r="I3587">
        <v>5933</v>
      </c>
      <c r="J3587" t="s">
        <v>13606</v>
      </c>
      <c r="K3587" t="s">
        <v>13607</v>
      </c>
      <c r="L3587">
        <v>102</v>
      </c>
      <c r="M3587" t="s">
        <v>26</v>
      </c>
      <c r="N3587" t="s">
        <v>27</v>
      </c>
      <c r="O3587" t="s">
        <v>476</v>
      </c>
      <c r="P3587">
        <v>1000000</v>
      </c>
      <c r="Q3587">
        <v>1997</v>
      </c>
      <c r="R3587">
        <v>5.6</v>
      </c>
      <c r="S3587">
        <v>387</v>
      </c>
      <c r="T3587">
        <f>Table_IMDB_Movies[[#This Row],[gross]]-Table_IMDB_Movies[[#This Row],[budget]]</f>
        <v>950218</v>
      </c>
      <c r="V3587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588" spans="1:22" x14ac:dyDescent="0.3">
      <c r="A3588" t="s">
        <v>11246</v>
      </c>
      <c r="B3588">
        <v>18</v>
      </c>
      <c r="C3588">
        <v>86</v>
      </c>
      <c r="D3588" t="s">
        <v>1815</v>
      </c>
      <c r="E3588">
        <v>1277257</v>
      </c>
      <c r="F3588" t="s">
        <v>1141</v>
      </c>
      <c r="G3588" t="s">
        <v>3422</v>
      </c>
      <c r="H3588" t="s">
        <v>13608</v>
      </c>
      <c r="I3588">
        <v>2629</v>
      </c>
      <c r="J3588" t="s">
        <v>2798</v>
      </c>
      <c r="K3588" t="s">
        <v>13609</v>
      </c>
      <c r="L3588">
        <v>32</v>
      </c>
      <c r="M3588" t="s">
        <v>26</v>
      </c>
      <c r="N3588" t="s">
        <v>41</v>
      </c>
      <c r="O3588" t="s">
        <v>476</v>
      </c>
      <c r="P3588">
        <v>1000000</v>
      </c>
      <c r="Q3588">
        <v>1996</v>
      </c>
      <c r="R3588">
        <v>6.8</v>
      </c>
      <c r="S3588">
        <v>227</v>
      </c>
      <c r="T3588">
        <f>Table_IMDB_Movies[[#This Row],[gross]]-Table_IMDB_Movies[[#This Row],[budget]]</f>
        <v>277257</v>
      </c>
      <c r="V3588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589" spans="1:22" x14ac:dyDescent="0.3">
      <c r="A3589" t="s">
        <v>13610</v>
      </c>
      <c r="B3589">
        <v>87</v>
      </c>
      <c r="C3589">
        <v>92</v>
      </c>
      <c r="D3589" t="s">
        <v>13611</v>
      </c>
      <c r="E3589">
        <v>1677838</v>
      </c>
      <c r="F3589" t="s">
        <v>50</v>
      </c>
      <c r="G3589" t="s">
        <v>789</v>
      </c>
      <c r="H3589" t="s">
        <v>13612</v>
      </c>
      <c r="I3589">
        <v>11283</v>
      </c>
      <c r="J3589" t="s">
        <v>13613</v>
      </c>
      <c r="K3589" t="s">
        <v>13614</v>
      </c>
      <c r="L3589">
        <v>155</v>
      </c>
      <c r="M3589" t="s">
        <v>26</v>
      </c>
      <c r="N3589" t="s">
        <v>27</v>
      </c>
      <c r="O3589" t="s">
        <v>72</v>
      </c>
      <c r="P3589">
        <v>1000000</v>
      </c>
      <c r="Q3589">
        <v>2006</v>
      </c>
      <c r="R3589">
        <v>7.7</v>
      </c>
      <c r="S3589">
        <v>0</v>
      </c>
      <c r="T3589">
        <f>Table_IMDB_Movies[[#This Row],[gross]]-Table_IMDB_Movies[[#This Row],[budget]]</f>
        <v>677838</v>
      </c>
      <c r="V3589" t="str">
        <f>IF(ISNUMBER(SEARCH("|",Table_IMDB_Movies[[#This Row],[genres]])),LEFT(Table_IMDB_Movies[[#This Row],[genres]],SEARCH("|",Table_IMDB_Movies[[#This Row],[genres]])-1),Table_IMDB_Movies[[#This Row],[genres]])</f>
        <v>Documentary</v>
      </c>
    </row>
    <row r="3590" spans="1:22" x14ac:dyDescent="0.3">
      <c r="A3590" t="s">
        <v>13615</v>
      </c>
      <c r="B3590">
        <v>51</v>
      </c>
      <c r="C3590">
        <v>94</v>
      </c>
      <c r="D3590" t="s">
        <v>4921</v>
      </c>
      <c r="E3590">
        <v>1744858</v>
      </c>
      <c r="F3590" t="s">
        <v>3504</v>
      </c>
      <c r="G3590" t="s">
        <v>1110</v>
      </c>
      <c r="H3590" t="s">
        <v>13616</v>
      </c>
      <c r="I3590">
        <v>6084</v>
      </c>
      <c r="J3590" t="s">
        <v>6788</v>
      </c>
      <c r="K3590" t="s">
        <v>13617</v>
      </c>
      <c r="L3590">
        <v>120</v>
      </c>
      <c r="M3590" t="s">
        <v>26</v>
      </c>
      <c r="N3590" t="s">
        <v>27</v>
      </c>
      <c r="O3590" t="s">
        <v>476</v>
      </c>
      <c r="P3590">
        <v>1000000</v>
      </c>
      <c r="Q3590">
        <v>2000</v>
      </c>
      <c r="R3590">
        <v>7</v>
      </c>
      <c r="S3590">
        <v>671</v>
      </c>
      <c r="T3590">
        <f>Table_IMDB_Movies[[#This Row],[gross]]-Table_IMDB_Movies[[#This Row],[budget]]</f>
        <v>744858</v>
      </c>
      <c r="V3590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591" spans="1:22" x14ac:dyDescent="0.3">
      <c r="A3591" t="s">
        <v>389</v>
      </c>
      <c r="B3591">
        <v>218</v>
      </c>
      <c r="C3591">
        <v>103</v>
      </c>
      <c r="D3591" t="s">
        <v>3484</v>
      </c>
      <c r="E3591">
        <v>80021740</v>
      </c>
      <c r="F3591" t="s">
        <v>3485</v>
      </c>
      <c r="G3591" t="s">
        <v>3486</v>
      </c>
      <c r="H3591" t="s">
        <v>3487</v>
      </c>
      <c r="I3591">
        <v>47988</v>
      </c>
      <c r="J3591" t="s">
        <v>3488</v>
      </c>
      <c r="K3591" t="s">
        <v>3489</v>
      </c>
      <c r="L3591">
        <v>154</v>
      </c>
      <c r="M3591" t="s">
        <v>26</v>
      </c>
      <c r="N3591" t="s">
        <v>27</v>
      </c>
      <c r="O3591" t="s">
        <v>72</v>
      </c>
      <c r="P3591">
        <v>58000000</v>
      </c>
      <c r="Q3591">
        <v>2015</v>
      </c>
      <c r="R3591">
        <v>6.4</v>
      </c>
      <c r="S3591">
        <v>35000</v>
      </c>
      <c r="T3591">
        <f>Table_IMDB_Movies[[#This Row],[gross]]-Table_IMDB_Movies[[#This Row],[budget]]</f>
        <v>22021740</v>
      </c>
      <c r="V3591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3592" spans="1:22" x14ac:dyDescent="0.3">
      <c r="A3592" t="s">
        <v>13618</v>
      </c>
      <c r="B3592">
        <v>16</v>
      </c>
      <c r="C3592">
        <v>100</v>
      </c>
      <c r="D3592" t="s">
        <v>13619</v>
      </c>
      <c r="E3592">
        <v>982214</v>
      </c>
      <c r="F3592" t="s">
        <v>2682</v>
      </c>
      <c r="G3592" t="s">
        <v>6099</v>
      </c>
      <c r="H3592" t="s">
        <v>13620</v>
      </c>
      <c r="I3592">
        <v>1976</v>
      </c>
      <c r="J3592" t="s">
        <v>13621</v>
      </c>
      <c r="K3592" t="s">
        <v>13622</v>
      </c>
      <c r="L3592">
        <v>51</v>
      </c>
      <c r="M3592" t="s">
        <v>26</v>
      </c>
      <c r="N3592" t="s">
        <v>27</v>
      </c>
      <c r="O3592" t="s">
        <v>476</v>
      </c>
      <c r="P3592">
        <v>1000000</v>
      </c>
      <c r="Q3592">
        <v>1998</v>
      </c>
      <c r="R3592">
        <v>7.2</v>
      </c>
      <c r="S3592">
        <v>603</v>
      </c>
      <c r="T3592">
        <f>Table_IMDB_Movies[[#This Row],[gross]]-Table_IMDB_Movies[[#This Row],[budget]]</f>
        <v>-17786</v>
      </c>
      <c r="V3592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593" spans="1:22" x14ac:dyDescent="0.3">
      <c r="A3593" t="s">
        <v>13623</v>
      </c>
      <c r="B3593">
        <v>12</v>
      </c>
      <c r="C3593">
        <v>119</v>
      </c>
      <c r="D3593" t="s">
        <v>13624</v>
      </c>
      <c r="E3593">
        <v>798341</v>
      </c>
      <c r="F3593" t="s">
        <v>2430</v>
      </c>
      <c r="G3593" t="s">
        <v>4684</v>
      </c>
      <c r="H3593" t="s">
        <v>13625</v>
      </c>
      <c r="I3593">
        <v>983</v>
      </c>
      <c r="J3593" t="s">
        <v>13626</v>
      </c>
      <c r="K3593" t="s">
        <v>13627</v>
      </c>
      <c r="L3593">
        <v>63</v>
      </c>
      <c r="M3593" t="s">
        <v>26</v>
      </c>
      <c r="N3593" t="s">
        <v>27</v>
      </c>
      <c r="O3593" t="s">
        <v>28</v>
      </c>
      <c r="P3593">
        <v>1000000</v>
      </c>
      <c r="Q3593">
        <v>2001</v>
      </c>
      <c r="R3593">
        <v>7.2</v>
      </c>
      <c r="S3593">
        <v>100</v>
      </c>
      <c r="T3593">
        <f>Table_IMDB_Movies[[#This Row],[gross]]-Table_IMDB_Movies[[#This Row],[budget]]</f>
        <v>-201659</v>
      </c>
      <c r="V3593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3594" spans="1:22" x14ac:dyDescent="0.3">
      <c r="A3594" t="s">
        <v>13628</v>
      </c>
      <c r="B3594">
        <v>1</v>
      </c>
      <c r="C3594">
        <v>167</v>
      </c>
      <c r="D3594" t="s">
        <v>13629</v>
      </c>
      <c r="E3594">
        <v>610991</v>
      </c>
      <c r="F3594" t="s">
        <v>173</v>
      </c>
      <c r="G3594" t="s">
        <v>13203</v>
      </c>
      <c r="H3594" t="s">
        <v>13630</v>
      </c>
      <c r="I3594">
        <v>2715</v>
      </c>
      <c r="J3594" t="s">
        <v>13631</v>
      </c>
      <c r="K3594" t="s">
        <v>13632</v>
      </c>
      <c r="L3594">
        <v>19</v>
      </c>
      <c r="M3594" t="s">
        <v>4340</v>
      </c>
      <c r="N3594" t="s">
        <v>4341</v>
      </c>
      <c r="O3594" t="s">
        <v>49</v>
      </c>
      <c r="P3594">
        <v>1000000</v>
      </c>
      <c r="Q3594">
        <v>2000</v>
      </c>
      <c r="R3594">
        <v>6.2</v>
      </c>
      <c r="S3594">
        <v>92</v>
      </c>
      <c r="T3594">
        <f>Table_IMDB_Movies[[#This Row],[gross]]-Table_IMDB_Movies[[#This Row],[budget]]</f>
        <v>-389009</v>
      </c>
      <c r="V3594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595" spans="1:22" x14ac:dyDescent="0.3">
      <c r="A3595" t="s">
        <v>7854</v>
      </c>
      <c r="B3595">
        <v>59</v>
      </c>
      <c r="C3595">
        <v>92</v>
      </c>
      <c r="D3595" t="s">
        <v>13633</v>
      </c>
      <c r="E3595">
        <v>582024</v>
      </c>
      <c r="F3595" t="s">
        <v>4256</v>
      </c>
      <c r="G3595" t="s">
        <v>7854</v>
      </c>
      <c r="H3595" t="s">
        <v>13634</v>
      </c>
      <c r="I3595">
        <v>30396</v>
      </c>
      <c r="J3595" t="s">
        <v>13635</v>
      </c>
      <c r="K3595" t="s">
        <v>13636</v>
      </c>
      <c r="L3595">
        <v>168</v>
      </c>
      <c r="M3595" t="s">
        <v>26</v>
      </c>
      <c r="N3595" t="s">
        <v>27</v>
      </c>
      <c r="O3595" t="s">
        <v>5178</v>
      </c>
      <c r="P3595">
        <v>1000000</v>
      </c>
      <c r="Q3595">
        <v>1997</v>
      </c>
      <c r="R3595">
        <v>6.2</v>
      </c>
      <c r="S3595">
        <v>0</v>
      </c>
      <c r="T3595">
        <f>Table_IMDB_Movies[[#This Row],[gross]]-Table_IMDB_Movies[[#This Row],[budget]]</f>
        <v>-417976</v>
      </c>
      <c r="V3595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596" spans="1:22" x14ac:dyDescent="0.3">
      <c r="A3596" t="s">
        <v>4209</v>
      </c>
      <c r="B3596">
        <v>88</v>
      </c>
      <c r="C3596">
        <v>108</v>
      </c>
      <c r="D3596" t="s">
        <v>8631</v>
      </c>
      <c r="E3596">
        <v>548712</v>
      </c>
      <c r="F3596" t="s">
        <v>173</v>
      </c>
      <c r="G3596" t="s">
        <v>1561</v>
      </c>
      <c r="H3596" t="s">
        <v>13637</v>
      </c>
      <c r="I3596">
        <v>9233</v>
      </c>
      <c r="J3596" t="s">
        <v>4518</v>
      </c>
      <c r="K3596" t="s">
        <v>13638</v>
      </c>
      <c r="L3596">
        <v>126</v>
      </c>
      <c r="M3596" t="s">
        <v>26</v>
      </c>
      <c r="N3596" t="s">
        <v>27</v>
      </c>
      <c r="O3596" t="s">
        <v>476</v>
      </c>
      <c r="P3596">
        <v>2500000</v>
      </c>
      <c r="Q3596">
        <v>2003</v>
      </c>
      <c r="R3596">
        <v>6.9</v>
      </c>
      <c r="S3596">
        <v>571</v>
      </c>
      <c r="T3596">
        <f>Table_IMDB_Movies[[#This Row],[gross]]-Table_IMDB_Movies[[#This Row],[budget]]</f>
        <v>-1951288</v>
      </c>
      <c r="V3596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597" spans="1:22" x14ac:dyDescent="0.3">
      <c r="A3597" t="s">
        <v>13639</v>
      </c>
      <c r="B3597">
        <v>28</v>
      </c>
      <c r="C3597">
        <v>97</v>
      </c>
      <c r="D3597" t="s">
        <v>3356</v>
      </c>
      <c r="E3597">
        <v>464655</v>
      </c>
      <c r="F3597" t="s">
        <v>2021</v>
      </c>
      <c r="G3597" t="s">
        <v>7563</v>
      </c>
      <c r="H3597" t="s">
        <v>13640</v>
      </c>
      <c r="I3597">
        <v>1524</v>
      </c>
      <c r="J3597" t="s">
        <v>10186</v>
      </c>
      <c r="K3597" t="s">
        <v>13641</v>
      </c>
      <c r="L3597">
        <v>29</v>
      </c>
      <c r="M3597" t="s">
        <v>26</v>
      </c>
      <c r="N3597" t="s">
        <v>27</v>
      </c>
      <c r="O3597" t="s">
        <v>476</v>
      </c>
      <c r="P3597">
        <v>1000000</v>
      </c>
      <c r="Q3597">
        <v>1997</v>
      </c>
      <c r="R3597">
        <v>7</v>
      </c>
      <c r="S3597">
        <v>166</v>
      </c>
      <c r="T3597">
        <f>Table_IMDB_Movies[[#This Row],[gross]]-Table_IMDB_Movies[[#This Row],[budget]]</f>
        <v>-535345</v>
      </c>
      <c r="V3597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598" spans="1:22" x14ac:dyDescent="0.3">
      <c r="A3598" t="s">
        <v>12691</v>
      </c>
      <c r="B3598">
        <v>44</v>
      </c>
      <c r="C3598">
        <v>88</v>
      </c>
      <c r="D3598" t="s">
        <v>4144</v>
      </c>
      <c r="E3598">
        <v>464126</v>
      </c>
      <c r="F3598" t="s">
        <v>2682</v>
      </c>
      <c r="G3598" t="s">
        <v>2537</v>
      </c>
      <c r="H3598" t="s">
        <v>13642</v>
      </c>
      <c r="I3598">
        <v>3142</v>
      </c>
      <c r="J3598" t="s">
        <v>326</v>
      </c>
      <c r="K3598" t="s">
        <v>13643</v>
      </c>
      <c r="L3598">
        <v>68</v>
      </c>
      <c r="M3598" t="s">
        <v>26</v>
      </c>
      <c r="N3598" t="s">
        <v>27</v>
      </c>
      <c r="O3598" t="s">
        <v>476</v>
      </c>
      <c r="P3598">
        <v>1000000</v>
      </c>
      <c r="Q3598">
        <v>2002</v>
      </c>
      <c r="R3598">
        <v>6.7</v>
      </c>
      <c r="S3598">
        <v>115</v>
      </c>
      <c r="T3598">
        <f>Table_IMDB_Movies[[#This Row],[gross]]-Table_IMDB_Movies[[#This Row],[budget]]</f>
        <v>-535874</v>
      </c>
      <c r="V3598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599" spans="1:22" x14ac:dyDescent="0.3">
      <c r="A3599" t="s">
        <v>13644</v>
      </c>
      <c r="B3599">
        <v>117</v>
      </c>
      <c r="C3599">
        <v>88</v>
      </c>
      <c r="D3599" t="s">
        <v>3099</v>
      </c>
      <c r="E3599">
        <v>104077</v>
      </c>
      <c r="F3599" t="s">
        <v>1993</v>
      </c>
      <c r="G3599" t="s">
        <v>2164</v>
      </c>
      <c r="H3599" t="s">
        <v>13645</v>
      </c>
      <c r="I3599">
        <v>46076</v>
      </c>
      <c r="J3599" t="s">
        <v>10730</v>
      </c>
      <c r="K3599" t="s">
        <v>13646</v>
      </c>
      <c r="L3599">
        <v>88</v>
      </c>
      <c r="M3599" t="s">
        <v>26</v>
      </c>
      <c r="N3599" t="s">
        <v>27</v>
      </c>
      <c r="O3599" t="s">
        <v>476</v>
      </c>
      <c r="P3599">
        <v>1000000</v>
      </c>
      <c r="Q3599">
        <v>2006</v>
      </c>
      <c r="R3599">
        <v>7.4</v>
      </c>
      <c r="S3599">
        <v>11000</v>
      </c>
      <c r="T3599">
        <f>Table_IMDB_Movies[[#This Row],[gross]]-Table_IMDB_Movies[[#This Row],[budget]]</f>
        <v>-895923</v>
      </c>
      <c r="V3599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600" spans="1:22" x14ac:dyDescent="0.3">
      <c r="A3600" t="s">
        <v>13648</v>
      </c>
      <c r="B3600">
        <v>29</v>
      </c>
      <c r="C3600">
        <v>79</v>
      </c>
      <c r="D3600" t="s">
        <v>2097</v>
      </c>
      <c r="E3600">
        <v>279282</v>
      </c>
      <c r="F3600" t="s">
        <v>1141</v>
      </c>
      <c r="G3600" t="s">
        <v>10638</v>
      </c>
      <c r="H3600" t="s">
        <v>13649</v>
      </c>
      <c r="I3600">
        <v>3806</v>
      </c>
      <c r="J3600" t="s">
        <v>2869</v>
      </c>
      <c r="K3600" t="s">
        <v>13650</v>
      </c>
      <c r="L3600">
        <v>49</v>
      </c>
      <c r="M3600" t="s">
        <v>26</v>
      </c>
      <c r="N3600" t="s">
        <v>27</v>
      </c>
      <c r="O3600" t="s">
        <v>28</v>
      </c>
      <c r="P3600">
        <v>1000000</v>
      </c>
      <c r="Q3600">
        <v>2003</v>
      </c>
      <c r="R3600">
        <v>6.1</v>
      </c>
      <c r="S3600">
        <v>150</v>
      </c>
      <c r="T3600">
        <f>Table_IMDB_Movies[[#This Row],[gross]]-Table_IMDB_Movies[[#This Row],[budget]]</f>
        <v>-720718</v>
      </c>
      <c r="V3600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601" spans="1:22" x14ac:dyDescent="0.3">
      <c r="A3601" t="s">
        <v>136</v>
      </c>
      <c r="B3601">
        <v>308</v>
      </c>
      <c r="C3601">
        <v>135</v>
      </c>
      <c r="D3601" t="s">
        <v>1604</v>
      </c>
      <c r="E3601">
        <v>43982842</v>
      </c>
      <c r="F3601" t="s">
        <v>1605</v>
      </c>
      <c r="G3601" t="s">
        <v>1606</v>
      </c>
      <c r="H3601" t="s">
        <v>1607</v>
      </c>
      <c r="I3601">
        <v>125114</v>
      </c>
      <c r="J3601" t="s">
        <v>353</v>
      </c>
      <c r="K3601" t="s">
        <v>1608</v>
      </c>
      <c r="L3601">
        <v>593</v>
      </c>
      <c r="M3601" t="s">
        <v>26</v>
      </c>
      <c r="N3601" t="s">
        <v>27</v>
      </c>
      <c r="O3601" t="s">
        <v>28</v>
      </c>
      <c r="P3601">
        <v>65000000</v>
      </c>
      <c r="Q3601">
        <v>2009</v>
      </c>
      <c r="R3601">
        <v>6.7</v>
      </c>
      <c r="S3601">
        <v>16000</v>
      </c>
      <c r="T3601">
        <f>Table_IMDB_Movies[[#This Row],[gross]]-Table_IMDB_Movies[[#This Row],[budget]]</f>
        <v>-21017158</v>
      </c>
      <c r="V3601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602" spans="1:22" x14ac:dyDescent="0.3">
      <c r="A3602" t="s">
        <v>13651</v>
      </c>
      <c r="B3602">
        <v>248</v>
      </c>
      <c r="C3602">
        <v>96</v>
      </c>
      <c r="D3602" t="s">
        <v>13652</v>
      </c>
      <c r="E3602">
        <v>484221</v>
      </c>
      <c r="F3602" t="s">
        <v>13653</v>
      </c>
      <c r="G3602" t="s">
        <v>13654</v>
      </c>
      <c r="H3602" t="s">
        <v>13655</v>
      </c>
      <c r="I3602">
        <v>23836</v>
      </c>
      <c r="J3602" t="s">
        <v>13656</v>
      </c>
      <c r="K3602" t="s">
        <v>13657</v>
      </c>
      <c r="L3602">
        <v>107</v>
      </c>
      <c r="M3602" t="s">
        <v>13532</v>
      </c>
      <c r="N3602" t="s">
        <v>41</v>
      </c>
      <c r="O3602" t="s">
        <v>3769</v>
      </c>
      <c r="P3602">
        <v>1000000</v>
      </c>
      <c r="Q3602">
        <v>2012</v>
      </c>
      <c r="R3602">
        <v>8.1999999999999993</v>
      </c>
      <c r="S3602">
        <v>20000</v>
      </c>
      <c r="T3602">
        <f>Table_IMDB_Movies[[#This Row],[gross]]-Table_IMDB_Movies[[#This Row],[budget]]</f>
        <v>-515779</v>
      </c>
      <c r="V3602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3603" spans="1:22" x14ac:dyDescent="0.3">
      <c r="A3603" t="s">
        <v>13658</v>
      </c>
      <c r="B3603">
        <v>84</v>
      </c>
      <c r="C3603">
        <v>53</v>
      </c>
      <c r="D3603" t="s">
        <v>12987</v>
      </c>
      <c r="E3603">
        <v>274661</v>
      </c>
      <c r="F3603" t="s">
        <v>12253</v>
      </c>
      <c r="G3603" t="s">
        <v>13658</v>
      </c>
      <c r="H3603" t="s">
        <v>13659</v>
      </c>
      <c r="I3603">
        <v>10564</v>
      </c>
      <c r="J3603" t="s">
        <v>13660</v>
      </c>
      <c r="K3603" t="s">
        <v>13661</v>
      </c>
      <c r="L3603">
        <v>40</v>
      </c>
      <c r="M3603" t="s">
        <v>26</v>
      </c>
      <c r="N3603" t="s">
        <v>27</v>
      </c>
      <c r="O3603" t="s">
        <v>476</v>
      </c>
      <c r="P3603">
        <v>1000000</v>
      </c>
      <c r="Q3603">
        <v>2007</v>
      </c>
      <c r="R3603">
        <v>7.7</v>
      </c>
      <c r="S3603">
        <v>0</v>
      </c>
      <c r="T3603">
        <f>Table_IMDB_Movies[[#This Row],[gross]]-Table_IMDB_Movies[[#This Row],[budget]]</f>
        <v>-725339</v>
      </c>
      <c r="V3603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3604" spans="1:22" x14ac:dyDescent="0.3">
      <c r="A3604" t="s">
        <v>13662</v>
      </c>
      <c r="B3604">
        <v>40</v>
      </c>
      <c r="C3604">
        <v>97</v>
      </c>
      <c r="D3604" t="s">
        <v>13663</v>
      </c>
      <c r="E3604">
        <v>144431</v>
      </c>
      <c r="F3604" t="s">
        <v>11474</v>
      </c>
      <c r="G3604" t="s">
        <v>13664</v>
      </c>
      <c r="H3604" t="s">
        <v>13665</v>
      </c>
      <c r="I3604">
        <v>1290</v>
      </c>
      <c r="J3604" t="s">
        <v>13666</v>
      </c>
      <c r="K3604" t="s">
        <v>13667</v>
      </c>
      <c r="L3604">
        <v>13</v>
      </c>
      <c r="M3604" t="s">
        <v>26</v>
      </c>
      <c r="N3604" t="s">
        <v>41</v>
      </c>
      <c r="O3604" t="s">
        <v>28</v>
      </c>
      <c r="P3604">
        <v>1000000</v>
      </c>
      <c r="Q3604">
        <v>2006</v>
      </c>
      <c r="R3604">
        <v>7.3</v>
      </c>
      <c r="S3604">
        <v>587</v>
      </c>
      <c r="T3604">
        <f>Table_IMDB_Movies[[#This Row],[gross]]-Table_IMDB_Movies[[#This Row],[budget]]</f>
        <v>-855569</v>
      </c>
      <c r="V3604" t="str">
        <f>IF(ISNUMBER(SEARCH("|",Table_IMDB_Movies[[#This Row],[genres]])),LEFT(Table_IMDB_Movies[[#This Row],[genres]],SEARCH("|",Table_IMDB_Movies[[#This Row],[genres]])-1),Table_IMDB_Movies[[#This Row],[genres]])</f>
        <v>Documentary</v>
      </c>
    </row>
    <row r="3605" spans="1:22" x14ac:dyDescent="0.3">
      <c r="A3605" t="s">
        <v>13668</v>
      </c>
      <c r="B3605">
        <v>31</v>
      </c>
      <c r="C3605">
        <v>91</v>
      </c>
      <c r="D3605" t="s">
        <v>13669</v>
      </c>
      <c r="E3605">
        <v>287761</v>
      </c>
      <c r="F3605" t="s">
        <v>13670</v>
      </c>
      <c r="G3605" t="s">
        <v>13671</v>
      </c>
      <c r="H3605" t="s">
        <v>13672</v>
      </c>
      <c r="I3605">
        <v>2482</v>
      </c>
      <c r="J3605" t="s">
        <v>13668</v>
      </c>
      <c r="K3605" t="s">
        <v>13673</v>
      </c>
      <c r="L3605">
        <v>16</v>
      </c>
      <c r="M3605" t="s">
        <v>26</v>
      </c>
      <c r="N3605" t="s">
        <v>143</v>
      </c>
      <c r="O3605" t="s">
        <v>72</v>
      </c>
      <c r="P3605">
        <v>1000000</v>
      </c>
      <c r="Q3605">
        <v>2013</v>
      </c>
      <c r="R3605">
        <v>7.6</v>
      </c>
      <c r="S3605">
        <v>0</v>
      </c>
      <c r="T3605">
        <f>Table_IMDB_Movies[[#This Row],[gross]]-Table_IMDB_Movies[[#This Row],[budget]]</f>
        <v>-712239</v>
      </c>
      <c r="V3605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3606" spans="1:22" x14ac:dyDescent="0.3">
      <c r="A3606" t="s">
        <v>13674</v>
      </c>
      <c r="B3606">
        <v>2</v>
      </c>
      <c r="C3606">
        <v>112</v>
      </c>
      <c r="D3606" t="s">
        <v>12129</v>
      </c>
      <c r="E3606">
        <v>96734</v>
      </c>
      <c r="F3606" t="s">
        <v>627</v>
      </c>
      <c r="G3606" t="s">
        <v>13349</v>
      </c>
      <c r="H3606" t="s">
        <v>13675</v>
      </c>
      <c r="I3606">
        <v>606</v>
      </c>
      <c r="J3606" t="s">
        <v>13676</v>
      </c>
      <c r="K3606" t="s">
        <v>13677</v>
      </c>
      <c r="L3606">
        <v>5</v>
      </c>
      <c r="M3606" t="s">
        <v>26</v>
      </c>
      <c r="N3606" t="s">
        <v>27</v>
      </c>
      <c r="O3606" t="s">
        <v>28</v>
      </c>
      <c r="P3606">
        <v>1000000</v>
      </c>
      <c r="Q3606">
        <v>2012</v>
      </c>
      <c r="R3606">
        <v>5.6</v>
      </c>
      <c r="S3606">
        <v>706</v>
      </c>
      <c r="T3606">
        <f>Table_IMDB_Movies[[#This Row],[gross]]-Table_IMDB_Movies[[#This Row],[budget]]</f>
        <v>-903266</v>
      </c>
      <c r="V3606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607" spans="1:22" x14ac:dyDescent="0.3">
      <c r="A3607" t="s">
        <v>13678</v>
      </c>
      <c r="B3607">
        <v>238</v>
      </c>
      <c r="C3607">
        <v>95</v>
      </c>
      <c r="D3607" t="s">
        <v>7119</v>
      </c>
      <c r="E3607">
        <v>100659</v>
      </c>
      <c r="F3607" t="s">
        <v>4938</v>
      </c>
      <c r="G3607" t="s">
        <v>13679</v>
      </c>
      <c r="H3607" t="s">
        <v>13680</v>
      </c>
      <c r="I3607">
        <v>30160</v>
      </c>
      <c r="J3607" t="s">
        <v>10529</v>
      </c>
      <c r="K3607" t="s">
        <v>13681</v>
      </c>
      <c r="L3607">
        <v>193</v>
      </c>
      <c r="M3607" t="s">
        <v>26</v>
      </c>
      <c r="N3607" t="s">
        <v>27</v>
      </c>
      <c r="O3607" t="s">
        <v>476</v>
      </c>
      <c r="P3607">
        <v>900000</v>
      </c>
      <c r="Q3607">
        <v>2009</v>
      </c>
      <c r="R3607">
        <v>6.4</v>
      </c>
      <c r="S3607">
        <v>0</v>
      </c>
      <c r="T3607">
        <f>Table_IMDB_Movies[[#This Row],[gross]]-Table_IMDB_Movies[[#This Row],[budget]]</f>
        <v>-799341</v>
      </c>
      <c r="V3607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3608" spans="1:22" x14ac:dyDescent="0.3">
      <c r="A3608" t="s">
        <v>13682</v>
      </c>
      <c r="B3608">
        <v>112</v>
      </c>
      <c r="C3608">
        <v>93</v>
      </c>
      <c r="D3608" t="s">
        <v>3463</v>
      </c>
      <c r="E3608">
        <v>48430</v>
      </c>
      <c r="F3608" t="s">
        <v>4608</v>
      </c>
      <c r="G3608" t="s">
        <v>2668</v>
      </c>
      <c r="H3608" t="s">
        <v>13683</v>
      </c>
      <c r="I3608">
        <v>20176</v>
      </c>
      <c r="J3608" t="s">
        <v>2697</v>
      </c>
      <c r="K3608" t="s">
        <v>13684</v>
      </c>
      <c r="L3608">
        <v>73</v>
      </c>
      <c r="M3608" t="s">
        <v>26</v>
      </c>
      <c r="N3608" t="s">
        <v>27</v>
      </c>
      <c r="O3608" t="s">
        <v>476</v>
      </c>
      <c r="P3608">
        <v>500000</v>
      </c>
      <c r="Q3608">
        <v>2010</v>
      </c>
      <c r="R3608">
        <v>6.8</v>
      </c>
      <c r="S3608">
        <v>0</v>
      </c>
      <c r="T3608">
        <f>Table_IMDB_Movies[[#This Row],[gross]]-Table_IMDB_Movies[[#This Row],[budget]]</f>
        <v>-451570</v>
      </c>
      <c r="V3608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609" spans="1:22" x14ac:dyDescent="0.3">
      <c r="A3609" t="s">
        <v>4704</v>
      </c>
      <c r="B3609">
        <v>33</v>
      </c>
      <c r="C3609">
        <v>88</v>
      </c>
      <c r="D3609" t="s">
        <v>3327</v>
      </c>
      <c r="E3609">
        <v>21210</v>
      </c>
      <c r="F3609" t="s">
        <v>819</v>
      </c>
      <c r="G3609" t="s">
        <v>1709</v>
      </c>
      <c r="H3609" t="s">
        <v>13685</v>
      </c>
      <c r="I3609">
        <v>2735</v>
      </c>
      <c r="J3609" t="s">
        <v>11215</v>
      </c>
      <c r="K3609" t="s">
        <v>13686</v>
      </c>
      <c r="L3609">
        <v>52</v>
      </c>
      <c r="M3609" t="s">
        <v>26</v>
      </c>
      <c r="N3609" t="s">
        <v>27</v>
      </c>
      <c r="O3609" t="s">
        <v>476</v>
      </c>
      <c r="P3609">
        <v>1000000</v>
      </c>
      <c r="Q3609">
        <v>1998</v>
      </c>
      <c r="R3609">
        <v>6.1</v>
      </c>
      <c r="S3609">
        <v>157</v>
      </c>
      <c r="T3609">
        <f>Table_IMDB_Movies[[#This Row],[gross]]-Table_IMDB_Movies[[#This Row],[budget]]</f>
        <v>-978790</v>
      </c>
      <c r="V3609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610" spans="1:22" x14ac:dyDescent="0.3">
      <c r="A3610" t="s">
        <v>5798</v>
      </c>
      <c r="B3610">
        <v>29</v>
      </c>
      <c r="C3610">
        <v>82</v>
      </c>
      <c r="D3610" t="s">
        <v>534</v>
      </c>
      <c r="E3610">
        <v>12996</v>
      </c>
      <c r="F3610" t="s">
        <v>788</v>
      </c>
      <c r="G3610" t="s">
        <v>190</v>
      </c>
      <c r="H3610" t="s">
        <v>13687</v>
      </c>
      <c r="I3610">
        <v>1938</v>
      </c>
      <c r="J3610" t="s">
        <v>1513</v>
      </c>
      <c r="K3610" t="s">
        <v>13688</v>
      </c>
      <c r="L3610">
        <v>54</v>
      </c>
      <c r="M3610" t="s">
        <v>26</v>
      </c>
      <c r="N3610" t="s">
        <v>27</v>
      </c>
      <c r="O3610" t="s">
        <v>476</v>
      </c>
      <c r="P3610">
        <v>1000000</v>
      </c>
      <c r="Q3610">
        <v>2000</v>
      </c>
      <c r="R3610">
        <v>6</v>
      </c>
      <c r="S3610">
        <v>210</v>
      </c>
      <c r="T3610">
        <f>Table_IMDB_Movies[[#This Row],[gross]]-Table_IMDB_Movies[[#This Row],[budget]]</f>
        <v>-987004</v>
      </c>
      <c r="V361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611" spans="1:22" x14ac:dyDescent="0.3">
      <c r="A3611" t="s">
        <v>13689</v>
      </c>
      <c r="B3611">
        <v>71</v>
      </c>
      <c r="C3611">
        <v>78</v>
      </c>
      <c r="D3611" t="s">
        <v>13266</v>
      </c>
      <c r="E3611">
        <v>10018</v>
      </c>
      <c r="F3611" t="s">
        <v>1705</v>
      </c>
      <c r="G3611" t="s">
        <v>13690</v>
      </c>
      <c r="H3611" t="s">
        <v>13691</v>
      </c>
      <c r="I3611">
        <v>3228</v>
      </c>
      <c r="J3611" t="s">
        <v>13692</v>
      </c>
      <c r="K3611" t="s">
        <v>13693</v>
      </c>
      <c r="L3611">
        <v>31</v>
      </c>
      <c r="M3611" t="s">
        <v>26</v>
      </c>
      <c r="N3611" t="s">
        <v>27</v>
      </c>
      <c r="O3611" t="s">
        <v>3769</v>
      </c>
      <c r="P3611">
        <v>1000000</v>
      </c>
      <c r="Q3611">
        <v>2006</v>
      </c>
      <c r="R3611">
        <v>6.1</v>
      </c>
      <c r="S3611">
        <v>244</v>
      </c>
      <c r="T3611">
        <f>Table_IMDB_Movies[[#This Row],[gross]]-Table_IMDB_Movies[[#This Row],[budget]]</f>
        <v>-989982</v>
      </c>
      <c r="V3611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3612" spans="1:22" x14ac:dyDescent="0.3">
      <c r="A3612" t="s">
        <v>13694</v>
      </c>
      <c r="B3612">
        <v>36</v>
      </c>
      <c r="C3612">
        <v>97</v>
      </c>
      <c r="D3612" t="s">
        <v>13695</v>
      </c>
      <c r="E3612">
        <v>62480</v>
      </c>
      <c r="F3612" t="s">
        <v>1479</v>
      </c>
      <c r="G3612" t="s">
        <v>8436</v>
      </c>
      <c r="H3612" t="s">
        <v>13696</v>
      </c>
      <c r="I3612">
        <v>1048</v>
      </c>
      <c r="J3612" t="s">
        <v>13697</v>
      </c>
      <c r="K3612" t="s">
        <v>13698</v>
      </c>
      <c r="L3612">
        <v>7</v>
      </c>
      <c r="M3612" t="s">
        <v>26</v>
      </c>
      <c r="N3612" t="s">
        <v>27</v>
      </c>
      <c r="O3612" t="s">
        <v>476</v>
      </c>
      <c r="P3612">
        <v>1000000</v>
      </c>
      <c r="Q3612">
        <v>2015</v>
      </c>
      <c r="R3612">
        <v>5.5</v>
      </c>
      <c r="S3612">
        <v>793</v>
      </c>
      <c r="T3612">
        <f>Table_IMDB_Movies[[#This Row],[gross]]-Table_IMDB_Movies[[#This Row],[budget]]</f>
        <v>-937520</v>
      </c>
      <c r="V3612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613" spans="1:22" x14ac:dyDescent="0.3">
      <c r="A3613" t="s">
        <v>13699</v>
      </c>
      <c r="B3613">
        <v>56</v>
      </c>
      <c r="C3613">
        <v>81</v>
      </c>
      <c r="D3613" t="s">
        <v>13700</v>
      </c>
      <c r="E3613">
        <v>6387</v>
      </c>
      <c r="F3613" t="s">
        <v>1811</v>
      </c>
      <c r="G3613" t="s">
        <v>2018</v>
      </c>
      <c r="H3613" t="s">
        <v>13701</v>
      </c>
      <c r="I3613">
        <v>4862</v>
      </c>
      <c r="J3613" t="s">
        <v>13702</v>
      </c>
      <c r="K3613" t="s">
        <v>13703</v>
      </c>
      <c r="L3613">
        <v>37</v>
      </c>
      <c r="M3613" t="s">
        <v>26</v>
      </c>
      <c r="N3613" t="s">
        <v>27</v>
      </c>
      <c r="O3613" t="s">
        <v>476</v>
      </c>
      <c r="P3613">
        <v>1000000</v>
      </c>
      <c r="Q3613">
        <v>2006</v>
      </c>
      <c r="R3613">
        <v>6.9</v>
      </c>
      <c r="S3613">
        <v>0</v>
      </c>
      <c r="T3613">
        <f>Table_IMDB_Movies[[#This Row],[gross]]-Table_IMDB_Movies[[#This Row],[budget]]</f>
        <v>-993613</v>
      </c>
      <c r="V3613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614" spans="1:22" x14ac:dyDescent="0.3">
      <c r="A3614" t="s">
        <v>7793</v>
      </c>
      <c r="B3614">
        <v>8</v>
      </c>
      <c r="C3614">
        <v>88</v>
      </c>
      <c r="D3614" t="s">
        <v>13704</v>
      </c>
      <c r="E3614">
        <v>721</v>
      </c>
      <c r="F3614" t="s">
        <v>627</v>
      </c>
      <c r="G3614" t="s">
        <v>3052</v>
      </c>
      <c r="H3614" t="s">
        <v>13705</v>
      </c>
      <c r="I3614">
        <v>783</v>
      </c>
      <c r="J3614" t="s">
        <v>13706</v>
      </c>
      <c r="K3614" t="s">
        <v>13707</v>
      </c>
      <c r="L3614">
        <v>12</v>
      </c>
      <c r="M3614" t="s">
        <v>26</v>
      </c>
      <c r="N3614" t="s">
        <v>619</v>
      </c>
      <c r="O3614" t="s">
        <v>476</v>
      </c>
      <c r="P3614">
        <v>1000000</v>
      </c>
      <c r="Q3614">
        <v>2006</v>
      </c>
      <c r="R3614">
        <v>4.0999999999999996</v>
      </c>
      <c r="S3614">
        <v>42</v>
      </c>
      <c r="T3614">
        <f>Table_IMDB_Movies[[#This Row],[gross]]-Table_IMDB_Movies[[#This Row],[budget]]</f>
        <v>-999279</v>
      </c>
      <c r="V3614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615" spans="1:22" x14ac:dyDescent="0.3">
      <c r="A3615" t="s">
        <v>5771</v>
      </c>
      <c r="B3615">
        <v>9</v>
      </c>
      <c r="C3615">
        <v>96</v>
      </c>
      <c r="D3615" t="s">
        <v>5771</v>
      </c>
      <c r="E3615">
        <v>703</v>
      </c>
      <c r="F3615" t="s">
        <v>2021</v>
      </c>
      <c r="G3615" t="s">
        <v>8323</v>
      </c>
      <c r="H3615" t="s">
        <v>13708</v>
      </c>
      <c r="I3615">
        <v>480</v>
      </c>
      <c r="J3615" t="s">
        <v>13709</v>
      </c>
      <c r="K3615" t="s">
        <v>13710</v>
      </c>
      <c r="L3615">
        <v>21</v>
      </c>
      <c r="M3615" t="s">
        <v>26</v>
      </c>
      <c r="N3615" t="s">
        <v>27</v>
      </c>
      <c r="O3615" t="s">
        <v>476</v>
      </c>
      <c r="P3615">
        <v>1500000</v>
      </c>
      <c r="Q3615">
        <v>2001</v>
      </c>
      <c r="R3615">
        <v>5.4</v>
      </c>
      <c r="S3615">
        <v>47</v>
      </c>
      <c r="T3615">
        <f>Table_IMDB_Movies[[#This Row],[gross]]-Table_IMDB_Movies[[#This Row],[budget]]</f>
        <v>-1499297</v>
      </c>
      <c r="V3615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616" spans="1:22" x14ac:dyDescent="0.3">
      <c r="A3616" t="s">
        <v>13121</v>
      </c>
      <c r="B3616">
        <v>134</v>
      </c>
      <c r="C3616">
        <v>108</v>
      </c>
      <c r="D3616" t="s">
        <v>9138</v>
      </c>
      <c r="E3616">
        <v>9600000</v>
      </c>
      <c r="F3616" t="s">
        <v>3766</v>
      </c>
      <c r="G3616" t="s">
        <v>93</v>
      </c>
      <c r="H3616" t="s">
        <v>13711</v>
      </c>
      <c r="I3616">
        <v>100890</v>
      </c>
      <c r="J3616" t="s">
        <v>4483</v>
      </c>
      <c r="K3616" t="s">
        <v>13712</v>
      </c>
      <c r="L3616">
        <v>281</v>
      </c>
      <c r="M3616" t="s">
        <v>26</v>
      </c>
      <c r="N3616" t="s">
        <v>27</v>
      </c>
      <c r="O3616" t="s">
        <v>3769</v>
      </c>
      <c r="P3616">
        <v>910000</v>
      </c>
      <c r="Q3616">
        <v>1954</v>
      </c>
      <c r="R3616">
        <v>8.1999999999999993</v>
      </c>
      <c r="S3616">
        <v>0</v>
      </c>
      <c r="T3616">
        <f>Table_IMDB_Movies[[#This Row],[gross]]-Table_IMDB_Movies[[#This Row],[budget]]</f>
        <v>8690000</v>
      </c>
      <c r="V3616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3617" spans="1:22" x14ac:dyDescent="0.3">
      <c r="A3617" t="s">
        <v>13713</v>
      </c>
      <c r="B3617">
        <v>18</v>
      </c>
      <c r="C3617">
        <v>100</v>
      </c>
      <c r="D3617" t="s">
        <v>8147</v>
      </c>
      <c r="E3617">
        <v>20186</v>
      </c>
      <c r="F3617" t="s">
        <v>1334</v>
      </c>
      <c r="G3617" t="s">
        <v>9182</v>
      </c>
      <c r="H3617" t="s">
        <v>13714</v>
      </c>
      <c r="I3617">
        <v>6025</v>
      </c>
      <c r="J3617" t="s">
        <v>5377</v>
      </c>
      <c r="K3617" t="s">
        <v>13715</v>
      </c>
      <c r="L3617">
        <v>15</v>
      </c>
      <c r="M3617" t="s">
        <v>26</v>
      </c>
      <c r="N3617" t="s">
        <v>27</v>
      </c>
      <c r="O3617" t="s">
        <v>476</v>
      </c>
      <c r="P3617">
        <v>930000</v>
      </c>
      <c r="Q3617">
        <v>2011</v>
      </c>
      <c r="R3617">
        <v>5.7</v>
      </c>
      <c r="S3617">
        <v>995</v>
      </c>
      <c r="T3617">
        <f>Table_IMDB_Movies[[#This Row],[gross]]-Table_IMDB_Movies[[#This Row],[budget]]</f>
        <v>-909814</v>
      </c>
      <c r="V3617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618" spans="1:22" x14ac:dyDescent="0.3">
      <c r="A3618" t="s">
        <v>13716</v>
      </c>
      <c r="B3618">
        <v>233</v>
      </c>
      <c r="C3618">
        <v>113</v>
      </c>
      <c r="D3618" t="s">
        <v>13717</v>
      </c>
      <c r="E3618">
        <v>1185783</v>
      </c>
      <c r="F3618" t="s">
        <v>2682</v>
      </c>
      <c r="G3618" t="s">
        <v>13718</v>
      </c>
      <c r="H3618" t="s">
        <v>13719</v>
      </c>
      <c r="I3618">
        <v>44763</v>
      </c>
      <c r="J3618" t="s">
        <v>13720</v>
      </c>
      <c r="K3618" t="s">
        <v>13721</v>
      </c>
      <c r="L3618">
        <v>172</v>
      </c>
      <c r="M3618" t="s">
        <v>13722</v>
      </c>
      <c r="N3618" t="s">
        <v>6667</v>
      </c>
      <c r="O3618" t="s">
        <v>3769</v>
      </c>
      <c r="P3618">
        <v>590000</v>
      </c>
      <c r="Q3618">
        <v>2007</v>
      </c>
      <c r="R3618">
        <v>7.9</v>
      </c>
      <c r="S3618">
        <v>14000</v>
      </c>
      <c r="T3618">
        <f>Table_IMDB_Movies[[#This Row],[gross]]-Table_IMDB_Movies[[#This Row],[budget]]</f>
        <v>595783</v>
      </c>
      <c r="V3618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619" spans="1:22" x14ac:dyDescent="0.3">
      <c r="A3619" t="s">
        <v>2787</v>
      </c>
      <c r="B3619">
        <v>231</v>
      </c>
      <c r="C3619">
        <v>104</v>
      </c>
      <c r="D3619" t="s">
        <v>13723</v>
      </c>
      <c r="E3619">
        <v>1007962</v>
      </c>
      <c r="F3619" t="s">
        <v>1705</v>
      </c>
      <c r="G3619" t="s">
        <v>13724</v>
      </c>
      <c r="H3619" t="s">
        <v>13725</v>
      </c>
      <c r="I3619">
        <v>131969</v>
      </c>
      <c r="J3619" t="s">
        <v>13726</v>
      </c>
      <c r="K3619" t="s">
        <v>13727</v>
      </c>
      <c r="L3619">
        <v>651</v>
      </c>
      <c r="M3619" t="s">
        <v>26</v>
      </c>
      <c r="N3619" t="s">
        <v>27</v>
      </c>
      <c r="O3619" t="s">
        <v>476</v>
      </c>
      <c r="P3619">
        <v>950000</v>
      </c>
      <c r="Q3619">
        <v>2005</v>
      </c>
      <c r="R3619">
        <v>7.1</v>
      </c>
      <c r="S3619">
        <v>12000</v>
      </c>
      <c r="T3619">
        <f>Table_IMDB_Movies[[#This Row],[gross]]-Table_IMDB_Movies[[#This Row],[budget]]</f>
        <v>57962</v>
      </c>
      <c r="V3619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3620" spans="1:22" x14ac:dyDescent="0.3">
      <c r="A3620" t="s">
        <v>13471</v>
      </c>
      <c r="B3620">
        <v>65</v>
      </c>
      <c r="C3620">
        <v>91</v>
      </c>
      <c r="D3620" t="s">
        <v>6026</v>
      </c>
      <c r="E3620">
        <v>381186</v>
      </c>
      <c r="F3620" t="s">
        <v>3196</v>
      </c>
      <c r="G3620" t="s">
        <v>2076</v>
      </c>
      <c r="H3620" t="s">
        <v>13728</v>
      </c>
      <c r="I3620">
        <v>13485</v>
      </c>
      <c r="J3620" t="s">
        <v>11912</v>
      </c>
      <c r="K3620" t="s">
        <v>13729</v>
      </c>
      <c r="L3620">
        <v>90</v>
      </c>
      <c r="M3620" t="s">
        <v>26</v>
      </c>
      <c r="N3620" t="s">
        <v>27</v>
      </c>
      <c r="O3620" t="s">
        <v>476</v>
      </c>
      <c r="P3620">
        <v>900000</v>
      </c>
      <c r="Q3620">
        <v>2005</v>
      </c>
      <c r="R3620">
        <v>6.4</v>
      </c>
      <c r="S3620">
        <v>698</v>
      </c>
      <c r="T3620">
        <f>Table_IMDB_Movies[[#This Row],[gross]]-Table_IMDB_Movies[[#This Row],[budget]]</f>
        <v>-518814</v>
      </c>
      <c r="V3620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621" spans="1:22" x14ac:dyDescent="0.3">
      <c r="A3621" t="s">
        <v>5455</v>
      </c>
      <c r="B3621">
        <v>327</v>
      </c>
      <c r="C3621">
        <v>85</v>
      </c>
      <c r="D3621" t="s">
        <v>8314</v>
      </c>
      <c r="E3621">
        <v>16097842</v>
      </c>
      <c r="F3621" t="s">
        <v>4879</v>
      </c>
      <c r="G3621" t="s">
        <v>13731</v>
      </c>
      <c r="H3621" t="s">
        <v>13732</v>
      </c>
      <c r="I3621">
        <v>53919</v>
      </c>
      <c r="J3621" t="s">
        <v>13733</v>
      </c>
      <c r="K3621" t="s">
        <v>13734</v>
      </c>
      <c r="L3621">
        <v>168</v>
      </c>
      <c r="M3621" t="s">
        <v>26</v>
      </c>
      <c r="N3621" t="s">
        <v>27</v>
      </c>
      <c r="O3621" t="s">
        <v>476</v>
      </c>
      <c r="P3621">
        <v>900000</v>
      </c>
      <c r="Q3621">
        <v>2013</v>
      </c>
      <c r="R3621">
        <v>7.5</v>
      </c>
      <c r="S3621">
        <v>17000</v>
      </c>
      <c r="T3621">
        <f>Table_IMDB_Movies[[#This Row],[gross]]-Table_IMDB_Movies[[#This Row],[budget]]</f>
        <v>15197842</v>
      </c>
      <c r="V3621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3622" spans="1:22" x14ac:dyDescent="0.3">
      <c r="A3622" t="s">
        <v>13735</v>
      </c>
      <c r="B3622">
        <v>62</v>
      </c>
      <c r="C3622">
        <v>101</v>
      </c>
      <c r="D3622" t="s">
        <v>1845</v>
      </c>
      <c r="E3622">
        <v>6643</v>
      </c>
      <c r="F3622" t="s">
        <v>13736</v>
      </c>
      <c r="G3622" t="s">
        <v>508</v>
      </c>
      <c r="H3622" t="s">
        <v>13737</v>
      </c>
      <c r="I3622">
        <v>11965</v>
      </c>
      <c r="J3622" t="s">
        <v>3891</v>
      </c>
      <c r="K3622" t="s">
        <v>13738</v>
      </c>
      <c r="L3622">
        <v>39</v>
      </c>
      <c r="M3622" t="s">
        <v>26</v>
      </c>
      <c r="N3622" t="s">
        <v>27</v>
      </c>
      <c r="O3622" t="s">
        <v>476</v>
      </c>
      <c r="P3622">
        <v>900000</v>
      </c>
      <c r="Q3622">
        <v>2012</v>
      </c>
      <c r="R3622">
        <v>6.4</v>
      </c>
      <c r="S3622">
        <v>0</v>
      </c>
      <c r="T3622">
        <f>Table_IMDB_Movies[[#This Row],[gross]]-Table_IMDB_Movies[[#This Row],[budget]]</f>
        <v>-893357</v>
      </c>
      <c r="V3622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623" spans="1:22" x14ac:dyDescent="0.3">
      <c r="A3623" t="s">
        <v>9291</v>
      </c>
      <c r="B3623">
        <v>238</v>
      </c>
      <c r="C3623">
        <v>112</v>
      </c>
      <c r="D3623" t="s">
        <v>2222</v>
      </c>
      <c r="E3623">
        <v>42919096</v>
      </c>
      <c r="F3623" t="s">
        <v>748</v>
      </c>
      <c r="G3623" t="s">
        <v>871</v>
      </c>
      <c r="H3623" t="s">
        <v>9292</v>
      </c>
      <c r="I3623">
        <v>64748</v>
      </c>
      <c r="J3623" t="s">
        <v>4893</v>
      </c>
      <c r="K3623" t="s">
        <v>9293</v>
      </c>
      <c r="L3623">
        <v>122</v>
      </c>
      <c r="M3623" t="s">
        <v>26</v>
      </c>
      <c r="N3623" t="s">
        <v>27</v>
      </c>
      <c r="O3623" t="s">
        <v>28</v>
      </c>
      <c r="P3623">
        <v>15000000</v>
      </c>
      <c r="Q3623">
        <v>2013</v>
      </c>
      <c r="R3623">
        <v>6.5</v>
      </c>
      <c r="S3623">
        <v>12000</v>
      </c>
      <c r="T3623">
        <f>Table_IMDB_Movies[[#This Row],[gross]]-Table_IMDB_Movies[[#This Row],[budget]]</f>
        <v>27919096</v>
      </c>
      <c r="V3623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624" spans="1:22" x14ac:dyDescent="0.3">
      <c r="A3624" t="s">
        <v>13739</v>
      </c>
      <c r="B3624">
        <v>35</v>
      </c>
      <c r="C3624">
        <v>107</v>
      </c>
      <c r="D3624" t="s">
        <v>6960</v>
      </c>
      <c r="E3624">
        <v>819939</v>
      </c>
      <c r="F3624" t="s">
        <v>1141</v>
      </c>
      <c r="G3624" t="s">
        <v>47</v>
      </c>
      <c r="H3624" t="s">
        <v>13740</v>
      </c>
      <c r="I3624">
        <v>14580</v>
      </c>
      <c r="J3624" t="s">
        <v>4395</v>
      </c>
      <c r="K3624" t="s">
        <v>13741</v>
      </c>
      <c r="L3624">
        <v>252</v>
      </c>
      <c r="M3624" t="s">
        <v>26</v>
      </c>
      <c r="N3624" t="s">
        <v>27</v>
      </c>
      <c r="O3624" t="s">
        <v>476</v>
      </c>
      <c r="P3624">
        <v>850000</v>
      </c>
      <c r="Q3624">
        <v>2003</v>
      </c>
      <c r="R3624">
        <v>7.2</v>
      </c>
      <c r="S3624">
        <v>0</v>
      </c>
      <c r="T3624">
        <f>Table_IMDB_Movies[[#This Row],[gross]]-Table_IMDB_Movies[[#This Row],[budget]]</f>
        <v>-30061</v>
      </c>
      <c r="V3624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625" spans="1:22" x14ac:dyDescent="0.3">
      <c r="A3625" t="s">
        <v>13742</v>
      </c>
      <c r="B3625">
        <v>115</v>
      </c>
      <c r="C3625">
        <v>88</v>
      </c>
      <c r="D3625" t="s">
        <v>7272</v>
      </c>
      <c r="E3625">
        <v>1243961</v>
      </c>
      <c r="F3625" t="s">
        <v>1334</v>
      </c>
      <c r="G3625" t="s">
        <v>8124</v>
      </c>
      <c r="H3625" t="s">
        <v>13743</v>
      </c>
      <c r="I3625">
        <v>13421</v>
      </c>
      <c r="J3625" t="s">
        <v>8358</v>
      </c>
      <c r="K3625" t="s">
        <v>13744</v>
      </c>
      <c r="L3625">
        <v>34</v>
      </c>
      <c r="M3625" t="s">
        <v>26</v>
      </c>
      <c r="N3625" t="s">
        <v>27</v>
      </c>
      <c r="O3625" t="s">
        <v>476</v>
      </c>
      <c r="P3625">
        <v>850000</v>
      </c>
      <c r="Q3625">
        <v>2012</v>
      </c>
      <c r="R3625">
        <v>6</v>
      </c>
      <c r="S3625">
        <v>0</v>
      </c>
      <c r="T3625">
        <f>Table_IMDB_Movies[[#This Row],[gross]]-Table_IMDB_Movies[[#This Row],[budget]]</f>
        <v>393961</v>
      </c>
      <c r="V3625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626" spans="1:22" x14ac:dyDescent="0.3">
      <c r="A3626" t="s">
        <v>13745</v>
      </c>
      <c r="B3626">
        <v>16</v>
      </c>
      <c r="C3626">
        <v>95</v>
      </c>
      <c r="D3626" t="s">
        <v>13746</v>
      </c>
      <c r="E3626">
        <v>15278</v>
      </c>
      <c r="F3626" t="s">
        <v>13747</v>
      </c>
      <c r="G3626" t="s">
        <v>4778</v>
      </c>
      <c r="H3626" t="s">
        <v>13748</v>
      </c>
      <c r="I3626">
        <v>1742</v>
      </c>
      <c r="J3626" t="s">
        <v>13749</v>
      </c>
      <c r="K3626" t="s">
        <v>13750</v>
      </c>
      <c r="L3626">
        <v>158</v>
      </c>
      <c r="M3626" t="s">
        <v>26</v>
      </c>
      <c r="N3626" t="s">
        <v>27</v>
      </c>
      <c r="O3626" t="s">
        <v>72</v>
      </c>
      <c r="P3626">
        <v>825000</v>
      </c>
      <c r="Q3626">
        <v>2002</v>
      </c>
      <c r="R3626">
        <v>5.6</v>
      </c>
      <c r="S3626">
        <v>409</v>
      </c>
      <c r="T3626">
        <f>Table_IMDB_Movies[[#This Row],[gross]]-Table_IMDB_Movies[[#This Row],[budget]]</f>
        <v>-809722</v>
      </c>
      <c r="V3626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627" spans="1:22" x14ac:dyDescent="0.3">
      <c r="A3627" t="s">
        <v>13751</v>
      </c>
      <c r="B3627">
        <v>354</v>
      </c>
      <c r="C3627">
        <v>123</v>
      </c>
      <c r="D3627" t="s">
        <v>13752</v>
      </c>
      <c r="E3627">
        <v>7098492</v>
      </c>
      <c r="F3627" t="s">
        <v>6147</v>
      </c>
      <c r="G3627" t="s">
        <v>13753</v>
      </c>
      <c r="H3627" t="s">
        <v>13754</v>
      </c>
      <c r="I3627">
        <v>151812</v>
      </c>
      <c r="J3627" t="s">
        <v>13755</v>
      </c>
      <c r="K3627" t="s">
        <v>13756</v>
      </c>
      <c r="L3627">
        <v>264</v>
      </c>
      <c r="M3627" t="s">
        <v>13730</v>
      </c>
      <c r="N3627" t="s">
        <v>9773</v>
      </c>
      <c r="O3627" t="s">
        <v>28</v>
      </c>
      <c r="P3627">
        <v>500000</v>
      </c>
      <c r="Q3627">
        <v>2011</v>
      </c>
      <c r="R3627">
        <v>8.4</v>
      </c>
      <c r="S3627">
        <v>48000</v>
      </c>
      <c r="T3627">
        <f>Table_IMDB_Movies[[#This Row],[gross]]-Table_IMDB_Movies[[#This Row],[budget]]</f>
        <v>6598492</v>
      </c>
      <c r="V3627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628" spans="1:22" x14ac:dyDescent="0.3">
      <c r="A3628" t="s">
        <v>12354</v>
      </c>
      <c r="B3628">
        <v>74</v>
      </c>
      <c r="C3628">
        <v>88</v>
      </c>
      <c r="D3628" t="s">
        <v>13757</v>
      </c>
      <c r="E3628">
        <v>4771000</v>
      </c>
      <c r="F3628" t="s">
        <v>2021</v>
      </c>
      <c r="G3628" t="s">
        <v>6201</v>
      </c>
      <c r="H3628" t="s">
        <v>13758</v>
      </c>
      <c r="I3628">
        <v>26513</v>
      </c>
      <c r="J3628" t="s">
        <v>13759</v>
      </c>
      <c r="K3628" t="s">
        <v>13760</v>
      </c>
      <c r="L3628">
        <v>174</v>
      </c>
      <c r="M3628" t="s">
        <v>26</v>
      </c>
      <c r="N3628" t="s">
        <v>27</v>
      </c>
      <c r="O3628" t="s">
        <v>476</v>
      </c>
      <c r="P3628">
        <v>800000</v>
      </c>
      <c r="Q3628">
        <v>1995</v>
      </c>
      <c r="R3628">
        <v>7.5</v>
      </c>
      <c r="S3628">
        <v>0</v>
      </c>
      <c r="T3628">
        <f>Table_IMDB_Movies[[#This Row],[gross]]-Table_IMDB_Movies[[#This Row],[budget]]</f>
        <v>3971000</v>
      </c>
      <c r="V3628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629" spans="1:22" x14ac:dyDescent="0.3">
      <c r="A3629" t="s">
        <v>12911</v>
      </c>
      <c r="B3629">
        <v>11</v>
      </c>
      <c r="C3629">
        <v>114</v>
      </c>
      <c r="D3629" t="s">
        <v>9745</v>
      </c>
      <c r="E3629">
        <v>1001437</v>
      </c>
      <c r="F3629" t="s">
        <v>173</v>
      </c>
      <c r="G3629" t="s">
        <v>13761</v>
      </c>
      <c r="H3629" t="s">
        <v>13762</v>
      </c>
      <c r="I3629">
        <v>2039</v>
      </c>
      <c r="J3629" t="s">
        <v>13763</v>
      </c>
      <c r="K3629" t="s">
        <v>13764</v>
      </c>
      <c r="L3629">
        <v>28</v>
      </c>
      <c r="M3629" t="s">
        <v>26</v>
      </c>
      <c r="N3629" t="s">
        <v>27</v>
      </c>
      <c r="O3629" t="s">
        <v>476</v>
      </c>
      <c r="P3629">
        <v>800000</v>
      </c>
      <c r="Q3629">
        <v>1993</v>
      </c>
      <c r="R3629">
        <v>7.2</v>
      </c>
      <c r="S3629">
        <v>81</v>
      </c>
      <c r="T3629">
        <f>Table_IMDB_Movies[[#This Row],[gross]]-Table_IMDB_Movies[[#This Row],[budget]]</f>
        <v>201437</v>
      </c>
      <c r="V3629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630" spans="1:22" x14ac:dyDescent="0.3">
      <c r="A3630" t="s">
        <v>10622</v>
      </c>
      <c r="B3630">
        <v>59</v>
      </c>
      <c r="C3630">
        <v>88</v>
      </c>
      <c r="D3630" t="s">
        <v>8314</v>
      </c>
      <c r="E3630">
        <v>2073984</v>
      </c>
      <c r="F3630" t="s">
        <v>173</v>
      </c>
      <c r="G3630" t="s">
        <v>13765</v>
      </c>
      <c r="H3630" t="s">
        <v>13766</v>
      </c>
      <c r="I3630">
        <v>4743</v>
      </c>
      <c r="J3630" t="s">
        <v>13767</v>
      </c>
      <c r="K3630" t="s">
        <v>13768</v>
      </c>
      <c r="L3630">
        <v>135</v>
      </c>
      <c r="M3630" t="s">
        <v>26</v>
      </c>
      <c r="N3630" t="s">
        <v>1175</v>
      </c>
      <c r="O3630" t="s">
        <v>476</v>
      </c>
      <c r="P3630">
        <v>800000</v>
      </c>
      <c r="Q3630">
        <v>2002</v>
      </c>
      <c r="R3630">
        <v>7.2</v>
      </c>
      <c r="S3630">
        <v>219</v>
      </c>
      <c r="T3630">
        <f>Table_IMDB_Movies[[#This Row],[gross]]-Table_IMDB_Movies[[#This Row],[budget]]</f>
        <v>1273984</v>
      </c>
      <c r="V3630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631" spans="1:22" x14ac:dyDescent="0.3">
      <c r="A3631" t="s">
        <v>3408</v>
      </c>
      <c r="B3631">
        <v>29</v>
      </c>
      <c r="C3631">
        <v>104</v>
      </c>
      <c r="D3631" t="s">
        <v>9959</v>
      </c>
      <c r="E3631">
        <v>144583</v>
      </c>
      <c r="F3631" t="s">
        <v>3196</v>
      </c>
      <c r="G3631" t="s">
        <v>2548</v>
      </c>
      <c r="H3631" t="s">
        <v>13769</v>
      </c>
      <c r="I3631">
        <v>2256</v>
      </c>
      <c r="J3631" t="s">
        <v>3109</v>
      </c>
      <c r="K3631" t="s">
        <v>13770</v>
      </c>
      <c r="L3631">
        <v>79</v>
      </c>
      <c r="M3631" t="s">
        <v>26</v>
      </c>
      <c r="N3631" t="s">
        <v>1175</v>
      </c>
      <c r="O3631" t="s">
        <v>476</v>
      </c>
      <c r="P3631">
        <v>800000</v>
      </c>
      <c r="Q3631">
        <v>1999</v>
      </c>
      <c r="R3631">
        <v>6.5</v>
      </c>
      <c r="S3631">
        <v>130</v>
      </c>
      <c r="T3631">
        <f>Table_IMDB_Movies[[#This Row],[gross]]-Table_IMDB_Movies[[#This Row],[budget]]</f>
        <v>-655417</v>
      </c>
      <c r="V3631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632" spans="1:22" x14ac:dyDescent="0.3">
      <c r="A3632" t="s">
        <v>4021</v>
      </c>
      <c r="B3632">
        <v>224</v>
      </c>
      <c r="C3632">
        <v>91</v>
      </c>
      <c r="D3632" t="s">
        <v>13771</v>
      </c>
      <c r="E3632">
        <v>41709</v>
      </c>
      <c r="F3632" t="s">
        <v>5810</v>
      </c>
      <c r="G3632" t="s">
        <v>11127</v>
      </c>
      <c r="H3632" t="s">
        <v>13772</v>
      </c>
      <c r="I3632">
        <v>54601</v>
      </c>
      <c r="J3632" t="s">
        <v>13773</v>
      </c>
      <c r="K3632" t="s">
        <v>13774</v>
      </c>
      <c r="L3632">
        <v>200</v>
      </c>
      <c r="M3632" t="s">
        <v>11990</v>
      </c>
      <c r="N3632" t="s">
        <v>9192</v>
      </c>
      <c r="O3632" t="s">
        <v>3769</v>
      </c>
      <c r="P3632">
        <v>800000</v>
      </c>
      <c r="Q3632">
        <v>2009</v>
      </c>
      <c r="R3632">
        <v>6.4</v>
      </c>
      <c r="S3632">
        <v>23000</v>
      </c>
      <c r="T3632">
        <f>Table_IMDB_Movies[[#This Row],[gross]]-Table_IMDB_Movies[[#This Row],[budget]]</f>
        <v>-758291</v>
      </c>
      <c r="V3632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633" spans="1:22" x14ac:dyDescent="0.3">
      <c r="A3633" t="s">
        <v>1155</v>
      </c>
      <c r="B3633">
        <v>100</v>
      </c>
      <c r="C3633">
        <v>112</v>
      </c>
      <c r="D3633" t="s">
        <v>687</v>
      </c>
      <c r="E3633">
        <v>115000000</v>
      </c>
      <c r="F3633" t="s">
        <v>4276</v>
      </c>
      <c r="G3633" t="s">
        <v>322</v>
      </c>
      <c r="H3633" t="s">
        <v>13775</v>
      </c>
      <c r="I3633">
        <v>63839</v>
      </c>
      <c r="J3633" t="s">
        <v>13776</v>
      </c>
      <c r="K3633" t="s">
        <v>13777</v>
      </c>
      <c r="L3633">
        <v>238</v>
      </c>
      <c r="M3633" t="s">
        <v>26</v>
      </c>
      <c r="N3633" t="s">
        <v>27</v>
      </c>
      <c r="O3633" t="s">
        <v>72</v>
      </c>
      <c r="P3633">
        <v>777000</v>
      </c>
      <c r="Q3633">
        <v>1973</v>
      </c>
      <c r="R3633">
        <v>7.5</v>
      </c>
      <c r="S3633">
        <v>0</v>
      </c>
      <c r="T3633">
        <f>Table_IMDB_Movies[[#This Row],[gross]]-Table_IMDB_Movies[[#This Row],[budget]]</f>
        <v>114223000</v>
      </c>
      <c r="V3633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634" spans="1:22" x14ac:dyDescent="0.3">
      <c r="A3634" t="s">
        <v>13778</v>
      </c>
      <c r="B3634">
        <v>82</v>
      </c>
      <c r="C3634">
        <v>86</v>
      </c>
      <c r="D3634" t="s">
        <v>11252</v>
      </c>
      <c r="E3634">
        <v>5518918</v>
      </c>
      <c r="F3634" t="s">
        <v>13779</v>
      </c>
      <c r="G3634" t="s">
        <v>3746</v>
      </c>
      <c r="H3634" t="s">
        <v>13780</v>
      </c>
      <c r="I3634">
        <v>12160</v>
      </c>
      <c r="J3634" t="s">
        <v>8920</v>
      </c>
      <c r="K3634" t="s">
        <v>13781</v>
      </c>
      <c r="L3634">
        <v>73</v>
      </c>
      <c r="M3634" t="s">
        <v>26</v>
      </c>
      <c r="N3634" t="s">
        <v>27</v>
      </c>
      <c r="O3634" t="s">
        <v>476</v>
      </c>
      <c r="P3634">
        <v>750000</v>
      </c>
      <c r="Q3634">
        <v>2007</v>
      </c>
      <c r="R3634">
        <v>6.9</v>
      </c>
      <c r="S3634">
        <v>307</v>
      </c>
      <c r="T3634">
        <f>Table_IMDB_Movies[[#This Row],[gross]]-Table_IMDB_Movies[[#This Row],[budget]]</f>
        <v>4768918</v>
      </c>
      <c r="V3634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635" spans="1:22" x14ac:dyDescent="0.3">
      <c r="A3635" t="s">
        <v>189</v>
      </c>
      <c r="B3635">
        <v>271</v>
      </c>
      <c r="C3635">
        <v>86</v>
      </c>
      <c r="D3635" t="s">
        <v>7949</v>
      </c>
      <c r="E3635">
        <v>4007792</v>
      </c>
      <c r="F3635" t="s">
        <v>1141</v>
      </c>
      <c r="G3635" t="s">
        <v>4051</v>
      </c>
      <c r="H3635" t="s">
        <v>13782</v>
      </c>
      <c r="I3635">
        <v>101287</v>
      </c>
      <c r="J3635" t="s">
        <v>341</v>
      </c>
      <c r="K3635" t="s">
        <v>13783</v>
      </c>
      <c r="L3635">
        <v>260</v>
      </c>
      <c r="M3635" t="s">
        <v>26</v>
      </c>
      <c r="N3635" t="s">
        <v>27</v>
      </c>
      <c r="O3635" t="s">
        <v>476</v>
      </c>
      <c r="P3635">
        <v>750000</v>
      </c>
      <c r="Q3635">
        <v>2012</v>
      </c>
      <c r="R3635">
        <v>7</v>
      </c>
      <c r="S3635">
        <v>31000</v>
      </c>
      <c r="T3635">
        <f>Table_IMDB_Movies[[#This Row],[gross]]-Table_IMDB_Movies[[#This Row],[budget]]</f>
        <v>3257792</v>
      </c>
      <c r="V3635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636" spans="1:22" x14ac:dyDescent="0.3">
      <c r="A3636" t="s">
        <v>13784</v>
      </c>
      <c r="B3636">
        <v>255</v>
      </c>
      <c r="C3636">
        <v>95</v>
      </c>
      <c r="D3636" t="s">
        <v>7823</v>
      </c>
      <c r="E3636">
        <v>26297</v>
      </c>
      <c r="F3636" t="s">
        <v>5232</v>
      </c>
      <c r="G3636" t="s">
        <v>11470</v>
      </c>
      <c r="H3636" t="s">
        <v>13785</v>
      </c>
      <c r="I3636">
        <v>25750</v>
      </c>
      <c r="J3636" t="s">
        <v>2770</v>
      </c>
      <c r="K3636" t="s">
        <v>13786</v>
      </c>
      <c r="L3636">
        <v>209</v>
      </c>
      <c r="M3636" t="s">
        <v>26</v>
      </c>
      <c r="N3636" t="s">
        <v>41</v>
      </c>
      <c r="O3636" t="s">
        <v>3769</v>
      </c>
      <c r="P3636">
        <v>500000</v>
      </c>
      <c r="Q3636">
        <v>2011</v>
      </c>
      <c r="R3636">
        <v>6.3</v>
      </c>
      <c r="S3636">
        <v>0</v>
      </c>
      <c r="T3636">
        <f>Table_IMDB_Movies[[#This Row],[gross]]-Table_IMDB_Movies[[#This Row],[budget]]</f>
        <v>-473703</v>
      </c>
      <c r="V3636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3637" spans="1:22" x14ac:dyDescent="0.3">
      <c r="A3637" t="s">
        <v>13678</v>
      </c>
      <c r="B3637">
        <v>292</v>
      </c>
      <c r="C3637">
        <v>101</v>
      </c>
      <c r="D3637" t="s">
        <v>13787</v>
      </c>
      <c r="E3637">
        <v>77501</v>
      </c>
      <c r="F3637" t="s">
        <v>4938</v>
      </c>
      <c r="G3637" t="s">
        <v>13679</v>
      </c>
      <c r="H3637" t="s">
        <v>13788</v>
      </c>
      <c r="I3637">
        <v>27260</v>
      </c>
      <c r="J3637" t="s">
        <v>13789</v>
      </c>
      <c r="K3637" t="s">
        <v>13790</v>
      </c>
      <c r="L3637">
        <v>247</v>
      </c>
      <c r="M3637" t="s">
        <v>26</v>
      </c>
      <c r="N3637" t="s">
        <v>27</v>
      </c>
      <c r="O3637" t="s">
        <v>476</v>
      </c>
      <c r="P3637">
        <v>750000</v>
      </c>
      <c r="Q3637">
        <v>2011</v>
      </c>
      <c r="R3637">
        <v>5.5</v>
      </c>
      <c r="S3637">
        <v>0</v>
      </c>
      <c r="T3637">
        <f>Table_IMDB_Movies[[#This Row],[gross]]-Table_IMDB_Movies[[#This Row],[budget]]</f>
        <v>-672499</v>
      </c>
      <c r="V3637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3638" spans="1:22" x14ac:dyDescent="0.3">
      <c r="A3638" t="s">
        <v>2945</v>
      </c>
      <c r="B3638">
        <v>178</v>
      </c>
      <c r="C3638">
        <v>89</v>
      </c>
      <c r="D3638" t="s">
        <v>5334</v>
      </c>
      <c r="E3638">
        <v>42638165</v>
      </c>
      <c r="F3638" t="s">
        <v>1679</v>
      </c>
      <c r="G3638" t="s">
        <v>360</v>
      </c>
      <c r="H3638" t="s">
        <v>9053</v>
      </c>
      <c r="I3638">
        <v>42183</v>
      </c>
      <c r="J3638" t="s">
        <v>9054</v>
      </c>
      <c r="K3638" t="s">
        <v>9055</v>
      </c>
      <c r="L3638">
        <v>230</v>
      </c>
      <c r="M3638" t="s">
        <v>26</v>
      </c>
      <c r="N3638" t="s">
        <v>27</v>
      </c>
      <c r="O3638" t="s">
        <v>28</v>
      </c>
      <c r="P3638">
        <v>16000000</v>
      </c>
      <c r="Q3638">
        <v>2009</v>
      </c>
      <c r="R3638">
        <v>4.8</v>
      </c>
      <c r="S3638">
        <v>0</v>
      </c>
      <c r="T3638">
        <f>Table_IMDB_Movies[[#This Row],[gross]]-Table_IMDB_Movies[[#This Row],[budget]]</f>
        <v>26638165</v>
      </c>
      <c r="V3638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639" spans="1:22" x14ac:dyDescent="0.3">
      <c r="A3639" t="s">
        <v>1916</v>
      </c>
      <c r="B3639">
        <v>31</v>
      </c>
      <c r="C3639">
        <v>88</v>
      </c>
      <c r="D3639" t="s">
        <v>13791</v>
      </c>
      <c r="E3639">
        <v>47329</v>
      </c>
      <c r="F3639" t="s">
        <v>2682</v>
      </c>
      <c r="G3639" t="s">
        <v>13792</v>
      </c>
      <c r="H3639" t="s">
        <v>13793</v>
      </c>
      <c r="I3639">
        <v>1661</v>
      </c>
      <c r="J3639" t="s">
        <v>13794</v>
      </c>
      <c r="K3639" t="s">
        <v>13795</v>
      </c>
      <c r="L3639">
        <v>31</v>
      </c>
      <c r="M3639" t="s">
        <v>26</v>
      </c>
      <c r="N3639" t="s">
        <v>27</v>
      </c>
      <c r="O3639" t="s">
        <v>476</v>
      </c>
      <c r="P3639">
        <v>750000</v>
      </c>
      <c r="Q3639">
        <v>2002</v>
      </c>
      <c r="R3639">
        <v>6.6</v>
      </c>
      <c r="S3639">
        <v>163</v>
      </c>
      <c r="T3639">
        <f>Table_IMDB_Movies[[#This Row],[gross]]-Table_IMDB_Movies[[#This Row],[budget]]</f>
        <v>-702671</v>
      </c>
      <c r="V3639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640" spans="1:22" x14ac:dyDescent="0.3">
      <c r="A3640" t="s">
        <v>13796</v>
      </c>
      <c r="B3640">
        <v>114</v>
      </c>
      <c r="C3640">
        <v>99</v>
      </c>
      <c r="D3640" t="s">
        <v>13797</v>
      </c>
      <c r="E3640">
        <v>18378</v>
      </c>
      <c r="F3640" t="s">
        <v>5119</v>
      </c>
      <c r="G3640" t="s">
        <v>10036</v>
      </c>
      <c r="H3640" t="s">
        <v>13798</v>
      </c>
      <c r="I3640">
        <v>9376</v>
      </c>
      <c r="J3640" t="s">
        <v>7676</v>
      </c>
      <c r="K3640" t="s">
        <v>13799</v>
      </c>
      <c r="L3640">
        <v>74</v>
      </c>
      <c r="M3640" t="s">
        <v>26</v>
      </c>
      <c r="N3640" t="s">
        <v>41</v>
      </c>
      <c r="O3640" t="s">
        <v>476</v>
      </c>
      <c r="P3640">
        <v>900000</v>
      </c>
      <c r="Q3640">
        <v>2008</v>
      </c>
      <c r="R3640">
        <v>5.2</v>
      </c>
      <c r="S3640">
        <v>0</v>
      </c>
      <c r="T3640">
        <f>Table_IMDB_Movies[[#This Row],[gross]]-Table_IMDB_Movies[[#This Row],[budget]]</f>
        <v>-881622</v>
      </c>
      <c r="V3640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3641" spans="1:22" x14ac:dyDescent="0.3">
      <c r="A3641" t="s">
        <v>11291</v>
      </c>
      <c r="B3641">
        <v>53</v>
      </c>
      <c r="C3641">
        <v>170</v>
      </c>
      <c r="D3641" t="s">
        <v>13801</v>
      </c>
      <c r="E3641">
        <v>7830611</v>
      </c>
      <c r="F3641" t="s">
        <v>13802</v>
      </c>
      <c r="G3641" t="s">
        <v>13803</v>
      </c>
      <c r="H3641" t="s">
        <v>13804</v>
      </c>
      <c r="I3641">
        <v>18980</v>
      </c>
      <c r="J3641" t="s">
        <v>13805</v>
      </c>
      <c r="K3641" t="s">
        <v>13806</v>
      </c>
      <c r="L3641">
        <v>74</v>
      </c>
      <c r="M3641" t="s">
        <v>26</v>
      </c>
      <c r="N3641" t="s">
        <v>27</v>
      </c>
      <c r="O3641" t="s">
        <v>28</v>
      </c>
      <c r="P3641">
        <v>700000</v>
      </c>
      <c r="Q3641">
        <v>1994</v>
      </c>
      <c r="R3641">
        <v>8.3000000000000007</v>
      </c>
      <c r="S3641">
        <v>0</v>
      </c>
      <c r="T3641">
        <f>Table_IMDB_Movies[[#This Row],[gross]]-Table_IMDB_Movies[[#This Row],[budget]]</f>
        <v>7130611</v>
      </c>
      <c r="V3641" t="str">
        <f>IF(ISNUMBER(SEARCH("|",Table_IMDB_Movies[[#This Row],[genres]])),LEFT(Table_IMDB_Movies[[#This Row],[genres]],SEARCH("|",Table_IMDB_Movies[[#This Row],[genres]])-1),Table_IMDB_Movies[[#This Row],[genres]])</f>
        <v>Documentary</v>
      </c>
    </row>
    <row r="3642" spans="1:22" x14ac:dyDescent="0.3">
      <c r="A3642" t="s">
        <v>12233</v>
      </c>
      <c r="B3642">
        <v>64</v>
      </c>
      <c r="C3642">
        <v>97</v>
      </c>
      <c r="D3642" t="s">
        <v>4461</v>
      </c>
      <c r="E3642">
        <v>1141829</v>
      </c>
      <c r="F3642" t="s">
        <v>1550</v>
      </c>
      <c r="G3642" t="s">
        <v>2281</v>
      </c>
      <c r="H3642" t="s">
        <v>13807</v>
      </c>
      <c r="I3642">
        <v>8509</v>
      </c>
      <c r="J3642" t="s">
        <v>13808</v>
      </c>
      <c r="K3642" t="s">
        <v>13809</v>
      </c>
      <c r="L3642">
        <v>109</v>
      </c>
      <c r="M3642" t="s">
        <v>26</v>
      </c>
      <c r="N3642" t="s">
        <v>27</v>
      </c>
      <c r="O3642" t="s">
        <v>5178</v>
      </c>
      <c r="P3642">
        <v>700000</v>
      </c>
      <c r="Q3642">
        <v>2001</v>
      </c>
      <c r="R3642">
        <v>7.2</v>
      </c>
      <c r="S3642">
        <v>420</v>
      </c>
      <c r="T3642">
        <f>Table_IMDB_Movies[[#This Row],[gross]]-Table_IMDB_Movies[[#This Row],[budget]]</f>
        <v>441829</v>
      </c>
      <c r="V3642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3643" spans="1:22" x14ac:dyDescent="0.3">
      <c r="A3643" t="s">
        <v>136</v>
      </c>
      <c r="B3643">
        <v>446</v>
      </c>
      <c r="C3643">
        <v>201</v>
      </c>
      <c r="D3643" t="s">
        <v>166</v>
      </c>
      <c r="E3643">
        <v>218051260</v>
      </c>
      <c r="F3643" t="s">
        <v>167</v>
      </c>
      <c r="G3643" t="s">
        <v>168</v>
      </c>
      <c r="H3643" t="s">
        <v>169</v>
      </c>
      <c r="I3643">
        <v>316027</v>
      </c>
      <c r="J3643" t="s">
        <v>170</v>
      </c>
      <c r="K3643" t="s">
        <v>171</v>
      </c>
      <c r="L3643">
        <v>2618</v>
      </c>
      <c r="M3643" t="s">
        <v>26</v>
      </c>
      <c r="N3643" t="s">
        <v>143</v>
      </c>
      <c r="O3643" t="s">
        <v>28</v>
      </c>
      <c r="P3643">
        <v>207000000</v>
      </c>
      <c r="Q3643">
        <v>2005</v>
      </c>
      <c r="R3643">
        <v>7.2</v>
      </c>
      <c r="S3643">
        <v>0</v>
      </c>
      <c r="T3643">
        <f>Table_IMDB_Movies[[#This Row],[gross]]-Table_IMDB_Movies[[#This Row],[budget]]</f>
        <v>11051260</v>
      </c>
      <c r="V3643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644" spans="1:22" x14ac:dyDescent="0.3">
      <c r="A3644" t="s">
        <v>3990</v>
      </c>
      <c r="B3644">
        <v>228</v>
      </c>
      <c r="C3644">
        <v>108</v>
      </c>
      <c r="D3644" t="s">
        <v>5729</v>
      </c>
      <c r="E3644">
        <v>32048809</v>
      </c>
      <c r="F3644" t="s">
        <v>4938</v>
      </c>
      <c r="G3644" t="s">
        <v>4456</v>
      </c>
      <c r="H3644" t="s">
        <v>5730</v>
      </c>
      <c r="I3644">
        <v>94463</v>
      </c>
      <c r="J3644" t="s">
        <v>5731</v>
      </c>
      <c r="K3644" t="s">
        <v>5732</v>
      </c>
      <c r="L3644">
        <v>576</v>
      </c>
      <c r="M3644" t="s">
        <v>26</v>
      </c>
      <c r="N3644" t="s">
        <v>304</v>
      </c>
      <c r="O3644" t="s">
        <v>476</v>
      </c>
      <c r="P3644">
        <v>30000000</v>
      </c>
      <c r="Q3644">
        <v>2005</v>
      </c>
      <c r="R3644">
        <v>5.3</v>
      </c>
      <c r="S3644">
        <v>0</v>
      </c>
      <c r="T3644">
        <f>Table_IMDB_Movies[[#This Row],[gross]]-Table_IMDB_Movies[[#This Row],[budget]]</f>
        <v>2048809</v>
      </c>
      <c r="V3644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3645" spans="1:22" x14ac:dyDescent="0.3">
      <c r="A3645" t="s">
        <v>13810</v>
      </c>
      <c r="B3645">
        <v>208</v>
      </c>
      <c r="C3645">
        <v>106</v>
      </c>
      <c r="D3645" t="s">
        <v>3524</v>
      </c>
      <c r="E3645">
        <v>2694973</v>
      </c>
      <c r="F3645" t="s">
        <v>2682</v>
      </c>
      <c r="G3645" t="s">
        <v>3304</v>
      </c>
      <c r="H3645" t="s">
        <v>13811</v>
      </c>
      <c r="I3645">
        <v>70885</v>
      </c>
      <c r="J3645" t="s">
        <v>13812</v>
      </c>
      <c r="K3645" t="s">
        <v>13813</v>
      </c>
      <c r="L3645">
        <v>189</v>
      </c>
      <c r="M3645" t="s">
        <v>26</v>
      </c>
      <c r="N3645" t="s">
        <v>27</v>
      </c>
      <c r="O3645" t="s">
        <v>476</v>
      </c>
      <c r="P3645">
        <v>700000</v>
      </c>
      <c r="Q3645">
        <v>2006</v>
      </c>
      <c r="R3645">
        <v>7.2</v>
      </c>
      <c r="S3645">
        <v>0</v>
      </c>
      <c r="T3645">
        <f>Table_IMDB_Movies[[#This Row],[gross]]-Table_IMDB_Movies[[#This Row],[budget]]</f>
        <v>1994973</v>
      </c>
      <c r="V3645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646" spans="1:22" x14ac:dyDescent="0.3">
      <c r="A3646" t="s">
        <v>13814</v>
      </c>
      <c r="B3646">
        <v>66</v>
      </c>
      <c r="C3646">
        <v>81</v>
      </c>
      <c r="D3646" t="s">
        <v>13815</v>
      </c>
      <c r="E3646">
        <v>3000000</v>
      </c>
      <c r="F3646" t="s">
        <v>8336</v>
      </c>
      <c r="G3646" t="s">
        <v>13816</v>
      </c>
      <c r="H3646" t="s">
        <v>13817</v>
      </c>
      <c r="I3646">
        <v>13269</v>
      </c>
      <c r="J3646" t="s">
        <v>13818</v>
      </c>
      <c r="K3646" t="s">
        <v>13819</v>
      </c>
      <c r="L3646">
        <v>98</v>
      </c>
      <c r="M3646" t="s">
        <v>26</v>
      </c>
      <c r="N3646" t="s">
        <v>27</v>
      </c>
      <c r="O3646" t="s">
        <v>4656</v>
      </c>
      <c r="P3646">
        <v>609000</v>
      </c>
      <c r="Q3646">
        <v>1935</v>
      </c>
      <c r="R3646">
        <v>7.8</v>
      </c>
      <c r="S3646">
        <v>1000</v>
      </c>
      <c r="T3646">
        <f>Table_IMDB_Movies[[#This Row],[gross]]-Table_IMDB_Movies[[#This Row],[budget]]</f>
        <v>2391000</v>
      </c>
      <c r="V364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647" spans="1:22" x14ac:dyDescent="0.3">
      <c r="A3647" t="s">
        <v>13820</v>
      </c>
      <c r="B3647">
        <v>360</v>
      </c>
      <c r="C3647">
        <v>81</v>
      </c>
      <c r="D3647" t="s">
        <v>13821</v>
      </c>
      <c r="E3647">
        <v>140530114</v>
      </c>
      <c r="F3647" t="s">
        <v>4938</v>
      </c>
      <c r="G3647" t="s">
        <v>13822</v>
      </c>
      <c r="H3647" t="s">
        <v>13823</v>
      </c>
      <c r="I3647">
        <v>186786</v>
      </c>
      <c r="J3647" t="s">
        <v>13824</v>
      </c>
      <c r="K3647" t="s">
        <v>13825</v>
      </c>
      <c r="L3647">
        <v>3400</v>
      </c>
      <c r="M3647" t="s">
        <v>26</v>
      </c>
      <c r="N3647" t="s">
        <v>27</v>
      </c>
      <c r="O3647" t="s">
        <v>476</v>
      </c>
      <c r="P3647">
        <v>60000</v>
      </c>
      <c r="Q3647">
        <v>1999</v>
      </c>
      <c r="R3647">
        <v>6.4</v>
      </c>
      <c r="S3647">
        <v>0</v>
      </c>
      <c r="T3647">
        <f>Table_IMDB_Movies[[#This Row],[gross]]-Table_IMDB_Movies[[#This Row],[budget]]</f>
        <v>140470114</v>
      </c>
      <c r="V3647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3648" spans="1:22" x14ac:dyDescent="0.3">
      <c r="A3648" t="s">
        <v>13826</v>
      </c>
      <c r="B3648">
        <v>53</v>
      </c>
      <c r="C3648">
        <v>215</v>
      </c>
      <c r="D3648" t="s">
        <v>13827</v>
      </c>
      <c r="E3648">
        <v>13300000</v>
      </c>
      <c r="F3648" t="s">
        <v>13828</v>
      </c>
      <c r="G3648" t="s">
        <v>13829</v>
      </c>
      <c r="H3648" t="s">
        <v>13830</v>
      </c>
      <c r="I3648">
        <v>12631</v>
      </c>
      <c r="J3648" t="s">
        <v>13831</v>
      </c>
      <c r="K3648" t="s">
        <v>13832</v>
      </c>
      <c r="L3648">
        <v>63</v>
      </c>
      <c r="M3648" t="s">
        <v>26</v>
      </c>
      <c r="N3648" t="s">
        <v>27</v>
      </c>
      <c r="O3648" t="s">
        <v>476</v>
      </c>
      <c r="P3648">
        <v>600000</v>
      </c>
      <c r="Q3648">
        <v>1970</v>
      </c>
      <c r="R3648">
        <v>8.1</v>
      </c>
      <c r="S3648">
        <v>0</v>
      </c>
      <c r="T3648">
        <f>Table_IMDB_Movies[[#This Row],[gross]]-Table_IMDB_Movies[[#This Row],[budget]]</f>
        <v>12700000</v>
      </c>
      <c r="V3648" t="str">
        <f>IF(ISNUMBER(SEARCH("|",Table_IMDB_Movies[[#This Row],[genres]])),LEFT(Table_IMDB_Movies[[#This Row],[genres]],SEARCH("|",Table_IMDB_Movies[[#This Row],[genres]])-1),Table_IMDB_Movies[[#This Row],[genres]])</f>
        <v>Documentary</v>
      </c>
    </row>
    <row r="3649" spans="1:22" x14ac:dyDescent="0.3">
      <c r="A3649" t="s">
        <v>13042</v>
      </c>
      <c r="B3649">
        <v>15</v>
      </c>
      <c r="C3649">
        <v>106</v>
      </c>
      <c r="D3649" t="s">
        <v>13833</v>
      </c>
      <c r="E3649">
        <v>171988</v>
      </c>
      <c r="F3649" t="s">
        <v>10785</v>
      </c>
      <c r="G3649" t="s">
        <v>1064</v>
      </c>
      <c r="H3649" t="s">
        <v>13834</v>
      </c>
      <c r="I3649">
        <v>448</v>
      </c>
      <c r="J3649" t="s">
        <v>13835</v>
      </c>
      <c r="K3649" t="s">
        <v>13836</v>
      </c>
      <c r="L3649">
        <v>16</v>
      </c>
      <c r="M3649" t="s">
        <v>26</v>
      </c>
      <c r="N3649" t="s">
        <v>27</v>
      </c>
      <c r="O3649" t="s">
        <v>28</v>
      </c>
      <c r="P3649">
        <v>600000</v>
      </c>
      <c r="Q3649">
        <v>2000</v>
      </c>
      <c r="R3649">
        <v>5.6</v>
      </c>
      <c r="S3649">
        <v>12</v>
      </c>
      <c r="T3649">
        <f>Table_IMDB_Movies[[#This Row],[gross]]-Table_IMDB_Movies[[#This Row],[budget]]</f>
        <v>-428012</v>
      </c>
      <c r="V3649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650" spans="1:22" x14ac:dyDescent="0.3">
      <c r="A3650" t="s">
        <v>13837</v>
      </c>
      <c r="B3650">
        <v>18</v>
      </c>
      <c r="C3650">
        <v>90</v>
      </c>
      <c r="D3650" t="s">
        <v>7879</v>
      </c>
      <c r="E3650">
        <v>13493</v>
      </c>
      <c r="F3650" t="s">
        <v>2682</v>
      </c>
      <c r="G3650" t="s">
        <v>1829</v>
      </c>
      <c r="H3650" t="s">
        <v>13838</v>
      </c>
      <c r="I3650">
        <v>531</v>
      </c>
      <c r="J3650" t="s">
        <v>13839</v>
      </c>
      <c r="K3650" t="s">
        <v>13840</v>
      </c>
      <c r="L3650">
        <v>19</v>
      </c>
      <c r="M3650" t="s">
        <v>26</v>
      </c>
      <c r="N3650" t="s">
        <v>27</v>
      </c>
      <c r="O3650" t="s">
        <v>476</v>
      </c>
      <c r="P3650">
        <v>600000</v>
      </c>
      <c r="Q3650">
        <v>1998</v>
      </c>
      <c r="R3650">
        <v>6.6</v>
      </c>
      <c r="S3650">
        <v>51</v>
      </c>
      <c r="T3650">
        <f>Table_IMDB_Movies[[#This Row],[gross]]-Table_IMDB_Movies[[#This Row],[budget]]</f>
        <v>-586507</v>
      </c>
      <c r="V3650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651" spans="1:22" x14ac:dyDescent="0.3">
      <c r="A3651" t="s">
        <v>3793</v>
      </c>
      <c r="B3651">
        <v>105</v>
      </c>
      <c r="C3651">
        <v>87</v>
      </c>
      <c r="D3651" t="s">
        <v>13841</v>
      </c>
      <c r="E3651">
        <v>515005</v>
      </c>
      <c r="F3651" t="s">
        <v>4576</v>
      </c>
      <c r="G3651" t="s">
        <v>13842</v>
      </c>
      <c r="H3651" t="s">
        <v>13843</v>
      </c>
      <c r="I3651">
        <v>31429</v>
      </c>
      <c r="J3651" t="s">
        <v>13844</v>
      </c>
      <c r="K3651" t="s">
        <v>13845</v>
      </c>
      <c r="L3651">
        <v>219</v>
      </c>
      <c r="M3651" t="s">
        <v>26</v>
      </c>
      <c r="N3651" t="s">
        <v>41</v>
      </c>
      <c r="O3651" t="s">
        <v>4656</v>
      </c>
      <c r="P3651">
        <v>560000</v>
      </c>
      <c r="Q3651">
        <v>1964</v>
      </c>
      <c r="R3651">
        <v>7.7</v>
      </c>
      <c r="S3651">
        <v>0</v>
      </c>
      <c r="T3651">
        <f>Table_IMDB_Movies[[#This Row],[gross]]-Table_IMDB_Movies[[#This Row],[budget]]</f>
        <v>-44995</v>
      </c>
      <c r="V3651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652" spans="1:22" x14ac:dyDescent="0.3">
      <c r="A3652" t="s">
        <v>12341</v>
      </c>
      <c r="B3652">
        <v>50</v>
      </c>
      <c r="C3652">
        <v>122</v>
      </c>
      <c r="D3652" t="s">
        <v>13846</v>
      </c>
      <c r="E3652">
        <v>33451479</v>
      </c>
      <c r="F3652" t="s">
        <v>173</v>
      </c>
      <c r="G3652" t="s">
        <v>13847</v>
      </c>
      <c r="H3652" t="s">
        <v>13848</v>
      </c>
      <c r="I3652">
        <v>17068</v>
      </c>
      <c r="J3652" t="s">
        <v>13849</v>
      </c>
      <c r="K3652" t="s">
        <v>13850</v>
      </c>
      <c r="L3652">
        <v>215</v>
      </c>
      <c r="M3652" t="s">
        <v>26</v>
      </c>
      <c r="N3652" t="s">
        <v>27</v>
      </c>
      <c r="O3652" t="s">
        <v>72</v>
      </c>
      <c r="P3652">
        <v>500000</v>
      </c>
      <c r="Q3652">
        <v>2008</v>
      </c>
      <c r="R3652">
        <v>6.5</v>
      </c>
      <c r="S3652">
        <v>0</v>
      </c>
      <c r="T3652">
        <f>Table_IMDB_Movies[[#This Row],[gross]]-Table_IMDB_Movies[[#This Row],[budget]]</f>
        <v>32951479</v>
      </c>
      <c r="V3652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653" spans="1:22" x14ac:dyDescent="0.3">
      <c r="A3653" t="s">
        <v>13851</v>
      </c>
      <c r="B3653">
        <v>5</v>
      </c>
      <c r="C3653">
        <v>86</v>
      </c>
      <c r="D3653" t="s">
        <v>13852</v>
      </c>
      <c r="E3653">
        <v>39552600</v>
      </c>
      <c r="F3653" t="s">
        <v>13853</v>
      </c>
      <c r="G3653" t="s">
        <v>13854</v>
      </c>
      <c r="H3653" t="s">
        <v>13855</v>
      </c>
      <c r="I3653">
        <v>3411</v>
      </c>
      <c r="J3653" t="s">
        <v>13856</v>
      </c>
      <c r="K3653" t="s">
        <v>13857</v>
      </c>
      <c r="L3653">
        <v>36</v>
      </c>
      <c r="M3653" t="s">
        <v>26</v>
      </c>
      <c r="N3653" t="s">
        <v>27</v>
      </c>
      <c r="O3653" t="s">
        <v>226</v>
      </c>
      <c r="P3653">
        <v>500000</v>
      </c>
      <c r="Q3653">
        <v>1974</v>
      </c>
      <c r="R3653">
        <v>6.1</v>
      </c>
      <c r="S3653">
        <v>816</v>
      </c>
      <c r="T3653">
        <f>Table_IMDB_Movies[[#This Row],[gross]]-Table_IMDB_Movies[[#This Row],[budget]]</f>
        <v>39052600</v>
      </c>
      <c r="V3653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3654" spans="1:22" x14ac:dyDescent="0.3">
      <c r="A3654" t="s">
        <v>13087</v>
      </c>
      <c r="B3654">
        <v>235</v>
      </c>
      <c r="C3654">
        <v>79</v>
      </c>
      <c r="D3654" t="s">
        <v>13858</v>
      </c>
      <c r="E3654">
        <v>30500882</v>
      </c>
      <c r="F3654" t="s">
        <v>13859</v>
      </c>
      <c r="G3654" t="s">
        <v>13860</v>
      </c>
      <c r="H3654" t="s">
        <v>13861</v>
      </c>
      <c r="I3654">
        <v>42256</v>
      </c>
      <c r="J3654" t="s">
        <v>13862</v>
      </c>
      <c r="K3654" t="s">
        <v>13863</v>
      </c>
      <c r="L3654">
        <v>916</v>
      </c>
      <c r="M3654" t="s">
        <v>26</v>
      </c>
      <c r="N3654" t="s">
        <v>27</v>
      </c>
      <c r="O3654" t="s">
        <v>476</v>
      </c>
      <c r="P3654">
        <v>500000</v>
      </c>
      <c r="Q3654">
        <v>2003</v>
      </c>
      <c r="R3654">
        <v>5.7</v>
      </c>
      <c r="S3654">
        <v>0</v>
      </c>
      <c r="T3654">
        <f>Table_IMDB_Movies[[#This Row],[gross]]-Table_IMDB_Movies[[#This Row],[budget]]</f>
        <v>30000882</v>
      </c>
      <c r="V3654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3655" spans="1:22" x14ac:dyDescent="0.3">
      <c r="A3655" t="s">
        <v>13864</v>
      </c>
      <c r="B3655">
        <v>95</v>
      </c>
      <c r="C3655">
        <v>97</v>
      </c>
      <c r="D3655" t="s">
        <v>13865</v>
      </c>
      <c r="E3655">
        <v>17000000</v>
      </c>
      <c r="F3655" t="s">
        <v>7621</v>
      </c>
      <c r="G3655" t="s">
        <v>12192</v>
      </c>
      <c r="H3655" t="s">
        <v>13866</v>
      </c>
      <c r="I3655">
        <v>3274</v>
      </c>
      <c r="J3655" t="s">
        <v>13867</v>
      </c>
      <c r="K3655" t="s">
        <v>13868</v>
      </c>
      <c r="L3655">
        <v>84</v>
      </c>
      <c r="M3655" t="s">
        <v>26</v>
      </c>
      <c r="N3655" t="s">
        <v>27</v>
      </c>
      <c r="O3655" t="s">
        <v>72</v>
      </c>
      <c r="P3655">
        <v>500000</v>
      </c>
      <c r="Q3655">
        <v>1977</v>
      </c>
      <c r="R3655">
        <v>5.9</v>
      </c>
      <c r="S3655">
        <v>0</v>
      </c>
      <c r="T3655">
        <f>Table_IMDB_Movies[[#This Row],[gross]]-Table_IMDB_Movies[[#This Row],[budget]]</f>
        <v>16500000</v>
      </c>
      <c r="V3655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3656" spans="1:22" x14ac:dyDescent="0.3">
      <c r="A3656" t="s">
        <v>353</v>
      </c>
      <c r="B3656">
        <v>154</v>
      </c>
      <c r="C3656">
        <v>89</v>
      </c>
      <c r="D3656" t="s">
        <v>510</v>
      </c>
      <c r="E3656">
        <v>5739376</v>
      </c>
      <c r="F3656" t="s">
        <v>2021</v>
      </c>
      <c r="G3656" t="s">
        <v>118</v>
      </c>
      <c r="H3656" t="s">
        <v>13869</v>
      </c>
      <c r="I3656">
        <v>58260</v>
      </c>
      <c r="J3656" t="s">
        <v>6986</v>
      </c>
      <c r="K3656" t="s">
        <v>13870</v>
      </c>
      <c r="L3656">
        <v>286</v>
      </c>
      <c r="M3656" t="s">
        <v>26</v>
      </c>
      <c r="N3656" t="s">
        <v>27</v>
      </c>
      <c r="O3656" t="s">
        <v>476</v>
      </c>
      <c r="P3656">
        <v>500000</v>
      </c>
      <c r="Q3656">
        <v>2003</v>
      </c>
      <c r="R3656">
        <v>7.7</v>
      </c>
      <c r="S3656">
        <v>0</v>
      </c>
      <c r="T3656">
        <f>Table_IMDB_Movies[[#This Row],[gross]]-Table_IMDB_Movies[[#This Row],[budget]]</f>
        <v>5239376</v>
      </c>
      <c r="V3656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657" spans="1:22" x14ac:dyDescent="0.3">
      <c r="A3657" t="s">
        <v>13871</v>
      </c>
      <c r="B3657">
        <v>20</v>
      </c>
      <c r="C3657">
        <v>120</v>
      </c>
      <c r="D3657" t="s">
        <v>11232</v>
      </c>
      <c r="E3657">
        <v>3773863</v>
      </c>
      <c r="F3657" t="s">
        <v>2682</v>
      </c>
      <c r="G3657" t="s">
        <v>12129</v>
      </c>
      <c r="H3657" t="s">
        <v>13872</v>
      </c>
      <c r="I3657">
        <v>4583</v>
      </c>
      <c r="J3657" t="s">
        <v>13746</v>
      </c>
      <c r="K3657" t="s">
        <v>13873</v>
      </c>
      <c r="L3657">
        <v>55</v>
      </c>
      <c r="M3657" t="s">
        <v>26</v>
      </c>
      <c r="N3657" t="s">
        <v>27</v>
      </c>
      <c r="O3657" t="s">
        <v>28</v>
      </c>
      <c r="P3657">
        <v>1000000</v>
      </c>
      <c r="Q3657">
        <v>2009</v>
      </c>
      <c r="R3657">
        <v>7.1</v>
      </c>
      <c r="S3657">
        <v>0</v>
      </c>
      <c r="T3657">
        <f>Table_IMDB_Movies[[#This Row],[gross]]-Table_IMDB_Movies[[#This Row],[budget]]</f>
        <v>2773863</v>
      </c>
      <c r="V3657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658" spans="1:22" x14ac:dyDescent="0.3">
      <c r="A3658" t="s">
        <v>13874</v>
      </c>
      <c r="B3658">
        <v>70</v>
      </c>
      <c r="C3658">
        <v>108</v>
      </c>
      <c r="D3658" t="s">
        <v>13875</v>
      </c>
      <c r="E3658">
        <v>2047570</v>
      </c>
      <c r="F3658" t="s">
        <v>13876</v>
      </c>
      <c r="G3658" t="s">
        <v>13877</v>
      </c>
      <c r="H3658" t="s">
        <v>13878</v>
      </c>
      <c r="I3658">
        <v>6790</v>
      </c>
      <c r="J3658" t="s">
        <v>13879</v>
      </c>
      <c r="K3658" t="s">
        <v>13880</v>
      </c>
      <c r="L3658">
        <v>80</v>
      </c>
      <c r="M3658" t="s">
        <v>26</v>
      </c>
      <c r="N3658" t="s">
        <v>27</v>
      </c>
      <c r="O3658" t="s">
        <v>476</v>
      </c>
      <c r="P3658">
        <v>500000</v>
      </c>
      <c r="Q3658">
        <v>1999</v>
      </c>
      <c r="R3658">
        <v>7.6</v>
      </c>
      <c r="S3658">
        <v>491</v>
      </c>
      <c r="T3658">
        <f>Table_IMDB_Movies[[#This Row],[gross]]-Table_IMDB_Movies[[#This Row],[budget]]</f>
        <v>1547570</v>
      </c>
      <c r="V3658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3659" spans="1:22" x14ac:dyDescent="0.3">
      <c r="A3659" t="s">
        <v>13881</v>
      </c>
      <c r="B3659">
        <v>105</v>
      </c>
      <c r="C3659">
        <v>83</v>
      </c>
      <c r="D3659" t="s">
        <v>13882</v>
      </c>
      <c r="E3659">
        <v>1127331</v>
      </c>
      <c r="F3659" t="s">
        <v>2682</v>
      </c>
      <c r="G3659" t="s">
        <v>13883</v>
      </c>
      <c r="H3659" t="s">
        <v>13884</v>
      </c>
      <c r="I3659">
        <v>7559</v>
      </c>
      <c r="J3659" t="s">
        <v>13885</v>
      </c>
      <c r="K3659" t="s">
        <v>13886</v>
      </c>
      <c r="L3659">
        <v>77</v>
      </c>
      <c r="M3659" t="s">
        <v>8240</v>
      </c>
      <c r="N3659" t="s">
        <v>13887</v>
      </c>
      <c r="O3659" t="s">
        <v>28</v>
      </c>
      <c r="P3659">
        <v>46000</v>
      </c>
      <c r="Q3659">
        <v>2003</v>
      </c>
      <c r="R3659">
        <v>7.4</v>
      </c>
      <c r="S3659">
        <v>0</v>
      </c>
      <c r="T3659">
        <f>Table_IMDB_Movies[[#This Row],[gross]]-Table_IMDB_Movies[[#This Row],[budget]]</f>
        <v>1081331</v>
      </c>
      <c r="V3659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660" spans="1:22" x14ac:dyDescent="0.3">
      <c r="A3660" t="s">
        <v>13888</v>
      </c>
      <c r="B3660">
        <v>29</v>
      </c>
      <c r="C3660">
        <v>93</v>
      </c>
      <c r="D3660" t="s">
        <v>13889</v>
      </c>
      <c r="E3660">
        <v>906666</v>
      </c>
      <c r="F3660" t="s">
        <v>50</v>
      </c>
      <c r="G3660" t="s">
        <v>8966</v>
      </c>
      <c r="H3660" t="s">
        <v>13890</v>
      </c>
      <c r="I3660">
        <v>154</v>
      </c>
      <c r="J3660" t="s">
        <v>13891</v>
      </c>
      <c r="K3660" t="s">
        <v>13892</v>
      </c>
      <c r="L3660">
        <v>5</v>
      </c>
      <c r="M3660" t="s">
        <v>26</v>
      </c>
      <c r="N3660" t="s">
        <v>27</v>
      </c>
      <c r="O3660" t="s">
        <v>4342</v>
      </c>
      <c r="P3660">
        <v>500000</v>
      </c>
      <c r="Q3660">
        <v>2011</v>
      </c>
      <c r="R3660">
        <v>6.8</v>
      </c>
      <c r="S3660">
        <v>287</v>
      </c>
      <c r="T3660">
        <f>Table_IMDB_Movies[[#This Row],[gross]]-Table_IMDB_Movies[[#This Row],[budget]]</f>
        <v>406666</v>
      </c>
      <c r="V3660" t="str">
        <f>IF(ISNUMBER(SEARCH("|",Table_IMDB_Movies[[#This Row],[genres]])),LEFT(Table_IMDB_Movies[[#This Row],[genres]],SEARCH("|",Table_IMDB_Movies[[#This Row],[genres]])-1),Table_IMDB_Movies[[#This Row],[genres]])</f>
        <v>Documentary</v>
      </c>
    </row>
    <row r="3661" spans="1:22" x14ac:dyDescent="0.3">
      <c r="A3661" t="s">
        <v>13893</v>
      </c>
      <c r="B3661">
        <v>46</v>
      </c>
      <c r="C3661">
        <v>86</v>
      </c>
      <c r="D3661" t="s">
        <v>13894</v>
      </c>
      <c r="E3661">
        <v>1114943</v>
      </c>
      <c r="F3661" t="s">
        <v>4783</v>
      </c>
      <c r="G3661" t="s">
        <v>9379</v>
      </c>
      <c r="H3661" t="s">
        <v>13895</v>
      </c>
      <c r="I3661">
        <v>3562</v>
      </c>
      <c r="J3661" t="s">
        <v>13896</v>
      </c>
      <c r="K3661" t="s">
        <v>13897</v>
      </c>
      <c r="L3661">
        <v>74</v>
      </c>
      <c r="M3661" t="s">
        <v>26</v>
      </c>
      <c r="N3661" t="s">
        <v>27</v>
      </c>
      <c r="O3661" t="s">
        <v>476</v>
      </c>
      <c r="P3661">
        <v>500000</v>
      </c>
      <c r="Q3661">
        <v>2000</v>
      </c>
      <c r="R3661">
        <v>6.5</v>
      </c>
      <c r="S3661">
        <v>0</v>
      </c>
      <c r="T3661">
        <f>Table_IMDB_Movies[[#This Row],[gross]]-Table_IMDB_Movies[[#This Row],[budget]]</f>
        <v>614943</v>
      </c>
      <c r="V3661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662" spans="1:22" x14ac:dyDescent="0.3">
      <c r="A3662" t="s">
        <v>9923</v>
      </c>
      <c r="B3662">
        <v>54</v>
      </c>
      <c r="C3662">
        <v>111</v>
      </c>
      <c r="D3662" t="s">
        <v>13898</v>
      </c>
      <c r="E3662">
        <v>985341</v>
      </c>
      <c r="F3662" t="s">
        <v>2682</v>
      </c>
      <c r="G3662" t="s">
        <v>8708</v>
      </c>
      <c r="H3662" t="s">
        <v>13899</v>
      </c>
      <c r="I3662">
        <v>3479</v>
      </c>
      <c r="J3662" t="s">
        <v>4330</v>
      </c>
      <c r="K3662" t="s">
        <v>13900</v>
      </c>
      <c r="L3662">
        <v>87</v>
      </c>
      <c r="M3662" t="s">
        <v>26</v>
      </c>
      <c r="N3662" t="s">
        <v>27</v>
      </c>
      <c r="O3662" t="s">
        <v>476</v>
      </c>
      <c r="P3662">
        <v>500000</v>
      </c>
      <c r="Q3662">
        <v>1999</v>
      </c>
      <c r="R3662">
        <v>7.3</v>
      </c>
      <c r="S3662">
        <v>180</v>
      </c>
      <c r="T3662">
        <f>Table_IMDB_Movies[[#This Row],[gross]]-Table_IMDB_Movies[[#This Row],[budget]]</f>
        <v>485341</v>
      </c>
      <c r="V3662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663" spans="1:22" x14ac:dyDescent="0.3">
      <c r="A3663" t="s">
        <v>13901</v>
      </c>
      <c r="B3663">
        <v>126</v>
      </c>
      <c r="C3663">
        <v>90</v>
      </c>
      <c r="D3663" t="s">
        <v>7324</v>
      </c>
      <c r="E3663">
        <v>603943</v>
      </c>
      <c r="F3663" t="s">
        <v>1550</v>
      </c>
      <c r="G3663" t="s">
        <v>2590</v>
      </c>
      <c r="H3663" t="s">
        <v>13902</v>
      </c>
      <c r="I3663">
        <v>26407</v>
      </c>
      <c r="J3663" t="s">
        <v>1628</v>
      </c>
      <c r="K3663" t="s">
        <v>13903</v>
      </c>
      <c r="L3663">
        <v>154</v>
      </c>
      <c r="M3663" t="s">
        <v>26</v>
      </c>
      <c r="N3663" t="s">
        <v>27</v>
      </c>
      <c r="O3663" t="s">
        <v>476</v>
      </c>
      <c r="P3663">
        <v>500000</v>
      </c>
      <c r="Q3663">
        <v>2004</v>
      </c>
      <c r="R3663">
        <v>7.3</v>
      </c>
      <c r="S3663">
        <v>1000</v>
      </c>
      <c r="T3663">
        <f>Table_IMDB_Movies[[#This Row],[gross]]-Table_IMDB_Movies[[#This Row],[budget]]</f>
        <v>103943</v>
      </c>
      <c r="V3663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3664" spans="1:22" x14ac:dyDescent="0.3">
      <c r="A3664" t="s">
        <v>12257</v>
      </c>
      <c r="B3664">
        <v>17</v>
      </c>
      <c r="C3664">
        <v>86</v>
      </c>
      <c r="D3664" t="s">
        <v>6201</v>
      </c>
      <c r="E3664">
        <v>334041</v>
      </c>
      <c r="F3664" t="s">
        <v>3766</v>
      </c>
      <c r="G3664" t="s">
        <v>11912</v>
      </c>
      <c r="H3664" t="s">
        <v>13904</v>
      </c>
      <c r="I3664">
        <v>1038</v>
      </c>
      <c r="J3664" t="s">
        <v>8323</v>
      </c>
      <c r="K3664" t="s">
        <v>13905</v>
      </c>
      <c r="L3664">
        <v>21</v>
      </c>
      <c r="M3664" t="s">
        <v>26</v>
      </c>
      <c r="N3664" t="s">
        <v>27</v>
      </c>
      <c r="O3664" t="s">
        <v>476</v>
      </c>
      <c r="P3664">
        <v>500000</v>
      </c>
      <c r="Q3664">
        <v>1997</v>
      </c>
      <c r="R3664">
        <v>6.5</v>
      </c>
      <c r="S3664">
        <v>51</v>
      </c>
      <c r="T3664">
        <f>Table_IMDB_Movies[[#This Row],[gross]]-Table_IMDB_Movies[[#This Row],[budget]]</f>
        <v>-165959</v>
      </c>
      <c r="V3664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3665" spans="1:22" x14ac:dyDescent="0.3">
      <c r="A3665" t="s">
        <v>13906</v>
      </c>
      <c r="B3665">
        <v>25</v>
      </c>
      <c r="C3665">
        <v>98</v>
      </c>
      <c r="D3665" t="s">
        <v>3961</v>
      </c>
      <c r="E3665">
        <v>295468</v>
      </c>
      <c r="F3665" t="s">
        <v>1340</v>
      </c>
      <c r="G3665" t="s">
        <v>118</v>
      </c>
      <c r="H3665" t="s">
        <v>13907</v>
      </c>
      <c r="I3665">
        <v>709</v>
      </c>
      <c r="J3665" t="s">
        <v>2214</v>
      </c>
      <c r="K3665" t="s">
        <v>13908</v>
      </c>
      <c r="L3665">
        <v>34</v>
      </c>
      <c r="M3665" t="s">
        <v>26</v>
      </c>
      <c r="N3665" t="s">
        <v>27</v>
      </c>
      <c r="O3665" t="s">
        <v>476</v>
      </c>
      <c r="P3665">
        <v>500000</v>
      </c>
      <c r="Q3665">
        <v>2001</v>
      </c>
      <c r="R3665">
        <v>6</v>
      </c>
      <c r="S3665">
        <v>139</v>
      </c>
      <c r="T3665">
        <f>Table_IMDB_Movies[[#This Row],[gross]]-Table_IMDB_Movies[[#This Row],[budget]]</f>
        <v>-204532</v>
      </c>
      <c r="V3665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666" spans="1:22" x14ac:dyDescent="0.3">
      <c r="A3666" t="s">
        <v>13909</v>
      </c>
      <c r="B3666">
        <v>11</v>
      </c>
      <c r="C3666">
        <v>91</v>
      </c>
      <c r="D3666" t="s">
        <v>7204</v>
      </c>
      <c r="E3666">
        <v>243347</v>
      </c>
      <c r="F3666" t="s">
        <v>1705</v>
      </c>
      <c r="G3666" t="s">
        <v>12090</v>
      </c>
      <c r="H3666" t="s">
        <v>13910</v>
      </c>
      <c r="I3666">
        <v>553</v>
      </c>
      <c r="J3666" t="s">
        <v>12790</v>
      </c>
      <c r="K3666" t="s">
        <v>13911</v>
      </c>
      <c r="L3666">
        <v>24</v>
      </c>
      <c r="M3666" t="s">
        <v>26</v>
      </c>
      <c r="N3666" t="s">
        <v>27</v>
      </c>
      <c r="O3666" t="s">
        <v>476</v>
      </c>
      <c r="P3666">
        <v>500000</v>
      </c>
      <c r="Q3666">
        <v>2002</v>
      </c>
      <c r="R3666">
        <v>5.3</v>
      </c>
      <c r="S3666">
        <v>86</v>
      </c>
      <c r="T3666">
        <f>Table_IMDB_Movies[[#This Row],[gross]]-Table_IMDB_Movies[[#This Row],[budget]]</f>
        <v>-256653</v>
      </c>
      <c r="V3666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3667" spans="1:22" x14ac:dyDescent="0.3">
      <c r="A3667" t="s">
        <v>222</v>
      </c>
      <c r="B3667">
        <v>81</v>
      </c>
      <c r="C3667">
        <v>91</v>
      </c>
      <c r="D3667" t="s">
        <v>3704</v>
      </c>
      <c r="E3667">
        <v>154077</v>
      </c>
      <c r="F3667" t="s">
        <v>2021</v>
      </c>
      <c r="G3667" t="s">
        <v>3422</v>
      </c>
      <c r="H3667" t="s">
        <v>13912</v>
      </c>
      <c r="I3667">
        <v>6884</v>
      </c>
      <c r="J3667" t="s">
        <v>490</v>
      </c>
      <c r="K3667" t="s">
        <v>13913</v>
      </c>
      <c r="L3667">
        <v>53</v>
      </c>
      <c r="M3667" t="s">
        <v>26</v>
      </c>
      <c r="N3667" t="s">
        <v>27</v>
      </c>
      <c r="O3667" t="s">
        <v>476</v>
      </c>
      <c r="P3667">
        <v>500000</v>
      </c>
      <c r="Q3667">
        <v>2005</v>
      </c>
      <c r="R3667">
        <v>6.6</v>
      </c>
      <c r="S3667">
        <v>238</v>
      </c>
      <c r="T3667">
        <f>Table_IMDB_Movies[[#This Row],[gross]]-Table_IMDB_Movies[[#This Row],[budget]]</f>
        <v>-345923</v>
      </c>
      <c r="V3667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668" spans="1:22" x14ac:dyDescent="0.3">
      <c r="A3668" t="s">
        <v>10366</v>
      </c>
      <c r="B3668">
        <v>153</v>
      </c>
      <c r="C3668">
        <v>202</v>
      </c>
      <c r="D3668" t="s">
        <v>13915</v>
      </c>
      <c r="E3668">
        <v>269061</v>
      </c>
      <c r="F3668" t="s">
        <v>831</v>
      </c>
      <c r="G3668" t="s">
        <v>13916</v>
      </c>
      <c r="H3668" t="s">
        <v>13917</v>
      </c>
      <c r="I3668">
        <v>229012</v>
      </c>
      <c r="J3668" t="s">
        <v>13918</v>
      </c>
      <c r="K3668" t="s">
        <v>13919</v>
      </c>
      <c r="L3668">
        <v>596</v>
      </c>
      <c r="M3668" t="s">
        <v>546</v>
      </c>
      <c r="N3668" t="s">
        <v>547</v>
      </c>
      <c r="O3668" t="s">
        <v>4342</v>
      </c>
      <c r="P3668">
        <v>2000000</v>
      </c>
      <c r="Q3668">
        <v>1954</v>
      </c>
      <c r="R3668">
        <v>8.6999999999999993</v>
      </c>
      <c r="S3668">
        <v>11000</v>
      </c>
      <c r="T3668">
        <f>Table_IMDB_Movies[[#This Row],[gross]]-Table_IMDB_Movies[[#This Row],[budget]]</f>
        <v>-1730939</v>
      </c>
      <c r="V3668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669" spans="1:22" x14ac:dyDescent="0.3">
      <c r="A3669" t="s">
        <v>332</v>
      </c>
      <c r="B3669">
        <v>35</v>
      </c>
      <c r="C3669">
        <v>84</v>
      </c>
      <c r="D3669" t="s">
        <v>13920</v>
      </c>
      <c r="E3669">
        <v>52850</v>
      </c>
      <c r="F3669" t="s">
        <v>1334</v>
      </c>
      <c r="G3669" t="s">
        <v>3195</v>
      </c>
      <c r="H3669" t="s">
        <v>13921</v>
      </c>
      <c r="I3669">
        <v>1656</v>
      </c>
      <c r="J3669" t="s">
        <v>13922</v>
      </c>
      <c r="K3669" t="s">
        <v>13923</v>
      </c>
      <c r="L3669">
        <v>12</v>
      </c>
      <c r="M3669" t="s">
        <v>26</v>
      </c>
      <c r="N3669" t="s">
        <v>27</v>
      </c>
      <c r="O3669" t="s">
        <v>3769</v>
      </c>
      <c r="P3669">
        <v>500000</v>
      </c>
      <c r="Q3669">
        <v>2007</v>
      </c>
      <c r="R3669">
        <v>6.2</v>
      </c>
      <c r="S3669">
        <v>155</v>
      </c>
      <c r="T3669">
        <f>Table_IMDB_Movies[[#This Row],[gross]]-Table_IMDB_Movies[[#This Row],[budget]]</f>
        <v>-447150</v>
      </c>
      <c r="V3669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670" spans="1:22" x14ac:dyDescent="0.3">
      <c r="A3670" t="s">
        <v>13924</v>
      </c>
      <c r="B3670">
        <v>230</v>
      </c>
      <c r="C3670">
        <v>82</v>
      </c>
      <c r="D3670" t="s">
        <v>7456</v>
      </c>
      <c r="E3670">
        <v>98017</v>
      </c>
      <c r="F3670" t="s">
        <v>714</v>
      </c>
      <c r="G3670" t="s">
        <v>3622</v>
      </c>
      <c r="H3670" t="s">
        <v>13925</v>
      </c>
      <c r="I3670">
        <v>26185</v>
      </c>
      <c r="J3670" t="s">
        <v>13926</v>
      </c>
      <c r="K3670" t="s">
        <v>13927</v>
      </c>
      <c r="L3670">
        <v>170</v>
      </c>
      <c r="M3670" t="s">
        <v>26</v>
      </c>
      <c r="N3670" t="s">
        <v>1175</v>
      </c>
      <c r="O3670" t="s">
        <v>476</v>
      </c>
      <c r="P3670">
        <v>500000</v>
      </c>
      <c r="Q3670">
        <v>2010</v>
      </c>
      <c r="R3670">
        <v>5.8</v>
      </c>
      <c r="S3670">
        <v>46000</v>
      </c>
      <c r="T3670">
        <f>Table_IMDB_Movies[[#This Row],[gross]]-Table_IMDB_Movies[[#This Row],[budget]]</f>
        <v>-401983</v>
      </c>
      <c r="V3670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671" spans="1:22" x14ac:dyDescent="0.3">
      <c r="A3671" t="s">
        <v>950</v>
      </c>
      <c r="B3671">
        <v>165</v>
      </c>
      <c r="C3671">
        <v>94</v>
      </c>
      <c r="D3671" t="s">
        <v>951</v>
      </c>
      <c r="E3671">
        <v>177343675</v>
      </c>
      <c r="F3671" t="s">
        <v>952</v>
      </c>
      <c r="G3671" t="s">
        <v>953</v>
      </c>
      <c r="H3671" t="s">
        <v>954</v>
      </c>
      <c r="I3671">
        <v>70136</v>
      </c>
      <c r="J3671" t="s">
        <v>955</v>
      </c>
      <c r="K3671" t="s">
        <v>956</v>
      </c>
      <c r="L3671">
        <v>214</v>
      </c>
      <c r="M3671" t="s">
        <v>26</v>
      </c>
      <c r="N3671" t="s">
        <v>27</v>
      </c>
      <c r="O3671" t="s">
        <v>72</v>
      </c>
      <c r="P3671">
        <v>135000000</v>
      </c>
      <c r="Q3671">
        <v>2015</v>
      </c>
      <c r="R3671">
        <v>6.7</v>
      </c>
      <c r="S3671">
        <v>26000</v>
      </c>
      <c r="T3671">
        <f>Table_IMDB_Movies[[#This Row],[gross]]-Table_IMDB_Movies[[#This Row],[budget]]</f>
        <v>42343675</v>
      </c>
      <c r="V3671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3672" spans="1:22" x14ac:dyDescent="0.3">
      <c r="A3672" t="s">
        <v>13739</v>
      </c>
      <c r="B3672">
        <v>9</v>
      </c>
      <c r="C3672">
        <v>100</v>
      </c>
      <c r="D3672" t="s">
        <v>13928</v>
      </c>
      <c r="E3672">
        <v>31937</v>
      </c>
      <c r="F3672" t="s">
        <v>1340</v>
      </c>
      <c r="G3672" t="s">
        <v>13929</v>
      </c>
      <c r="H3672" t="s">
        <v>13930</v>
      </c>
      <c r="I3672">
        <v>1358</v>
      </c>
      <c r="J3672" t="s">
        <v>13931</v>
      </c>
      <c r="K3672" t="s">
        <v>13932</v>
      </c>
      <c r="L3672">
        <v>10</v>
      </c>
      <c r="M3672" t="s">
        <v>26</v>
      </c>
      <c r="N3672" t="s">
        <v>27</v>
      </c>
      <c r="O3672" t="s">
        <v>476</v>
      </c>
      <c r="P3672">
        <v>500000</v>
      </c>
      <c r="Q3672">
        <v>2007</v>
      </c>
      <c r="R3672">
        <v>5.7</v>
      </c>
      <c r="S3672">
        <v>60</v>
      </c>
      <c r="T3672">
        <f>Table_IMDB_Movies[[#This Row],[gross]]-Table_IMDB_Movies[[#This Row],[budget]]</f>
        <v>-468063</v>
      </c>
      <c r="V3672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673" spans="1:22" x14ac:dyDescent="0.3">
      <c r="A3673" t="s">
        <v>13933</v>
      </c>
      <c r="B3673">
        <v>17</v>
      </c>
      <c r="C3673">
        <v>112</v>
      </c>
      <c r="D3673" t="s">
        <v>4631</v>
      </c>
      <c r="E3673">
        <v>13134</v>
      </c>
      <c r="F3673" t="s">
        <v>2978</v>
      </c>
      <c r="G3673" t="s">
        <v>3304</v>
      </c>
      <c r="H3673" t="s">
        <v>13934</v>
      </c>
      <c r="I3673">
        <v>2004</v>
      </c>
      <c r="J3673" t="s">
        <v>13935</v>
      </c>
      <c r="K3673" t="s">
        <v>13936</v>
      </c>
      <c r="L3673">
        <v>32</v>
      </c>
      <c r="M3673" t="s">
        <v>26</v>
      </c>
      <c r="N3673" t="s">
        <v>27</v>
      </c>
      <c r="O3673" t="s">
        <v>476</v>
      </c>
      <c r="P3673">
        <v>500000</v>
      </c>
      <c r="Q3673">
        <v>2002</v>
      </c>
      <c r="R3673">
        <v>6.1</v>
      </c>
      <c r="S3673">
        <v>183</v>
      </c>
      <c r="T3673">
        <f>Table_IMDB_Movies[[#This Row],[gross]]-Table_IMDB_Movies[[#This Row],[budget]]</f>
        <v>-486866</v>
      </c>
      <c r="V3673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674" spans="1:22" x14ac:dyDescent="0.3">
      <c r="A3674" t="s">
        <v>13937</v>
      </c>
      <c r="B3674">
        <v>344</v>
      </c>
      <c r="C3674">
        <v>94</v>
      </c>
      <c r="D3674" t="s">
        <v>13800</v>
      </c>
      <c r="E3674">
        <v>237301</v>
      </c>
      <c r="F3674" t="s">
        <v>2137</v>
      </c>
      <c r="G3674" t="s">
        <v>3992</v>
      </c>
      <c r="H3674" t="s">
        <v>13938</v>
      </c>
      <c r="I3674">
        <v>75669</v>
      </c>
      <c r="J3674" t="s">
        <v>13939</v>
      </c>
      <c r="K3674" t="s">
        <v>13940</v>
      </c>
      <c r="L3674">
        <v>451</v>
      </c>
      <c r="M3674" t="s">
        <v>26</v>
      </c>
      <c r="N3674" t="s">
        <v>41</v>
      </c>
      <c r="O3674" t="s">
        <v>476</v>
      </c>
      <c r="P3674">
        <v>500000</v>
      </c>
      <c r="Q3674">
        <v>2010</v>
      </c>
      <c r="R3674">
        <v>6.4</v>
      </c>
      <c r="S3674">
        <v>19000</v>
      </c>
      <c r="T3674">
        <f>Table_IMDB_Movies[[#This Row],[gross]]-Table_IMDB_Movies[[#This Row],[budget]]</f>
        <v>-262699</v>
      </c>
      <c r="V3674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675" spans="1:22" x14ac:dyDescent="0.3">
      <c r="A3675" t="s">
        <v>13941</v>
      </c>
      <c r="B3675">
        <v>29</v>
      </c>
      <c r="C3675">
        <v>87</v>
      </c>
      <c r="D3675" t="s">
        <v>6292</v>
      </c>
      <c r="E3675">
        <v>1332</v>
      </c>
      <c r="F3675" t="s">
        <v>5810</v>
      </c>
      <c r="G3675" t="s">
        <v>9951</v>
      </c>
      <c r="H3675" t="s">
        <v>13942</v>
      </c>
      <c r="I3675">
        <v>2038</v>
      </c>
      <c r="J3675" t="s">
        <v>13943</v>
      </c>
      <c r="K3675" t="s">
        <v>13944</v>
      </c>
      <c r="L3675">
        <v>20</v>
      </c>
      <c r="M3675" t="s">
        <v>26</v>
      </c>
      <c r="N3675" t="s">
        <v>27</v>
      </c>
      <c r="O3675" t="s">
        <v>3769</v>
      </c>
      <c r="P3675">
        <v>500000</v>
      </c>
      <c r="Q3675">
        <v>2012</v>
      </c>
      <c r="R3675">
        <v>4.5999999999999996</v>
      </c>
      <c r="S3675">
        <v>898</v>
      </c>
      <c r="T3675">
        <f>Table_IMDB_Movies[[#This Row],[gross]]-Table_IMDB_Movies[[#This Row],[budget]]</f>
        <v>-498668</v>
      </c>
      <c r="V3675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676" spans="1:22" x14ac:dyDescent="0.3">
      <c r="A3676" t="s">
        <v>58</v>
      </c>
      <c r="B3676">
        <v>525</v>
      </c>
      <c r="C3676">
        <v>130</v>
      </c>
      <c r="D3676" t="s">
        <v>237</v>
      </c>
      <c r="E3676">
        <v>234903076</v>
      </c>
      <c r="F3676" t="s">
        <v>161</v>
      </c>
      <c r="G3676" t="s">
        <v>238</v>
      </c>
      <c r="H3676" t="s">
        <v>239</v>
      </c>
      <c r="I3676">
        <v>175413</v>
      </c>
      <c r="J3676" t="s">
        <v>59</v>
      </c>
      <c r="K3676" t="s">
        <v>240</v>
      </c>
      <c r="L3676">
        <v>511</v>
      </c>
      <c r="M3676" t="s">
        <v>26</v>
      </c>
      <c r="N3676" t="s">
        <v>27</v>
      </c>
      <c r="O3676" t="s">
        <v>72</v>
      </c>
      <c r="P3676">
        <v>215000000</v>
      </c>
      <c r="Q3676">
        <v>2013</v>
      </c>
      <c r="R3676">
        <v>6.4</v>
      </c>
      <c r="S3676">
        <v>60000</v>
      </c>
      <c r="T3676">
        <f>Table_IMDB_Movies[[#This Row],[gross]]-Table_IMDB_Movies[[#This Row],[budget]]</f>
        <v>19903076</v>
      </c>
      <c r="V3676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3677" spans="1:22" x14ac:dyDescent="0.3">
      <c r="A3677" t="s">
        <v>11254</v>
      </c>
      <c r="B3677">
        <v>8</v>
      </c>
      <c r="C3677">
        <v>91</v>
      </c>
      <c r="D3677" t="s">
        <v>13945</v>
      </c>
      <c r="E3677">
        <v>2712293</v>
      </c>
      <c r="F3677" t="s">
        <v>1550</v>
      </c>
      <c r="G3677" t="s">
        <v>11843</v>
      </c>
      <c r="H3677" t="s">
        <v>13946</v>
      </c>
      <c r="I3677">
        <v>475</v>
      </c>
      <c r="J3677" t="s">
        <v>11254</v>
      </c>
      <c r="K3677" t="s">
        <v>13947</v>
      </c>
      <c r="L3677">
        <v>11</v>
      </c>
      <c r="M3677" t="s">
        <v>26</v>
      </c>
      <c r="N3677" t="s">
        <v>27</v>
      </c>
      <c r="O3677" t="s">
        <v>476</v>
      </c>
      <c r="P3677">
        <v>450000</v>
      </c>
      <c r="Q3677">
        <v>1991</v>
      </c>
      <c r="R3677">
        <v>5.9</v>
      </c>
      <c r="S3677">
        <v>123</v>
      </c>
      <c r="T3677">
        <f>Table_IMDB_Movies[[#This Row],[gross]]-Table_IMDB_Movies[[#This Row],[budget]]</f>
        <v>2262293</v>
      </c>
      <c r="V3677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3678" spans="1:22" x14ac:dyDescent="0.3">
      <c r="A3678" t="s">
        <v>934</v>
      </c>
      <c r="B3678">
        <v>92</v>
      </c>
      <c r="C3678">
        <v>107</v>
      </c>
      <c r="D3678" t="s">
        <v>13948</v>
      </c>
      <c r="E3678">
        <v>768045</v>
      </c>
      <c r="F3678" t="s">
        <v>1572</v>
      </c>
      <c r="G3678" t="s">
        <v>141</v>
      </c>
      <c r="H3678" t="s">
        <v>13949</v>
      </c>
      <c r="I3678">
        <v>19732</v>
      </c>
      <c r="J3678" t="s">
        <v>13950</v>
      </c>
      <c r="K3678" t="s">
        <v>13951</v>
      </c>
      <c r="L3678">
        <v>120</v>
      </c>
      <c r="M3678" t="s">
        <v>26</v>
      </c>
      <c r="N3678" t="s">
        <v>41</v>
      </c>
      <c r="O3678" t="s">
        <v>476</v>
      </c>
      <c r="P3678">
        <v>2000000</v>
      </c>
      <c r="Q3678">
        <v>2002</v>
      </c>
      <c r="R3678">
        <v>7.7</v>
      </c>
      <c r="S3678">
        <v>0</v>
      </c>
      <c r="T3678">
        <f>Table_IMDB_Movies[[#This Row],[gross]]-Table_IMDB_Movies[[#This Row],[budget]]</f>
        <v>-1231955</v>
      </c>
      <c r="V3678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679" spans="1:22" x14ac:dyDescent="0.3">
      <c r="A3679" t="s">
        <v>13952</v>
      </c>
      <c r="B3679">
        <v>365</v>
      </c>
      <c r="C3679">
        <v>84</v>
      </c>
      <c r="D3679" t="s">
        <v>3930</v>
      </c>
      <c r="E3679">
        <v>379122</v>
      </c>
      <c r="F3679" t="s">
        <v>1141</v>
      </c>
      <c r="G3679" t="s">
        <v>245</v>
      </c>
      <c r="H3679" t="s">
        <v>13953</v>
      </c>
      <c r="I3679">
        <v>10143</v>
      </c>
      <c r="J3679" t="s">
        <v>8436</v>
      </c>
      <c r="K3679" t="s">
        <v>13954</v>
      </c>
      <c r="L3679">
        <v>54</v>
      </c>
      <c r="M3679" t="s">
        <v>26</v>
      </c>
      <c r="N3679" t="s">
        <v>41</v>
      </c>
      <c r="O3679" t="s">
        <v>476</v>
      </c>
      <c r="P3679">
        <v>450000</v>
      </c>
      <c r="Q3679">
        <v>2005</v>
      </c>
      <c r="R3679">
        <v>7.1</v>
      </c>
      <c r="S3679">
        <v>0</v>
      </c>
      <c r="T3679">
        <f>Table_IMDB_Movies[[#This Row],[gross]]-Table_IMDB_Movies[[#This Row],[budget]]</f>
        <v>-70878</v>
      </c>
      <c r="V3679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680" spans="1:22" x14ac:dyDescent="0.3">
      <c r="A3680" t="s">
        <v>13955</v>
      </c>
      <c r="B3680">
        <v>88</v>
      </c>
      <c r="C3680">
        <v>103</v>
      </c>
      <c r="D3680" t="s">
        <v>13955</v>
      </c>
      <c r="E3680">
        <v>23000</v>
      </c>
      <c r="F3680" t="s">
        <v>13516</v>
      </c>
      <c r="G3680" t="s">
        <v>13956</v>
      </c>
      <c r="H3680" t="s">
        <v>13957</v>
      </c>
      <c r="I3680">
        <v>5931</v>
      </c>
      <c r="J3680" t="s">
        <v>13958</v>
      </c>
      <c r="K3680" t="s">
        <v>13959</v>
      </c>
      <c r="L3680">
        <v>58</v>
      </c>
      <c r="M3680" t="s">
        <v>26</v>
      </c>
      <c r="N3680" t="s">
        <v>27</v>
      </c>
      <c r="O3680" t="s">
        <v>4342</v>
      </c>
      <c r="P3680">
        <v>500000</v>
      </c>
      <c r="Q3680">
        <v>2006</v>
      </c>
      <c r="R3680">
        <v>6.2</v>
      </c>
      <c r="S3680">
        <v>0</v>
      </c>
      <c r="T3680">
        <f>Table_IMDB_Movies[[#This Row],[gross]]-Table_IMDB_Movies[[#This Row],[budget]]</f>
        <v>-477000</v>
      </c>
      <c r="V3680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681" spans="1:22" x14ac:dyDescent="0.3">
      <c r="A3681" t="s">
        <v>13960</v>
      </c>
      <c r="B3681">
        <v>65</v>
      </c>
      <c r="C3681">
        <v>89</v>
      </c>
      <c r="D3681" t="s">
        <v>13961</v>
      </c>
      <c r="E3681">
        <v>2300000</v>
      </c>
      <c r="F3681" t="s">
        <v>8336</v>
      </c>
      <c r="G3681" t="s">
        <v>13816</v>
      </c>
      <c r="H3681" t="s">
        <v>13962</v>
      </c>
      <c r="I3681">
        <v>7921</v>
      </c>
      <c r="J3681" t="s">
        <v>13963</v>
      </c>
      <c r="K3681" t="s">
        <v>13964</v>
      </c>
      <c r="L3681">
        <v>97</v>
      </c>
      <c r="M3681" t="s">
        <v>26</v>
      </c>
      <c r="N3681" t="s">
        <v>27</v>
      </c>
      <c r="O3681" t="s">
        <v>4342</v>
      </c>
      <c r="P3681">
        <v>439000</v>
      </c>
      <c r="Q3681">
        <v>1933</v>
      </c>
      <c r="R3681">
        <v>7.7</v>
      </c>
      <c r="S3681">
        <v>439</v>
      </c>
      <c r="T3681">
        <f>Table_IMDB_Movies[[#This Row],[gross]]-Table_IMDB_Movies[[#This Row],[budget]]</f>
        <v>1861000</v>
      </c>
      <c r="V3681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682" spans="1:22" x14ac:dyDescent="0.3">
      <c r="A3682" t="s">
        <v>12852</v>
      </c>
      <c r="B3682">
        <v>71</v>
      </c>
      <c r="C3682">
        <v>98</v>
      </c>
      <c r="D3682" t="s">
        <v>13965</v>
      </c>
      <c r="E3682">
        <v>2938208</v>
      </c>
      <c r="F3682" t="s">
        <v>1141</v>
      </c>
      <c r="G3682" t="s">
        <v>13966</v>
      </c>
      <c r="H3682" t="s">
        <v>13967</v>
      </c>
      <c r="I3682">
        <v>7143</v>
      </c>
      <c r="J3682" t="s">
        <v>13968</v>
      </c>
      <c r="K3682" t="s">
        <v>13969</v>
      </c>
      <c r="L3682">
        <v>52</v>
      </c>
      <c r="M3682" t="s">
        <v>26</v>
      </c>
      <c r="N3682" t="s">
        <v>27</v>
      </c>
      <c r="O3682" t="s">
        <v>28</v>
      </c>
      <c r="P3682">
        <v>225000</v>
      </c>
      <c r="Q3682">
        <v>1990</v>
      </c>
      <c r="R3682">
        <v>7.5</v>
      </c>
      <c r="S3682">
        <v>865</v>
      </c>
      <c r="T3682">
        <f>Table_IMDB_Movies[[#This Row],[gross]]-Table_IMDB_Movies[[#This Row],[budget]]</f>
        <v>2713208</v>
      </c>
      <c r="V3682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683" spans="1:22" x14ac:dyDescent="0.3">
      <c r="A3683" t="s">
        <v>13970</v>
      </c>
      <c r="B3683">
        <v>34</v>
      </c>
      <c r="C3683">
        <v>133</v>
      </c>
      <c r="D3683" t="s">
        <v>13971</v>
      </c>
      <c r="E3683">
        <v>9910</v>
      </c>
      <c r="F3683" t="s">
        <v>4470</v>
      </c>
      <c r="G3683" t="s">
        <v>810</v>
      </c>
      <c r="H3683" t="s">
        <v>13972</v>
      </c>
      <c r="I3683">
        <v>13543</v>
      </c>
      <c r="J3683" t="s">
        <v>13973</v>
      </c>
      <c r="K3683" t="s">
        <v>13974</v>
      </c>
      <c r="L3683">
        <v>94</v>
      </c>
      <c r="M3683" t="s">
        <v>9100</v>
      </c>
      <c r="N3683" t="s">
        <v>9101</v>
      </c>
      <c r="O3683" t="s">
        <v>49</v>
      </c>
      <c r="P3683">
        <v>25000000</v>
      </c>
      <c r="Q3683">
        <v>2004</v>
      </c>
      <c r="R3683">
        <v>7.6</v>
      </c>
      <c r="S3683">
        <v>0</v>
      </c>
      <c r="T3683">
        <f>Table_IMDB_Movies[[#This Row],[gross]]-Table_IMDB_Movies[[#This Row],[budget]]</f>
        <v>-24990090</v>
      </c>
      <c r="V3683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684" spans="1:22" x14ac:dyDescent="0.3">
      <c r="A3684" t="s">
        <v>6034</v>
      </c>
      <c r="B3684">
        <v>220</v>
      </c>
      <c r="C3684">
        <v>92</v>
      </c>
      <c r="D3684" t="s">
        <v>697</v>
      </c>
      <c r="E3684">
        <v>44540956</v>
      </c>
      <c r="F3684" t="s">
        <v>1334</v>
      </c>
      <c r="G3684" t="s">
        <v>1564</v>
      </c>
      <c r="H3684" t="s">
        <v>13975</v>
      </c>
      <c r="I3684">
        <v>161448</v>
      </c>
      <c r="J3684" t="s">
        <v>4330</v>
      </c>
      <c r="K3684" t="s">
        <v>13976</v>
      </c>
      <c r="L3684">
        <v>1473</v>
      </c>
      <c r="M3684" t="s">
        <v>26</v>
      </c>
      <c r="N3684" t="s">
        <v>27</v>
      </c>
      <c r="O3684" t="s">
        <v>72</v>
      </c>
      <c r="P3684">
        <v>400000</v>
      </c>
      <c r="Q3684">
        <v>2004</v>
      </c>
      <c r="R3684">
        <v>6.9</v>
      </c>
      <c r="S3684">
        <v>0</v>
      </c>
      <c r="T3684">
        <f>Table_IMDB_Movies[[#This Row],[gross]]-Table_IMDB_Movies[[#This Row],[budget]]</f>
        <v>44140956</v>
      </c>
      <c r="V3684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685" spans="1:22" x14ac:dyDescent="0.3">
      <c r="A3685" t="s">
        <v>12243</v>
      </c>
      <c r="B3685">
        <v>279</v>
      </c>
      <c r="C3685">
        <v>90</v>
      </c>
      <c r="D3685" t="s">
        <v>13977</v>
      </c>
      <c r="E3685">
        <v>258113</v>
      </c>
      <c r="F3685" t="s">
        <v>1705</v>
      </c>
      <c r="G3685" t="s">
        <v>2223</v>
      </c>
      <c r="H3685" t="s">
        <v>13978</v>
      </c>
      <c r="I3685">
        <v>42678</v>
      </c>
      <c r="J3685" t="s">
        <v>13979</v>
      </c>
      <c r="K3685" t="s">
        <v>13980</v>
      </c>
      <c r="L3685">
        <v>135</v>
      </c>
      <c r="M3685" t="s">
        <v>26</v>
      </c>
      <c r="N3685" t="s">
        <v>27</v>
      </c>
      <c r="O3685" t="s">
        <v>476</v>
      </c>
      <c r="P3685">
        <v>1066167</v>
      </c>
      <c r="Q3685">
        <v>2013</v>
      </c>
      <c r="R3685">
        <v>7.1</v>
      </c>
      <c r="S3685">
        <v>0</v>
      </c>
      <c r="T3685">
        <f>Table_IMDB_Movies[[#This Row],[gross]]-Table_IMDB_Movies[[#This Row],[budget]]</f>
        <v>-808054</v>
      </c>
      <c r="V3685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3686" spans="1:22" x14ac:dyDescent="0.3">
      <c r="A3686" t="s">
        <v>12271</v>
      </c>
      <c r="B3686">
        <v>409</v>
      </c>
      <c r="C3686">
        <v>84</v>
      </c>
      <c r="D3686" t="s">
        <v>13981</v>
      </c>
      <c r="E3686">
        <v>107917283</v>
      </c>
      <c r="F3686" t="s">
        <v>4938</v>
      </c>
      <c r="G3686" t="s">
        <v>12721</v>
      </c>
      <c r="H3686" t="s">
        <v>13982</v>
      </c>
      <c r="I3686">
        <v>184824</v>
      </c>
      <c r="J3686" t="s">
        <v>13983</v>
      </c>
      <c r="K3686" t="s">
        <v>13984</v>
      </c>
      <c r="L3686">
        <v>1189</v>
      </c>
      <c r="M3686" t="s">
        <v>26</v>
      </c>
      <c r="N3686" t="s">
        <v>27</v>
      </c>
      <c r="O3686" t="s">
        <v>476</v>
      </c>
      <c r="P3686">
        <v>15000</v>
      </c>
      <c r="Q3686">
        <v>2007</v>
      </c>
      <c r="R3686">
        <v>6.3</v>
      </c>
      <c r="S3686">
        <v>12000</v>
      </c>
      <c r="T3686">
        <f>Table_IMDB_Movies[[#This Row],[gross]]-Table_IMDB_Movies[[#This Row],[budget]]</f>
        <v>107902283</v>
      </c>
      <c r="V3686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3687" spans="1:22" x14ac:dyDescent="0.3">
      <c r="A3687" t="s">
        <v>2216</v>
      </c>
      <c r="B3687">
        <v>131</v>
      </c>
      <c r="C3687">
        <v>91</v>
      </c>
      <c r="D3687" t="s">
        <v>1944</v>
      </c>
      <c r="E3687">
        <v>1229197</v>
      </c>
      <c r="F3687" t="s">
        <v>4210</v>
      </c>
      <c r="G3687" t="s">
        <v>582</v>
      </c>
      <c r="H3687" t="s">
        <v>13985</v>
      </c>
      <c r="I3687">
        <v>382240</v>
      </c>
      <c r="J3687" t="s">
        <v>13986</v>
      </c>
      <c r="K3687" t="s">
        <v>13987</v>
      </c>
      <c r="L3687">
        <v>660</v>
      </c>
      <c r="M3687" t="s">
        <v>26</v>
      </c>
      <c r="N3687" t="s">
        <v>41</v>
      </c>
      <c r="O3687" t="s">
        <v>72</v>
      </c>
      <c r="P3687">
        <v>229575</v>
      </c>
      <c r="Q3687">
        <v>1975</v>
      </c>
      <c r="R3687">
        <v>8.3000000000000007</v>
      </c>
      <c r="S3687">
        <v>14000</v>
      </c>
      <c r="T3687">
        <f>Table_IMDB_Movies[[#This Row],[gross]]-Table_IMDB_Movies[[#This Row],[budget]]</f>
        <v>999622</v>
      </c>
      <c r="V3687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3688" spans="1:22" x14ac:dyDescent="0.3">
      <c r="A3688" t="s">
        <v>12103</v>
      </c>
      <c r="B3688">
        <v>69</v>
      </c>
      <c r="C3688">
        <v>90</v>
      </c>
      <c r="D3688" t="s">
        <v>10986</v>
      </c>
      <c r="E3688">
        <v>1689999</v>
      </c>
      <c r="F3688" t="s">
        <v>2682</v>
      </c>
      <c r="G3688" t="s">
        <v>13988</v>
      </c>
      <c r="H3688" t="s">
        <v>13989</v>
      </c>
      <c r="I3688">
        <v>3675</v>
      </c>
      <c r="J3688" t="s">
        <v>13990</v>
      </c>
      <c r="K3688" t="s">
        <v>13991</v>
      </c>
      <c r="L3688">
        <v>48</v>
      </c>
      <c r="M3688" t="s">
        <v>2205</v>
      </c>
      <c r="N3688" t="s">
        <v>27</v>
      </c>
      <c r="O3688" t="s">
        <v>476</v>
      </c>
      <c r="P3688">
        <v>400000</v>
      </c>
      <c r="Q3688">
        <v>2006</v>
      </c>
      <c r="R3688">
        <v>7.1</v>
      </c>
      <c r="S3688">
        <v>426</v>
      </c>
      <c r="T3688">
        <f>Table_IMDB_Movies[[#This Row],[gross]]-Table_IMDB_Movies[[#This Row],[budget]]</f>
        <v>1289999</v>
      </c>
      <c r="V3688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689" spans="1:22" x14ac:dyDescent="0.3">
      <c r="A3689" t="s">
        <v>13992</v>
      </c>
      <c r="B3689">
        <v>8</v>
      </c>
      <c r="C3689">
        <v>96</v>
      </c>
      <c r="D3689" t="s">
        <v>13992</v>
      </c>
      <c r="E3689">
        <v>11798</v>
      </c>
      <c r="F3689" t="s">
        <v>13993</v>
      </c>
      <c r="G3689" t="s">
        <v>13994</v>
      </c>
      <c r="H3689" t="s">
        <v>13995</v>
      </c>
      <c r="I3689">
        <v>179</v>
      </c>
      <c r="J3689" t="s">
        <v>13996</v>
      </c>
      <c r="K3689" t="s">
        <v>13997</v>
      </c>
      <c r="L3689">
        <v>18</v>
      </c>
      <c r="M3689" t="s">
        <v>26</v>
      </c>
      <c r="N3689" t="s">
        <v>27</v>
      </c>
      <c r="O3689" t="s">
        <v>49</v>
      </c>
      <c r="P3689">
        <v>100000</v>
      </c>
      <c r="Q3689">
        <v>2003</v>
      </c>
      <c r="R3689">
        <v>4.7</v>
      </c>
      <c r="S3689">
        <v>39</v>
      </c>
      <c r="T3689">
        <f>Table_IMDB_Movies[[#This Row],[gross]]-Table_IMDB_Movies[[#This Row],[budget]]</f>
        <v>-88202</v>
      </c>
      <c r="V3689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690" spans="1:22" x14ac:dyDescent="0.3">
      <c r="A3690" t="s">
        <v>13998</v>
      </c>
      <c r="B3690">
        <v>72</v>
      </c>
      <c r="C3690">
        <v>88</v>
      </c>
      <c r="D3690" t="s">
        <v>13998</v>
      </c>
      <c r="E3690">
        <v>592014</v>
      </c>
      <c r="F3690" t="s">
        <v>13999</v>
      </c>
      <c r="G3690" t="s">
        <v>14000</v>
      </c>
      <c r="H3690" t="s">
        <v>14001</v>
      </c>
      <c r="I3690">
        <v>5709</v>
      </c>
      <c r="J3690" t="s">
        <v>14002</v>
      </c>
      <c r="K3690" t="s">
        <v>14003</v>
      </c>
      <c r="L3690">
        <v>114</v>
      </c>
      <c r="M3690" t="s">
        <v>26</v>
      </c>
      <c r="N3690" t="s">
        <v>27</v>
      </c>
      <c r="O3690" t="s">
        <v>4342</v>
      </c>
      <c r="P3690">
        <v>218</v>
      </c>
      <c r="Q3690">
        <v>2003</v>
      </c>
      <c r="R3690">
        <v>7.2</v>
      </c>
      <c r="S3690">
        <v>754</v>
      </c>
      <c r="T3690">
        <f>Table_IMDB_Movies[[#This Row],[gross]]-Table_IMDB_Movies[[#This Row],[budget]]</f>
        <v>591796</v>
      </c>
      <c r="V3690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3691" spans="1:22" x14ac:dyDescent="0.3">
      <c r="A3691" t="s">
        <v>14004</v>
      </c>
      <c r="B3691">
        <v>4</v>
      </c>
      <c r="C3691">
        <v>92</v>
      </c>
      <c r="D3691" t="s">
        <v>14005</v>
      </c>
      <c r="E3691">
        <v>425899</v>
      </c>
      <c r="F3691" t="s">
        <v>50</v>
      </c>
      <c r="G3691" t="s">
        <v>14006</v>
      </c>
      <c r="H3691" t="s">
        <v>14007</v>
      </c>
      <c r="I3691">
        <v>1123</v>
      </c>
      <c r="J3691" t="s">
        <v>14008</v>
      </c>
      <c r="K3691" t="s">
        <v>14009</v>
      </c>
      <c r="L3691">
        <v>31</v>
      </c>
      <c r="M3691" t="s">
        <v>26</v>
      </c>
      <c r="N3691" t="s">
        <v>27</v>
      </c>
      <c r="O3691" t="s">
        <v>72</v>
      </c>
      <c r="P3691">
        <v>400000</v>
      </c>
      <c r="Q3691">
        <v>2010</v>
      </c>
      <c r="R3691">
        <v>5.0999999999999996</v>
      </c>
      <c r="S3691">
        <v>638</v>
      </c>
      <c r="T3691">
        <f>Table_IMDB_Movies[[#This Row],[gross]]-Table_IMDB_Movies[[#This Row],[budget]]</f>
        <v>25899</v>
      </c>
      <c r="V3691" t="str">
        <f>IF(ISNUMBER(SEARCH("|",Table_IMDB_Movies[[#This Row],[genres]])),LEFT(Table_IMDB_Movies[[#This Row],[genres]],SEARCH("|",Table_IMDB_Movies[[#This Row],[genres]])-1),Table_IMDB_Movies[[#This Row],[genres]])</f>
        <v>Documentary</v>
      </c>
    </row>
    <row r="3692" spans="1:22" x14ac:dyDescent="0.3">
      <c r="A3692" t="s">
        <v>14010</v>
      </c>
      <c r="B3692">
        <v>203</v>
      </c>
      <c r="C3692">
        <v>82</v>
      </c>
      <c r="D3692" t="s">
        <v>14011</v>
      </c>
      <c r="E3692">
        <v>126387</v>
      </c>
      <c r="F3692" t="s">
        <v>4938</v>
      </c>
      <c r="G3692" t="s">
        <v>14012</v>
      </c>
      <c r="H3692" t="s">
        <v>14013</v>
      </c>
      <c r="I3692">
        <v>14985</v>
      </c>
      <c r="J3692" t="s">
        <v>14014</v>
      </c>
      <c r="K3692" t="s">
        <v>14015</v>
      </c>
      <c r="L3692">
        <v>253</v>
      </c>
      <c r="M3692" t="s">
        <v>7346</v>
      </c>
      <c r="N3692" t="s">
        <v>5447</v>
      </c>
      <c r="O3692" t="s">
        <v>5630</v>
      </c>
      <c r="P3692">
        <v>400000</v>
      </c>
      <c r="Q3692">
        <v>1981</v>
      </c>
      <c r="R3692">
        <v>6.9</v>
      </c>
      <c r="S3692">
        <v>2000</v>
      </c>
      <c r="T3692">
        <f>Table_IMDB_Movies[[#This Row],[gross]]-Table_IMDB_Movies[[#This Row],[budget]]</f>
        <v>-273613</v>
      </c>
      <c r="V3692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3693" spans="1:22" x14ac:dyDescent="0.3">
      <c r="A3693" t="s">
        <v>6184</v>
      </c>
      <c r="B3693">
        <v>148</v>
      </c>
      <c r="C3693">
        <v>101</v>
      </c>
      <c r="D3693" t="s">
        <v>5224</v>
      </c>
      <c r="E3693">
        <v>80276912</v>
      </c>
      <c r="F3693" t="s">
        <v>1340</v>
      </c>
      <c r="G3693" t="s">
        <v>3299</v>
      </c>
      <c r="H3693" t="s">
        <v>14016</v>
      </c>
      <c r="I3693">
        <v>140740</v>
      </c>
      <c r="J3693" t="s">
        <v>14017</v>
      </c>
      <c r="K3693" t="s">
        <v>14018</v>
      </c>
      <c r="L3693">
        <v>151</v>
      </c>
      <c r="M3693" t="s">
        <v>26</v>
      </c>
      <c r="N3693" t="s">
        <v>27</v>
      </c>
      <c r="O3693" t="s">
        <v>28</v>
      </c>
      <c r="P3693">
        <v>35000000</v>
      </c>
      <c r="Q3693">
        <v>2008</v>
      </c>
      <c r="R3693">
        <v>6.1</v>
      </c>
      <c r="S3693">
        <v>0</v>
      </c>
      <c r="T3693">
        <f>Table_IMDB_Movies[[#This Row],[gross]]-Table_IMDB_Movies[[#This Row],[budget]]</f>
        <v>45276912</v>
      </c>
      <c r="V3693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694" spans="1:22" x14ac:dyDescent="0.3">
      <c r="A3694" t="s">
        <v>14019</v>
      </c>
      <c r="B3694">
        <v>36</v>
      </c>
      <c r="C3694">
        <v>100</v>
      </c>
      <c r="D3694" t="s">
        <v>14020</v>
      </c>
      <c r="E3694">
        <v>2808000</v>
      </c>
      <c r="F3694" t="s">
        <v>11714</v>
      </c>
      <c r="G3694" t="s">
        <v>14021</v>
      </c>
      <c r="H3694" t="s">
        <v>14022</v>
      </c>
      <c r="I3694">
        <v>4546</v>
      </c>
      <c r="J3694" t="s">
        <v>14023</v>
      </c>
      <c r="K3694" t="s">
        <v>14024</v>
      </c>
      <c r="L3694">
        <v>71</v>
      </c>
      <c r="M3694" t="s">
        <v>26</v>
      </c>
      <c r="N3694" t="s">
        <v>27</v>
      </c>
      <c r="O3694" t="s">
        <v>11151</v>
      </c>
      <c r="P3694">
        <v>379000</v>
      </c>
      <c r="Q3694">
        <v>1929</v>
      </c>
      <c r="R3694">
        <v>6.3</v>
      </c>
      <c r="S3694">
        <v>167</v>
      </c>
      <c r="T3694">
        <f>Table_IMDB_Movies[[#This Row],[gross]]-Table_IMDB_Movies[[#This Row],[budget]]</f>
        <v>2429000</v>
      </c>
      <c r="V3694" t="str">
        <f>IF(ISNUMBER(SEARCH("|",Table_IMDB_Movies[[#This Row],[genres]])),LEFT(Table_IMDB_Movies[[#This Row],[genres]],SEARCH("|",Table_IMDB_Movies[[#This Row],[genres]])-1),Table_IMDB_Movies[[#This Row],[genres]])</f>
        <v>Musical</v>
      </c>
    </row>
    <row r="3695" spans="1:22" x14ac:dyDescent="0.3">
      <c r="A3695" t="s">
        <v>14025</v>
      </c>
      <c r="B3695">
        <v>279</v>
      </c>
      <c r="C3695">
        <v>89</v>
      </c>
      <c r="D3695" t="s">
        <v>14026</v>
      </c>
      <c r="E3695">
        <v>12843</v>
      </c>
      <c r="F3695" t="s">
        <v>4295</v>
      </c>
      <c r="G3695" t="s">
        <v>14027</v>
      </c>
      <c r="H3695" t="s">
        <v>14028</v>
      </c>
      <c r="I3695">
        <v>27297</v>
      </c>
      <c r="J3695" t="s">
        <v>14029</v>
      </c>
      <c r="K3695" t="s">
        <v>14030</v>
      </c>
      <c r="L3695">
        <v>131</v>
      </c>
      <c r="M3695" t="s">
        <v>26</v>
      </c>
      <c r="N3695" t="s">
        <v>1175</v>
      </c>
      <c r="O3695" t="s">
        <v>3769</v>
      </c>
      <c r="P3695">
        <v>6000000</v>
      </c>
      <c r="Q3695">
        <v>2012</v>
      </c>
      <c r="R3695">
        <v>6.1</v>
      </c>
      <c r="S3695">
        <v>0</v>
      </c>
      <c r="T3695">
        <f>Table_IMDB_Movies[[#This Row],[gross]]-Table_IMDB_Movies[[#This Row],[budget]]</f>
        <v>-5987157</v>
      </c>
      <c r="V3695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3696" spans="1:22" x14ac:dyDescent="0.3">
      <c r="A3696" t="s">
        <v>14031</v>
      </c>
      <c r="B3696">
        <v>110</v>
      </c>
      <c r="C3696">
        <v>88</v>
      </c>
      <c r="D3696" t="s">
        <v>14032</v>
      </c>
      <c r="E3696">
        <v>1523883</v>
      </c>
      <c r="F3696" t="s">
        <v>11474</v>
      </c>
      <c r="G3696" t="s">
        <v>14033</v>
      </c>
      <c r="H3696" t="s">
        <v>14034</v>
      </c>
      <c r="I3696">
        <v>9037</v>
      </c>
      <c r="J3696" t="s">
        <v>14035</v>
      </c>
      <c r="K3696" t="s">
        <v>14036</v>
      </c>
      <c r="L3696">
        <v>70</v>
      </c>
      <c r="M3696" t="s">
        <v>26</v>
      </c>
      <c r="N3696" t="s">
        <v>27</v>
      </c>
      <c r="O3696" t="s">
        <v>476</v>
      </c>
      <c r="P3696">
        <v>1750211</v>
      </c>
      <c r="Q3696">
        <v>2005</v>
      </c>
      <c r="R3696">
        <v>7.8</v>
      </c>
      <c r="S3696">
        <v>0</v>
      </c>
      <c r="T3696">
        <f>Table_IMDB_Movies[[#This Row],[gross]]-Table_IMDB_Movies[[#This Row],[budget]]</f>
        <v>-226328</v>
      </c>
      <c r="V3696" t="str">
        <f>IF(ISNUMBER(SEARCH("|",Table_IMDB_Movies[[#This Row],[genres]])),LEFT(Table_IMDB_Movies[[#This Row],[genres]],SEARCH("|",Table_IMDB_Movies[[#This Row],[genres]])-1),Table_IMDB_Movies[[#This Row],[genres]])</f>
        <v>Documentary</v>
      </c>
    </row>
    <row r="3697" spans="1:22" x14ac:dyDescent="0.3">
      <c r="A3697" t="s">
        <v>14037</v>
      </c>
      <c r="B3697">
        <v>40</v>
      </c>
      <c r="C3697">
        <v>90</v>
      </c>
      <c r="D3697" t="s">
        <v>11291</v>
      </c>
      <c r="E3697">
        <v>4000000</v>
      </c>
      <c r="F3697" t="s">
        <v>627</v>
      </c>
      <c r="G3697" t="s">
        <v>12274</v>
      </c>
      <c r="H3697" t="s">
        <v>14038</v>
      </c>
      <c r="I3697">
        <v>6046</v>
      </c>
      <c r="J3697" t="s">
        <v>14039</v>
      </c>
      <c r="K3697" t="s">
        <v>14040</v>
      </c>
      <c r="L3697">
        <v>46</v>
      </c>
      <c r="M3697" t="s">
        <v>26</v>
      </c>
      <c r="N3697" t="s">
        <v>27</v>
      </c>
      <c r="O3697" t="s">
        <v>476</v>
      </c>
      <c r="P3697">
        <v>350000</v>
      </c>
      <c r="Q3697">
        <v>1987</v>
      </c>
      <c r="R3697">
        <v>4.7</v>
      </c>
      <c r="S3697">
        <v>583</v>
      </c>
      <c r="T3697">
        <f>Table_IMDB_Movies[[#This Row],[gross]]-Table_IMDB_Movies[[#This Row],[budget]]</f>
        <v>3650000</v>
      </c>
      <c r="V3697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698" spans="1:22" x14ac:dyDescent="0.3">
      <c r="A3698" t="s">
        <v>4173</v>
      </c>
      <c r="B3698">
        <v>318</v>
      </c>
      <c r="C3698">
        <v>101</v>
      </c>
      <c r="D3698" t="s">
        <v>7589</v>
      </c>
      <c r="E3698">
        <v>47000000</v>
      </c>
      <c r="F3698" t="s">
        <v>4295</v>
      </c>
      <c r="G3698" t="s">
        <v>1383</v>
      </c>
      <c r="H3698" t="s">
        <v>8903</v>
      </c>
      <c r="I3698">
        <v>157863</v>
      </c>
      <c r="J3698" t="s">
        <v>4296</v>
      </c>
      <c r="K3698" t="s">
        <v>8904</v>
      </c>
      <c r="L3698">
        <v>1191</v>
      </c>
      <c r="M3698" t="s">
        <v>26</v>
      </c>
      <c r="N3698" t="s">
        <v>27</v>
      </c>
      <c r="O3698" t="s">
        <v>476</v>
      </c>
      <c r="P3698">
        <v>300000</v>
      </c>
      <c r="Q3698">
        <v>1978</v>
      </c>
      <c r="R3698">
        <v>7.9</v>
      </c>
      <c r="S3698">
        <v>12000</v>
      </c>
      <c r="T3698">
        <f>Table_IMDB_Movies[[#This Row],[gross]]-Table_IMDB_Movies[[#This Row],[budget]]</f>
        <v>46700000</v>
      </c>
      <c r="V3698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3699" spans="1:22" x14ac:dyDescent="0.3">
      <c r="A3699" t="s">
        <v>6519</v>
      </c>
      <c r="B3699">
        <v>64</v>
      </c>
      <c r="C3699">
        <v>102</v>
      </c>
      <c r="D3699" t="s">
        <v>11069</v>
      </c>
      <c r="E3699">
        <v>1281176</v>
      </c>
      <c r="F3699" t="s">
        <v>2021</v>
      </c>
      <c r="G3699" t="s">
        <v>7919</v>
      </c>
      <c r="H3699" t="s">
        <v>14041</v>
      </c>
      <c r="I3699">
        <v>2932</v>
      </c>
      <c r="J3699" t="s">
        <v>9655</v>
      </c>
      <c r="K3699" t="s">
        <v>14042</v>
      </c>
      <c r="L3699">
        <v>73</v>
      </c>
      <c r="M3699" t="s">
        <v>26</v>
      </c>
      <c r="N3699" t="s">
        <v>27</v>
      </c>
      <c r="O3699" t="s">
        <v>28</v>
      </c>
      <c r="P3699">
        <v>312000</v>
      </c>
      <c r="Q3699">
        <v>1999</v>
      </c>
      <c r="R3699">
        <v>6.7</v>
      </c>
      <c r="S3699">
        <v>121</v>
      </c>
      <c r="T3699">
        <f>Table_IMDB_Movies[[#This Row],[gross]]-Table_IMDB_Movies[[#This Row],[budget]]</f>
        <v>969176</v>
      </c>
      <c r="V3699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700" spans="1:22" x14ac:dyDescent="0.3">
      <c r="A3700" t="s">
        <v>14043</v>
      </c>
      <c r="B3700">
        <v>56</v>
      </c>
      <c r="C3700">
        <v>98</v>
      </c>
      <c r="D3700" t="s">
        <v>2267</v>
      </c>
      <c r="E3700">
        <v>16115878</v>
      </c>
      <c r="F3700" t="s">
        <v>14044</v>
      </c>
      <c r="G3700" t="s">
        <v>2233</v>
      </c>
      <c r="H3700" t="s">
        <v>14045</v>
      </c>
      <c r="I3700">
        <v>24438</v>
      </c>
      <c r="J3700" t="s">
        <v>2123</v>
      </c>
      <c r="K3700" t="s">
        <v>14046</v>
      </c>
      <c r="L3700">
        <v>194</v>
      </c>
      <c r="M3700" t="s">
        <v>26</v>
      </c>
      <c r="N3700" t="s">
        <v>27</v>
      </c>
      <c r="O3700" t="s">
        <v>476</v>
      </c>
      <c r="P3700">
        <v>8000000</v>
      </c>
      <c r="Q3700">
        <v>1995</v>
      </c>
      <c r="R3700">
        <v>6.6</v>
      </c>
      <c r="S3700">
        <v>0</v>
      </c>
      <c r="T3700">
        <f>Table_IMDB_Movies[[#This Row],[gross]]-Table_IMDB_Movies[[#This Row],[budget]]</f>
        <v>8115878</v>
      </c>
      <c r="V3700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701" spans="1:22" x14ac:dyDescent="0.3">
      <c r="A3701" t="s">
        <v>11895</v>
      </c>
      <c r="B3701">
        <v>29</v>
      </c>
      <c r="C3701">
        <v>91</v>
      </c>
      <c r="D3701" t="s">
        <v>12312</v>
      </c>
      <c r="E3701">
        <v>1652472</v>
      </c>
      <c r="F3701" t="s">
        <v>1340</v>
      </c>
      <c r="G3701" t="s">
        <v>14047</v>
      </c>
      <c r="H3701" t="s">
        <v>14048</v>
      </c>
      <c r="I3701">
        <v>2843</v>
      </c>
      <c r="J3701" t="s">
        <v>14049</v>
      </c>
      <c r="K3701" t="s">
        <v>14050</v>
      </c>
      <c r="L3701">
        <v>25</v>
      </c>
      <c r="M3701" t="s">
        <v>1174</v>
      </c>
      <c r="N3701" t="s">
        <v>1175</v>
      </c>
      <c r="O3701" t="s">
        <v>476</v>
      </c>
      <c r="P3701">
        <v>300000</v>
      </c>
      <c r="Q3701">
        <v>1996</v>
      </c>
      <c r="R3701">
        <v>6.9</v>
      </c>
      <c r="S3701">
        <v>166</v>
      </c>
      <c r="T3701">
        <f>Table_IMDB_Movies[[#This Row],[gross]]-Table_IMDB_Movies[[#This Row],[budget]]</f>
        <v>1352472</v>
      </c>
      <c r="V3701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702" spans="1:22" x14ac:dyDescent="0.3">
      <c r="A3702" t="s">
        <v>5006</v>
      </c>
      <c r="B3702">
        <v>131</v>
      </c>
      <c r="C3702">
        <v>80</v>
      </c>
      <c r="D3702" t="s">
        <v>1695</v>
      </c>
      <c r="E3702">
        <v>2360184</v>
      </c>
      <c r="F3702" t="s">
        <v>2021</v>
      </c>
      <c r="G3702" t="s">
        <v>351</v>
      </c>
      <c r="H3702" t="s">
        <v>14051</v>
      </c>
      <c r="I3702">
        <v>18035</v>
      </c>
      <c r="J3702" t="s">
        <v>6350</v>
      </c>
      <c r="K3702" t="s">
        <v>14052</v>
      </c>
      <c r="L3702">
        <v>177</v>
      </c>
      <c r="M3702" t="s">
        <v>26</v>
      </c>
      <c r="N3702" t="s">
        <v>27</v>
      </c>
      <c r="O3702" t="s">
        <v>28</v>
      </c>
      <c r="P3702">
        <v>300000</v>
      </c>
      <c r="Q3702">
        <v>2003</v>
      </c>
      <c r="R3702">
        <v>7.1</v>
      </c>
      <c r="S3702">
        <v>0</v>
      </c>
      <c r="T3702">
        <f>Table_IMDB_Movies[[#This Row],[gross]]-Table_IMDB_Movies[[#This Row],[budget]]</f>
        <v>2060184</v>
      </c>
      <c r="V3702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703" spans="1:22" x14ac:dyDescent="0.3">
      <c r="A3703" t="s">
        <v>13181</v>
      </c>
      <c r="B3703">
        <v>88</v>
      </c>
      <c r="C3703">
        <v>76</v>
      </c>
      <c r="D3703" t="s">
        <v>14053</v>
      </c>
      <c r="E3703">
        <v>255352</v>
      </c>
      <c r="F3703" t="s">
        <v>2682</v>
      </c>
      <c r="G3703" t="s">
        <v>14054</v>
      </c>
      <c r="H3703" t="s">
        <v>14055</v>
      </c>
      <c r="I3703">
        <v>4423</v>
      </c>
      <c r="J3703" t="s">
        <v>14056</v>
      </c>
      <c r="K3703" t="s">
        <v>14057</v>
      </c>
      <c r="L3703">
        <v>57</v>
      </c>
      <c r="M3703" t="s">
        <v>26</v>
      </c>
      <c r="N3703" t="s">
        <v>27</v>
      </c>
      <c r="O3703" t="s">
        <v>4342</v>
      </c>
      <c r="P3703">
        <v>300000</v>
      </c>
      <c r="Q3703">
        <v>2006</v>
      </c>
      <c r="R3703">
        <v>6.7</v>
      </c>
      <c r="S3703">
        <v>594</v>
      </c>
      <c r="T3703">
        <f>Table_IMDB_Movies[[#This Row],[gross]]-Table_IMDB_Movies[[#This Row],[budget]]</f>
        <v>-44648</v>
      </c>
      <c r="V3703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704" spans="1:22" x14ac:dyDescent="0.3">
      <c r="A3704" t="s">
        <v>13181</v>
      </c>
      <c r="B3704">
        <v>189</v>
      </c>
      <c r="C3704">
        <v>80</v>
      </c>
      <c r="D3704" t="s">
        <v>14053</v>
      </c>
      <c r="E3704">
        <v>856942</v>
      </c>
      <c r="F3704" t="s">
        <v>2682</v>
      </c>
      <c r="G3704" t="s">
        <v>12875</v>
      </c>
      <c r="H3704" t="s">
        <v>14058</v>
      </c>
      <c r="I3704">
        <v>12241</v>
      </c>
      <c r="J3704" t="s">
        <v>14056</v>
      </c>
      <c r="K3704" t="s">
        <v>14059</v>
      </c>
      <c r="L3704">
        <v>112</v>
      </c>
      <c r="M3704" t="s">
        <v>26</v>
      </c>
      <c r="N3704" t="s">
        <v>27</v>
      </c>
      <c r="O3704" t="s">
        <v>476</v>
      </c>
      <c r="P3704">
        <v>200000</v>
      </c>
      <c r="Q3704">
        <v>2008</v>
      </c>
      <c r="R3704">
        <v>7.1</v>
      </c>
      <c r="S3704">
        <v>0</v>
      </c>
      <c r="T3704">
        <f>Table_IMDB_Movies[[#This Row],[gross]]-Table_IMDB_Movies[[#This Row],[budget]]</f>
        <v>656942</v>
      </c>
      <c r="V3704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705" spans="1:22" x14ac:dyDescent="0.3">
      <c r="A3705" t="s">
        <v>14060</v>
      </c>
      <c r="B3705">
        <v>13</v>
      </c>
      <c r="C3705">
        <v>109</v>
      </c>
      <c r="D3705" t="s">
        <v>10670</v>
      </c>
      <c r="E3705">
        <v>5199</v>
      </c>
      <c r="F3705" t="s">
        <v>2978</v>
      </c>
      <c r="G3705" t="s">
        <v>14061</v>
      </c>
      <c r="H3705" t="s">
        <v>14062</v>
      </c>
      <c r="I3705">
        <v>720</v>
      </c>
      <c r="J3705" t="s">
        <v>14063</v>
      </c>
      <c r="K3705" t="s">
        <v>14064</v>
      </c>
      <c r="L3705">
        <v>23</v>
      </c>
      <c r="M3705" t="s">
        <v>26</v>
      </c>
      <c r="N3705" t="s">
        <v>27</v>
      </c>
      <c r="O3705" t="s">
        <v>476</v>
      </c>
      <c r="P3705">
        <v>200000</v>
      </c>
      <c r="Q3705">
        <v>2004</v>
      </c>
      <c r="R3705">
        <v>6.6</v>
      </c>
      <c r="S3705">
        <v>30</v>
      </c>
      <c r="T3705">
        <f>Table_IMDB_Movies[[#This Row],[gross]]-Table_IMDB_Movies[[#This Row],[budget]]</f>
        <v>-194801</v>
      </c>
      <c r="V3705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706" spans="1:22" x14ac:dyDescent="0.3">
      <c r="A3706" t="s">
        <v>4540</v>
      </c>
      <c r="B3706">
        <v>156</v>
      </c>
      <c r="C3706">
        <v>133</v>
      </c>
      <c r="D3706" t="s">
        <v>4541</v>
      </c>
      <c r="E3706">
        <v>24343673</v>
      </c>
      <c r="F3706" t="s">
        <v>4542</v>
      </c>
      <c r="G3706" t="s">
        <v>1478</v>
      </c>
      <c r="H3706" t="s">
        <v>4543</v>
      </c>
      <c r="I3706">
        <v>91863</v>
      </c>
      <c r="J3706" t="s">
        <v>4544</v>
      </c>
      <c r="K3706" t="s">
        <v>4545</v>
      </c>
      <c r="L3706">
        <v>524</v>
      </c>
      <c r="M3706" t="s">
        <v>26</v>
      </c>
      <c r="N3706" t="s">
        <v>27</v>
      </c>
      <c r="O3706" t="s">
        <v>28</v>
      </c>
      <c r="P3706">
        <v>45000000</v>
      </c>
      <c r="Q3706">
        <v>2007</v>
      </c>
      <c r="R3706">
        <v>7.4</v>
      </c>
      <c r="S3706">
        <v>14000</v>
      </c>
      <c r="T3706">
        <f>Table_IMDB_Movies[[#This Row],[gross]]-Table_IMDB_Movies[[#This Row],[budget]]</f>
        <v>-20656327</v>
      </c>
      <c r="V3706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707" spans="1:22" x14ac:dyDescent="0.3">
      <c r="A3707" t="s">
        <v>14065</v>
      </c>
      <c r="B3707">
        <v>10</v>
      </c>
      <c r="C3707">
        <v>95</v>
      </c>
      <c r="D3707" t="s">
        <v>3613</v>
      </c>
      <c r="E3707">
        <v>2468</v>
      </c>
      <c r="F3707" t="s">
        <v>7757</v>
      </c>
      <c r="G3707" t="s">
        <v>6862</v>
      </c>
      <c r="H3707" t="s">
        <v>14066</v>
      </c>
      <c r="I3707">
        <v>241</v>
      </c>
      <c r="J3707" t="s">
        <v>9149</v>
      </c>
      <c r="K3707" t="s">
        <v>14067</v>
      </c>
      <c r="L3707">
        <v>5</v>
      </c>
      <c r="M3707" t="s">
        <v>26</v>
      </c>
      <c r="N3707" t="s">
        <v>27</v>
      </c>
      <c r="O3707" t="s">
        <v>476</v>
      </c>
      <c r="P3707">
        <v>300000</v>
      </c>
      <c r="Q3707">
        <v>2014</v>
      </c>
      <c r="R3707">
        <v>4.8</v>
      </c>
      <c r="S3707">
        <v>261</v>
      </c>
      <c r="T3707">
        <f>Table_IMDB_Movies[[#This Row],[gross]]-Table_IMDB_Movies[[#This Row],[budget]]</f>
        <v>-297532</v>
      </c>
      <c r="V3707" t="str">
        <f>IF(ISNUMBER(SEARCH("|",Table_IMDB_Movies[[#This Row],[genres]])),LEFT(Table_IMDB_Movies[[#This Row],[genres]],SEARCH("|",Table_IMDB_Movies[[#This Row],[genres]])-1),Table_IMDB_Movies[[#This Row],[genres]])</f>
        <v>Thriller</v>
      </c>
    </row>
    <row r="3708" spans="1:22" x14ac:dyDescent="0.3">
      <c r="A3708" t="s">
        <v>14068</v>
      </c>
      <c r="B3708">
        <v>286</v>
      </c>
      <c r="C3708">
        <v>90</v>
      </c>
      <c r="D3708" t="s">
        <v>9012</v>
      </c>
      <c r="E3708">
        <v>318622</v>
      </c>
      <c r="F3708" t="s">
        <v>4390</v>
      </c>
      <c r="G3708" t="s">
        <v>7051</v>
      </c>
      <c r="H3708" t="s">
        <v>14069</v>
      </c>
      <c r="I3708">
        <v>24668</v>
      </c>
      <c r="J3708" t="s">
        <v>14070</v>
      </c>
      <c r="K3708" t="s">
        <v>14071</v>
      </c>
      <c r="L3708">
        <v>175</v>
      </c>
      <c r="M3708" t="s">
        <v>26</v>
      </c>
      <c r="N3708" t="s">
        <v>27</v>
      </c>
      <c r="O3708" t="s">
        <v>476</v>
      </c>
      <c r="P3708">
        <v>270000</v>
      </c>
      <c r="Q3708">
        <v>2012</v>
      </c>
      <c r="R3708">
        <v>6.4</v>
      </c>
      <c r="S3708">
        <v>0</v>
      </c>
      <c r="T3708">
        <f>Table_IMDB_Movies[[#This Row],[gross]]-Table_IMDB_Movies[[#This Row],[budget]]</f>
        <v>48622</v>
      </c>
      <c r="V3708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3709" spans="1:22" x14ac:dyDescent="0.3">
      <c r="A3709" t="s">
        <v>5482</v>
      </c>
      <c r="B3709">
        <v>147</v>
      </c>
      <c r="C3709">
        <v>113</v>
      </c>
      <c r="D3709" t="s">
        <v>1671</v>
      </c>
      <c r="E3709">
        <v>12006514</v>
      </c>
      <c r="F3709" t="s">
        <v>1141</v>
      </c>
      <c r="G3709" t="s">
        <v>936</v>
      </c>
      <c r="H3709" t="s">
        <v>14072</v>
      </c>
      <c r="I3709">
        <v>114070</v>
      </c>
      <c r="J3709" t="s">
        <v>6170</v>
      </c>
      <c r="K3709" t="s">
        <v>14073</v>
      </c>
      <c r="L3709">
        <v>500</v>
      </c>
      <c r="M3709" t="s">
        <v>26</v>
      </c>
      <c r="N3709" t="s">
        <v>27</v>
      </c>
      <c r="O3709" t="s">
        <v>476</v>
      </c>
      <c r="P3709">
        <v>250000</v>
      </c>
      <c r="Q3709">
        <v>1997</v>
      </c>
      <c r="R3709">
        <v>7.3</v>
      </c>
      <c r="S3709">
        <v>0</v>
      </c>
      <c r="T3709">
        <f>Table_IMDB_Movies[[#This Row],[gross]]-Table_IMDB_Movies[[#This Row],[budget]]</f>
        <v>11756514</v>
      </c>
      <c r="V3709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710" spans="1:22" x14ac:dyDescent="0.3">
      <c r="A3710" t="s">
        <v>11246</v>
      </c>
      <c r="B3710">
        <v>71</v>
      </c>
      <c r="C3710">
        <v>91</v>
      </c>
      <c r="D3710" t="s">
        <v>6336</v>
      </c>
      <c r="E3710">
        <v>4186931</v>
      </c>
      <c r="F3710" t="s">
        <v>1141</v>
      </c>
      <c r="G3710" t="s">
        <v>6449</v>
      </c>
      <c r="H3710" t="s">
        <v>14074</v>
      </c>
      <c r="I3710">
        <v>6041</v>
      </c>
      <c r="J3710" t="s">
        <v>14075</v>
      </c>
      <c r="K3710" t="s">
        <v>14076</v>
      </c>
      <c r="L3710">
        <v>85</v>
      </c>
      <c r="M3710" t="s">
        <v>26</v>
      </c>
      <c r="N3710" t="s">
        <v>27</v>
      </c>
      <c r="O3710" t="s">
        <v>476</v>
      </c>
      <c r="P3710">
        <v>250000</v>
      </c>
      <c r="Q3710">
        <v>2001</v>
      </c>
      <c r="R3710">
        <v>6.9</v>
      </c>
      <c r="S3710">
        <v>169</v>
      </c>
      <c r="T3710">
        <f>Table_IMDB_Movies[[#This Row],[gross]]-Table_IMDB_Movies[[#This Row],[budget]]</f>
        <v>3936931</v>
      </c>
      <c r="V3710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711" spans="1:22" x14ac:dyDescent="0.3">
      <c r="A3711" t="s">
        <v>332</v>
      </c>
      <c r="B3711">
        <v>51</v>
      </c>
      <c r="C3711">
        <v>98</v>
      </c>
      <c r="D3711" t="s">
        <v>14077</v>
      </c>
      <c r="E3711">
        <v>3799339</v>
      </c>
      <c r="F3711" t="s">
        <v>3766</v>
      </c>
      <c r="G3711" t="s">
        <v>14078</v>
      </c>
      <c r="H3711" t="s">
        <v>14079</v>
      </c>
      <c r="I3711">
        <v>8000</v>
      </c>
      <c r="J3711" t="s">
        <v>14080</v>
      </c>
      <c r="K3711" t="s">
        <v>14081</v>
      </c>
      <c r="L3711">
        <v>138</v>
      </c>
      <c r="M3711" t="s">
        <v>26</v>
      </c>
      <c r="N3711" t="s">
        <v>27</v>
      </c>
      <c r="O3711" t="s">
        <v>476</v>
      </c>
      <c r="P3711">
        <v>250000</v>
      </c>
      <c r="Q3711">
        <v>2002</v>
      </c>
      <c r="R3711">
        <v>7.2</v>
      </c>
      <c r="S3711">
        <v>661</v>
      </c>
      <c r="T3711">
        <f>Table_IMDB_Movies[[#This Row],[gross]]-Table_IMDB_Movies[[#This Row],[budget]]</f>
        <v>3549339</v>
      </c>
      <c r="V3711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3712" spans="1:22" x14ac:dyDescent="0.3">
      <c r="A3712" t="s">
        <v>14082</v>
      </c>
      <c r="B3712">
        <v>23</v>
      </c>
      <c r="C3712">
        <v>94</v>
      </c>
      <c r="D3712" t="s">
        <v>11292</v>
      </c>
      <c r="E3712">
        <v>1977544</v>
      </c>
      <c r="F3712" t="s">
        <v>1141</v>
      </c>
      <c r="G3712" t="s">
        <v>9393</v>
      </c>
      <c r="H3712" t="s">
        <v>14083</v>
      </c>
      <c r="I3712">
        <v>3513</v>
      </c>
      <c r="J3712" t="s">
        <v>14084</v>
      </c>
      <c r="K3712" t="s">
        <v>14085</v>
      </c>
      <c r="L3712">
        <v>36</v>
      </c>
      <c r="M3712" t="s">
        <v>26</v>
      </c>
      <c r="N3712" t="s">
        <v>27</v>
      </c>
      <c r="O3712" t="s">
        <v>476</v>
      </c>
      <c r="P3712">
        <v>250000</v>
      </c>
      <c r="Q3712">
        <v>1995</v>
      </c>
      <c r="R3712">
        <v>6.5</v>
      </c>
      <c r="S3712">
        <v>423</v>
      </c>
      <c r="T3712">
        <f>Table_IMDB_Movies[[#This Row],[gross]]-Table_IMDB_Movies[[#This Row],[budget]]</f>
        <v>1727544</v>
      </c>
      <c r="V3712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713" spans="1:22" x14ac:dyDescent="0.3">
      <c r="A3713" t="s">
        <v>6758</v>
      </c>
      <c r="B3713">
        <v>59</v>
      </c>
      <c r="C3713">
        <v>96</v>
      </c>
      <c r="D3713" t="s">
        <v>7953</v>
      </c>
      <c r="E3713">
        <v>1050600</v>
      </c>
      <c r="F3713" t="s">
        <v>2021</v>
      </c>
      <c r="G3713" t="s">
        <v>3910</v>
      </c>
      <c r="H3713" t="s">
        <v>14086</v>
      </c>
      <c r="I3713">
        <v>4662</v>
      </c>
      <c r="J3713" t="s">
        <v>159</v>
      </c>
      <c r="K3713" t="s">
        <v>14087</v>
      </c>
      <c r="L3713">
        <v>136</v>
      </c>
      <c r="M3713" t="s">
        <v>26</v>
      </c>
      <c r="N3713" t="s">
        <v>27</v>
      </c>
      <c r="O3713" t="s">
        <v>476</v>
      </c>
      <c r="P3713">
        <v>250000</v>
      </c>
      <c r="Q3713">
        <v>2000</v>
      </c>
      <c r="R3713">
        <v>6.6</v>
      </c>
      <c r="S3713">
        <v>170</v>
      </c>
      <c r="T3713">
        <f>Table_IMDB_Movies[[#This Row],[gross]]-Table_IMDB_Movies[[#This Row],[budget]]</f>
        <v>800600</v>
      </c>
      <c r="V3713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714" spans="1:22" x14ac:dyDescent="0.3">
      <c r="A3714" t="s">
        <v>14088</v>
      </c>
      <c r="B3714">
        <v>9</v>
      </c>
      <c r="C3714">
        <v>100</v>
      </c>
      <c r="D3714" t="s">
        <v>14089</v>
      </c>
      <c r="E3714">
        <v>902835</v>
      </c>
      <c r="F3714" t="s">
        <v>1141</v>
      </c>
      <c r="G3714" t="s">
        <v>14090</v>
      </c>
      <c r="H3714" t="s">
        <v>14091</v>
      </c>
      <c r="I3714">
        <v>1489</v>
      </c>
      <c r="J3714" t="s">
        <v>14092</v>
      </c>
      <c r="K3714" t="s">
        <v>14093</v>
      </c>
      <c r="L3714">
        <v>40</v>
      </c>
      <c r="M3714" t="s">
        <v>26</v>
      </c>
      <c r="N3714" t="s">
        <v>27</v>
      </c>
      <c r="O3714" t="s">
        <v>4342</v>
      </c>
      <c r="P3714">
        <v>250000</v>
      </c>
      <c r="Q3714">
        <v>2001</v>
      </c>
      <c r="R3714">
        <v>6.7</v>
      </c>
      <c r="S3714">
        <v>133</v>
      </c>
      <c r="T3714">
        <f>Table_IMDB_Movies[[#This Row],[gross]]-Table_IMDB_Movies[[#This Row],[budget]]</f>
        <v>652835</v>
      </c>
      <c r="V3714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715" spans="1:22" x14ac:dyDescent="0.3">
      <c r="A3715" t="s">
        <v>6509</v>
      </c>
      <c r="B3715">
        <v>99</v>
      </c>
      <c r="C3715">
        <v>90</v>
      </c>
      <c r="D3715" t="s">
        <v>6070</v>
      </c>
      <c r="E3715">
        <v>489220</v>
      </c>
      <c r="F3715" t="s">
        <v>3921</v>
      </c>
      <c r="G3715" t="s">
        <v>6510</v>
      </c>
      <c r="H3715" t="s">
        <v>14094</v>
      </c>
      <c r="I3715">
        <v>160511</v>
      </c>
      <c r="J3715" t="s">
        <v>9505</v>
      </c>
      <c r="K3715" t="s">
        <v>14095</v>
      </c>
      <c r="L3715">
        <v>696</v>
      </c>
      <c r="M3715" t="s">
        <v>26</v>
      </c>
      <c r="N3715" t="s">
        <v>218</v>
      </c>
      <c r="O3715" t="s">
        <v>476</v>
      </c>
      <c r="P3715">
        <v>365000</v>
      </c>
      <c r="Q3715">
        <v>1997</v>
      </c>
      <c r="R3715">
        <v>7.3</v>
      </c>
      <c r="S3715">
        <v>11000</v>
      </c>
      <c r="T3715">
        <f>Table_IMDB_Movies[[#This Row],[gross]]-Table_IMDB_Movies[[#This Row],[budget]]</f>
        <v>124220</v>
      </c>
      <c r="V3715" t="str">
        <f>IF(ISNUMBER(SEARCH("|",Table_IMDB_Movies[[#This Row],[genres]])),LEFT(Table_IMDB_Movies[[#This Row],[genres]],SEARCH("|",Table_IMDB_Movies[[#This Row],[genres]])-1),Table_IMDB_Movies[[#This Row],[genres]])</f>
        <v>Mystery</v>
      </c>
    </row>
    <row r="3716" spans="1:22" x14ac:dyDescent="0.3">
      <c r="A3716" t="s">
        <v>14096</v>
      </c>
      <c r="B3716">
        <v>19</v>
      </c>
      <c r="C3716">
        <v>75</v>
      </c>
      <c r="D3716" t="s">
        <v>14097</v>
      </c>
      <c r="E3716">
        <v>203134</v>
      </c>
      <c r="F3716" t="s">
        <v>14098</v>
      </c>
      <c r="G3716" t="s">
        <v>14099</v>
      </c>
      <c r="H3716" t="s">
        <v>14100</v>
      </c>
      <c r="I3716">
        <v>1428</v>
      </c>
      <c r="J3716" t="s">
        <v>14101</v>
      </c>
      <c r="K3716" t="s">
        <v>14102</v>
      </c>
      <c r="L3716">
        <v>21</v>
      </c>
      <c r="M3716" t="s">
        <v>26</v>
      </c>
      <c r="N3716" t="s">
        <v>27</v>
      </c>
      <c r="O3716" t="s">
        <v>476</v>
      </c>
      <c r="P3716">
        <v>250000</v>
      </c>
      <c r="Q3716">
        <v>1997</v>
      </c>
      <c r="R3716">
        <v>7</v>
      </c>
      <c r="S3716">
        <v>178</v>
      </c>
      <c r="T3716">
        <f>Table_IMDB_Movies[[#This Row],[gross]]-Table_IMDB_Movies[[#This Row],[budget]]</f>
        <v>-46866</v>
      </c>
      <c r="V3716" t="str">
        <f>IF(ISNUMBER(SEARCH("|",Table_IMDB_Movies[[#This Row],[genres]])),LEFT(Table_IMDB_Movies[[#This Row],[genres]],SEARCH("|",Table_IMDB_Movies[[#This Row],[genres]])-1),Table_IMDB_Movies[[#This Row],[genres]])</f>
        <v>Animation</v>
      </c>
    </row>
    <row r="3717" spans="1:22" x14ac:dyDescent="0.3">
      <c r="A3717" t="s">
        <v>13893</v>
      </c>
      <c r="B3717">
        <v>43</v>
      </c>
      <c r="C3717">
        <v>78</v>
      </c>
      <c r="D3717" t="s">
        <v>5112</v>
      </c>
      <c r="E3717">
        <v>191309</v>
      </c>
      <c r="F3717" t="s">
        <v>1541</v>
      </c>
      <c r="G3717" t="s">
        <v>14103</v>
      </c>
      <c r="H3717" t="s">
        <v>14104</v>
      </c>
      <c r="I3717">
        <v>2787</v>
      </c>
      <c r="J3717" t="s">
        <v>6094</v>
      </c>
      <c r="K3717" t="s">
        <v>14105</v>
      </c>
      <c r="L3717">
        <v>64</v>
      </c>
      <c r="M3717" t="s">
        <v>26</v>
      </c>
      <c r="N3717" t="s">
        <v>27</v>
      </c>
      <c r="O3717" t="s">
        <v>476</v>
      </c>
      <c r="P3717">
        <v>150000</v>
      </c>
      <c r="Q3717">
        <v>2004</v>
      </c>
      <c r="R3717">
        <v>5.5</v>
      </c>
      <c r="S3717">
        <v>98</v>
      </c>
      <c r="T3717">
        <f>Table_IMDB_Movies[[#This Row],[gross]]-Table_IMDB_Movies[[#This Row],[budget]]</f>
        <v>41309</v>
      </c>
      <c r="V3717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718" spans="1:22" x14ac:dyDescent="0.3">
      <c r="A3718" t="s">
        <v>14106</v>
      </c>
      <c r="B3718">
        <v>206</v>
      </c>
      <c r="C3718">
        <v>90</v>
      </c>
      <c r="D3718" t="s">
        <v>14107</v>
      </c>
      <c r="E3718">
        <v>3388210</v>
      </c>
      <c r="F3718" t="s">
        <v>173</v>
      </c>
      <c r="G3718" t="s">
        <v>285</v>
      </c>
      <c r="H3718" t="s">
        <v>14108</v>
      </c>
      <c r="I3718">
        <v>46813</v>
      </c>
      <c r="J3718" t="s">
        <v>14109</v>
      </c>
      <c r="K3718" t="s">
        <v>14110</v>
      </c>
      <c r="L3718">
        <v>150</v>
      </c>
      <c r="M3718" t="s">
        <v>26</v>
      </c>
      <c r="N3718" t="s">
        <v>27</v>
      </c>
      <c r="O3718" t="s">
        <v>28</v>
      </c>
      <c r="P3718">
        <v>250000</v>
      </c>
      <c r="Q3718">
        <v>2011</v>
      </c>
      <c r="R3718">
        <v>6.7</v>
      </c>
      <c r="S3718">
        <v>12000</v>
      </c>
      <c r="T3718">
        <f>Table_IMDB_Movies[[#This Row],[gross]]-Table_IMDB_Movies[[#This Row],[budget]]</f>
        <v>3138210</v>
      </c>
      <c r="V3718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719" spans="1:22" x14ac:dyDescent="0.3">
      <c r="A3719" t="s">
        <v>10033</v>
      </c>
      <c r="B3719">
        <v>162</v>
      </c>
      <c r="C3719">
        <v>99</v>
      </c>
      <c r="D3719" t="s">
        <v>4668</v>
      </c>
      <c r="E3719">
        <v>49494</v>
      </c>
      <c r="F3719" t="s">
        <v>3196</v>
      </c>
      <c r="G3719" t="s">
        <v>5422</v>
      </c>
      <c r="H3719" t="s">
        <v>14111</v>
      </c>
      <c r="I3719">
        <v>8511</v>
      </c>
      <c r="J3719" t="s">
        <v>14112</v>
      </c>
      <c r="K3719" t="s">
        <v>14113</v>
      </c>
      <c r="L3719">
        <v>87</v>
      </c>
      <c r="M3719" t="s">
        <v>26</v>
      </c>
      <c r="N3719" t="s">
        <v>27</v>
      </c>
      <c r="O3719" t="s">
        <v>476</v>
      </c>
      <c r="P3719">
        <v>250000</v>
      </c>
      <c r="Q3719">
        <v>2013</v>
      </c>
      <c r="R3719">
        <v>3.9</v>
      </c>
      <c r="S3719">
        <v>0</v>
      </c>
      <c r="T3719">
        <f>Table_IMDB_Movies[[#This Row],[gross]]-Table_IMDB_Movies[[#This Row],[budget]]</f>
        <v>-200506</v>
      </c>
      <c r="V3719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720" spans="1:22" x14ac:dyDescent="0.3">
      <c r="A3720" t="s">
        <v>14114</v>
      </c>
      <c r="B3720">
        <v>8</v>
      </c>
      <c r="C3720">
        <v>81</v>
      </c>
      <c r="D3720" t="s">
        <v>14115</v>
      </c>
      <c r="E3720">
        <v>18195</v>
      </c>
      <c r="F3720" t="s">
        <v>8999</v>
      </c>
      <c r="G3720" t="s">
        <v>13109</v>
      </c>
      <c r="H3720" t="s">
        <v>14116</v>
      </c>
      <c r="I3720">
        <v>336</v>
      </c>
      <c r="J3720" t="s">
        <v>14117</v>
      </c>
      <c r="K3720" t="s">
        <v>14118</v>
      </c>
      <c r="L3720">
        <v>7</v>
      </c>
      <c r="M3720" t="s">
        <v>26</v>
      </c>
      <c r="N3720" t="s">
        <v>27</v>
      </c>
      <c r="O3720" t="s">
        <v>49</v>
      </c>
      <c r="P3720">
        <v>250000</v>
      </c>
      <c r="Q3720">
        <v>1997</v>
      </c>
      <c r="R3720">
        <v>6.3</v>
      </c>
      <c r="S3720">
        <v>67</v>
      </c>
      <c r="T3720">
        <f>Table_IMDB_Movies[[#This Row],[gross]]-Table_IMDB_Movies[[#This Row],[budget]]</f>
        <v>-231805</v>
      </c>
      <c r="V3720" t="str">
        <f>IF(ISNUMBER(SEARCH("|",Table_IMDB_Movies[[#This Row],[genres]])),LEFT(Table_IMDB_Movies[[#This Row],[genres]],SEARCH("|",Table_IMDB_Movies[[#This Row],[genres]])-1),Table_IMDB_Movies[[#This Row],[genres]])</f>
        <v>Sci-Fi</v>
      </c>
    </row>
    <row r="3721" spans="1:22" x14ac:dyDescent="0.3">
      <c r="A3721" t="s">
        <v>14119</v>
      </c>
      <c r="B3721">
        <v>22</v>
      </c>
      <c r="C3721">
        <v>86</v>
      </c>
      <c r="D3721" t="s">
        <v>14120</v>
      </c>
      <c r="E3721">
        <v>111300</v>
      </c>
      <c r="F3721" t="s">
        <v>50</v>
      </c>
      <c r="G3721" t="s">
        <v>14121</v>
      </c>
      <c r="H3721" t="s">
        <v>14122</v>
      </c>
      <c r="I3721">
        <v>575</v>
      </c>
      <c r="J3721" t="s">
        <v>14123</v>
      </c>
      <c r="K3721" t="s">
        <v>14124</v>
      </c>
      <c r="L3721">
        <v>6</v>
      </c>
      <c r="M3721" t="s">
        <v>26</v>
      </c>
      <c r="N3721" t="s">
        <v>27</v>
      </c>
      <c r="O3721" t="s">
        <v>3769</v>
      </c>
      <c r="P3721">
        <v>225000</v>
      </c>
      <c r="Q3721">
        <v>2012</v>
      </c>
      <c r="R3721">
        <v>7.5</v>
      </c>
      <c r="S3721">
        <v>801</v>
      </c>
      <c r="T3721">
        <f>Table_IMDB_Movies[[#This Row],[gross]]-Table_IMDB_Movies[[#This Row],[budget]]</f>
        <v>-113700</v>
      </c>
      <c r="V3721" t="str">
        <f>IF(ISNUMBER(SEARCH("|",Table_IMDB_Movies[[#This Row],[genres]])),LEFT(Table_IMDB_Movies[[#This Row],[genres]],SEARCH("|",Table_IMDB_Movies[[#This Row],[genres]])-1),Table_IMDB_Movies[[#This Row],[genres]])</f>
        <v>Documentary</v>
      </c>
    </row>
    <row r="3722" spans="1:22" x14ac:dyDescent="0.3">
      <c r="A3722" t="s">
        <v>14125</v>
      </c>
      <c r="B3722">
        <v>38</v>
      </c>
      <c r="C3722">
        <v>106</v>
      </c>
      <c r="D3722" t="s">
        <v>3103</v>
      </c>
      <c r="E3722">
        <v>1027119</v>
      </c>
      <c r="F3722" t="s">
        <v>2682</v>
      </c>
      <c r="G3722" t="s">
        <v>9517</v>
      </c>
      <c r="H3722" t="s">
        <v>14126</v>
      </c>
      <c r="I3722">
        <v>2742</v>
      </c>
      <c r="J3722" t="s">
        <v>14127</v>
      </c>
      <c r="K3722" t="s">
        <v>14128</v>
      </c>
      <c r="L3722">
        <v>73</v>
      </c>
      <c r="M3722" t="s">
        <v>26</v>
      </c>
      <c r="N3722" t="s">
        <v>27</v>
      </c>
      <c r="O3722" t="s">
        <v>476</v>
      </c>
      <c r="P3722">
        <v>225000</v>
      </c>
      <c r="Q3722">
        <v>2000</v>
      </c>
      <c r="R3722">
        <v>7</v>
      </c>
      <c r="S3722">
        <v>72</v>
      </c>
      <c r="T3722">
        <f>Table_IMDB_Movies[[#This Row],[gross]]-Table_IMDB_Movies[[#This Row],[budget]]</f>
        <v>802119</v>
      </c>
      <c r="V3722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723" spans="1:22" x14ac:dyDescent="0.3">
      <c r="A3723" t="s">
        <v>14129</v>
      </c>
      <c r="B3723">
        <v>67</v>
      </c>
      <c r="C3723">
        <v>80</v>
      </c>
      <c r="D3723" t="s">
        <v>14130</v>
      </c>
      <c r="E3723">
        <v>5000000</v>
      </c>
      <c r="F3723" t="s">
        <v>14131</v>
      </c>
      <c r="G3723" t="s">
        <v>14132</v>
      </c>
      <c r="H3723" t="s">
        <v>14133</v>
      </c>
      <c r="I3723">
        <v>4812</v>
      </c>
      <c r="J3723" t="s">
        <v>14134</v>
      </c>
      <c r="K3723" t="s">
        <v>14135</v>
      </c>
      <c r="L3723">
        <v>88</v>
      </c>
      <c r="M3723" t="s">
        <v>26</v>
      </c>
      <c r="N3723" t="s">
        <v>27</v>
      </c>
      <c r="O3723" t="s">
        <v>4656</v>
      </c>
      <c r="P3723">
        <v>210000</v>
      </c>
      <c r="Q3723">
        <v>1953</v>
      </c>
      <c r="R3723">
        <v>6.7</v>
      </c>
      <c r="S3723">
        <v>465</v>
      </c>
      <c r="T3723">
        <f>Table_IMDB_Movies[[#This Row],[gross]]-Table_IMDB_Movies[[#This Row],[budget]]</f>
        <v>4790000</v>
      </c>
      <c r="V3723" t="str">
        <f>IF(ISNUMBER(SEARCH("|",Table_IMDB_Movies[[#This Row],[genres]])),LEFT(Table_IMDB_Movies[[#This Row],[genres]],SEARCH("|",Table_IMDB_Movies[[#This Row],[genres]])-1),Table_IMDB_Movies[[#This Row],[genres]])</f>
        <v>Adventure</v>
      </c>
    </row>
    <row r="3724" spans="1:22" x14ac:dyDescent="0.3">
      <c r="A3724" t="s">
        <v>427</v>
      </c>
      <c r="B3724">
        <v>77</v>
      </c>
      <c r="C3724">
        <v>96</v>
      </c>
      <c r="D3724" t="s">
        <v>14136</v>
      </c>
      <c r="E3724">
        <v>4505922</v>
      </c>
      <c r="F3724" t="s">
        <v>2021</v>
      </c>
      <c r="G3724" t="s">
        <v>203</v>
      </c>
      <c r="H3724" t="s">
        <v>14137</v>
      </c>
      <c r="I3724">
        <v>63951</v>
      </c>
      <c r="J3724" t="s">
        <v>14138</v>
      </c>
      <c r="K3724" t="s">
        <v>14139</v>
      </c>
      <c r="L3724">
        <v>252</v>
      </c>
      <c r="M3724" t="s">
        <v>26</v>
      </c>
      <c r="N3724" t="s">
        <v>27</v>
      </c>
      <c r="O3724" t="s">
        <v>476</v>
      </c>
      <c r="P3724">
        <v>200000</v>
      </c>
      <c r="Q3724">
        <v>1996</v>
      </c>
      <c r="R3724">
        <v>7.4</v>
      </c>
      <c r="S3724">
        <v>0</v>
      </c>
      <c r="T3724">
        <f>Table_IMDB_Movies[[#This Row],[gross]]-Table_IMDB_Movies[[#This Row],[budget]]</f>
        <v>4305922</v>
      </c>
      <c r="V3724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725" spans="1:22" x14ac:dyDescent="0.3">
      <c r="A3725" t="s">
        <v>6589</v>
      </c>
      <c r="B3725">
        <v>122</v>
      </c>
      <c r="C3725">
        <v>99</v>
      </c>
      <c r="D3725" t="s">
        <v>14140</v>
      </c>
      <c r="E3725">
        <v>3500000</v>
      </c>
      <c r="F3725" t="s">
        <v>7523</v>
      </c>
      <c r="G3725" t="s">
        <v>2901</v>
      </c>
      <c r="H3725" t="s">
        <v>14141</v>
      </c>
      <c r="I3725">
        <v>147566</v>
      </c>
      <c r="J3725" t="s">
        <v>14142</v>
      </c>
      <c r="K3725" t="s">
        <v>14143</v>
      </c>
      <c r="L3725">
        <v>235</v>
      </c>
      <c r="M3725" t="s">
        <v>7346</v>
      </c>
      <c r="N3725" t="s">
        <v>5447</v>
      </c>
      <c r="O3725" t="s">
        <v>476</v>
      </c>
      <c r="P3725">
        <v>200000</v>
      </c>
      <c r="Q3725">
        <v>1964</v>
      </c>
      <c r="R3725">
        <v>8</v>
      </c>
      <c r="S3725">
        <v>0</v>
      </c>
      <c r="T3725">
        <f>Table_IMDB_Movies[[#This Row],[gross]]-Table_IMDB_Movies[[#This Row],[budget]]</f>
        <v>3300000</v>
      </c>
      <c r="V3725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726" spans="1:22" x14ac:dyDescent="0.3">
      <c r="A3726" t="s">
        <v>14144</v>
      </c>
      <c r="B3726">
        <v>15</v>
      </c>
      <c r="C3726">
        <v>85</v>
      </c>
      <c r="D3726" t="s">
        <v>14145</v>
      </c>
      <c r="E3726">
        <v>381225</v>
      </c>
      <c r="F3726" t="s">
        <v>50</v>
      </c>
      <c r="G3726" t="s">
        <v>14146</v>
      </c>
      <c r="H3726" t="s">
        <v>14147</v>
      </c>
      <c r="I3726">
        <v>131</v>
      </c>
      <c r="J3726" t="s">
        <v>14148</v>
      </c>
      <c r="K3726" t="s">
        <v>14149</v>
      </c>
      <c r="L3726">
        <v>13</v>
      </c>
      <c r="M3726" t="s">
        <v>26</v>
      </c>
      <c r="N3726" t="s">
        <v>27</v>
      </c>
      <c r="O3726" t="s">
        <v>4342</v>
      </c>
      <c r="P3726">
        <v>200000</v>
      </c>
      <c r="Q3726">
        <v>2004</v>
      </c>
      <c r="R3726">
        <v>7.2</v>
      </c>
      <c r="S3726">
        <v>30</v>
      </c>
      <c r="T3726">
        <f>Table_IMDB_Movies[[#This Row],[gross]]-Table_IMDB_Movies[[#This Row],[budget]]</f>
        <v>181225</v>
      </c>
      <c r="V3726" t="str">
        <f>IF(ISNUMBER(SEARCH("|",Table_IMDB_Movies[[#This Row],[genres]])),LEFT(Table_IMDB_Movies[[#This Row],[genres]],SEARCH("|",Table_IMDB_Movies[[#This Row],[genres]])-1),Table_IMDB_Movies[[#This Row],[genres]])</f>
        <v>Documentary</v>
      </c>
    </row>
    <row r="3727" spans="1:22" x14ac:dyDescent="0.3">
      <c r="A3727" t="s">
        <v>7999</v>
      </c>
      <c r="B3727">
        <v>37</v>
      </c>
      <c r="C3727">
        <v>97</v>
      </c>
      <c r="D3727" t="s">
        <v>1634</v>
      </c>
      <c r="E3727">
        <v>78030</v>
      </c>
      <c r="F3727" t="s">
        <v>2682</v>
      </c>
      <c r="G3727" t="s">
        <v>4594</v>
      </c>
      <c r="H3727" t="s">
        <v>14150</v>
      </c>
      <c r="I3727">
        <v>1034</v>
      </c>
      <c r="J3727" t="s">
        <v>14151</v>
      </c>
      <c r="K3727" t="s">
        <v>14152</v>
      </c>
      <c r="L3727">
        <v>10</v>
      </c>
      <c r="M3727" t="s">
        <v>26</v>
      </c>
      <c r="N3727" t="s">
        <v>27</v>
      </c>
      <c r="O3727" t="s">
        <v>476</v>
      </c>
      <c r="P3727">
        <v>200000</v>
      </c>
      <c r="Q3727">
        <v>2012</v>
      </c>
      <c r="R3727">
        <v>6.5</v>
      </c>
      <c r="S3727">
        <v>569</v>
      </c>
      <c r="T3727">
        <f>Table_IMDB_Movies[[#This Row],[gross]]-Table_IMDB_Movies[[#This Row],[budget]]</f>
        <v>-121970</v>
      </c>
      <c r="V3727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728" spans="1:22" x14ac:dyDescent="0.3">
      <c r="A3728" t="s">
        <v>1222</v>
      </c>
      <c r="B3728">
        <v>450</v>
      </c>
      <c r="C3728">
        <v>106</v>
      </c>
      <c r="D3728" t="s">
        <v>4043</v>
      </c>
      <c r="E3728">
        <v>32154410</v>
      </c>
      <c r="F3728" t="s">
        <v>1705</v>
      </c>
      <c r="G3728" t="s">
        <v>363</v>
      </c>
      <c r="H3728" t="s">
        <v>6430</v>
      </c>
      <c r="I3728">
        <v>148334</v>
      </c>
      <c r="J3728" t="s">
        <v>6431</v>
      </c>
      <c r="K3728" t="s">
        <v>6432</v>
      </c>
      <c r="L3728">
        <v>274</v>
      </c>
      <c r="M3728" t="s">
        <v>26</v>
      </c>
      <c r="N3728" t="s">
        <v>27</v>
      </c>
      <c r="O3728" t="s">
        <v>476</v>
      </c>
      <c r="P3728">
        <v>30000000</v>
      </c>
      <c r="Q3728">
        <v>2013</v>
      </c>
      <c r="R3728">
        <v>7.1</v>
      </c>
      <c r="S3728">
        <v>29000</v>
      </c>
      <c r="T3728">
        <f>Table_IMDB_Movies[[#This Row],[gross]]-Table_IMDB_Movies[[#This Row],[budget]]</f>
        <v>2154410</v>
      </c>
      <c r="V3728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3729" spans="1:22" x14ac:dyDescent="0.3">
      <c r="A3729" t="s">
        <v>14153</v>
      </c>
      <c r="B3729">
        <v>11</v>
      </c>
      <c r="C3729">
        <v>106</v>
      </c>
      <c r="D3729" t="s">
        <v>14154</v>
      </c>
      <c r="E3729">
        <v>1111</v>
      </c>
      <c r="F3729" t="s">
        <v>13131</v>
      </c>
      <c r="G3729" t="s">
        <v>14155</v>
      </c>
      <c r="H3729" t="s">
        <v>14156</v>
      </c>
      <c r="I3729">
        <v>771</v>
      </c>
      <c r="J3729" t="s">
        <v>14157</v>
      </c>
      <c r="K3729" t="s">
        <v>14158</v>
      </c>
      <c r="L3729">
        <v>10</v>
      </c>
      <c r="M3729" t="s">
        <v>26</v>
      </c>
      <c r="N3729" t="s">
        <v>27</v>
      </c>
      <c r="O3729" t="s">
        <v>28</v>
      </c>
      <c r="P3729">
        <v>200000</v>
      </c>
      <c r="Q3729">
        <v>2006</v>
      </c>
      <c r="R3729">
        <v>7.7</v>
      </c>
      <c r="S3729">
        <v>246</v>
      </c>
      <c r="T3729">
        <f>Table_IMDB_Movies[[#This Row],[gross]]-Table_IMDB_Movies[[#This Row],[budget]]</f>
        <v>-198889</v>
      </c>
      <c r="V3729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3730" spans="1:22" x14ac:dyDescent="0.3">
      <c r="A3730" t="s">
        <v>14159</v>
      </c>
      <c r="B3730">
        <v>46</v>
      </c>
      <c r="C3730">
        <v>89</v>
      </c>
      <c r="D3730" t="s">
        <v>14160</v>
      </c>
      <c r="E3730">
        <v>925402</v>
      </c>
      <c r="F3730" t="s">
        <v>5490</v>
      </c>
      <c r="G3730" t="s">
        <v>14161</v>
      </c>
      <c r="H3730" t="s">
        <v>14162</v>
      </c>
      <c r="I3730">
        <v>27882</v>
      </c>
      <c r="J3730" t="s">
        <v>14163</v>
      </c>
      <c r="K3730" t="s">
        <v>14164</v>
      </c>
      <c r="L3730">
        <v>130</v>
      </c>
      <c r="M3730" t="s">
        <v>13730</v>
      </c>
      <c r="N3730" t="s">
        <v>9773</v>
      </c>
      <c r="O3730" t="s">
        <v>72</v>
      </c>
      <c r="P3730">
        <v>180000</v>
      </c>
      <c r="Q3730">
        <v>1997</v>
      </c>
      <c r="R3730">
        <v>8.5</v>
      </c>
      <c r="S3730">
        <v>0</v>
      </c>
      <c r="T3730">
        <f>Table_IMDB_Movies[[#This Row],[gross]]-Table_IMDB_Movies[[#This Row],[budget]]</f>
        <v>745402</v>
      </c>
      <c r="V3730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731" spans="1:22" x14ac:dyDescent="0.3">
      <c r="A3731" t="s">
        <v>14165</v>
      </c>
      <c r="B3731">
        <v>143</v>
      </c>
      <c r="C3731">
        <v>97</v>
      </c>
      <c r="D3731" t="s">
        <v>14166</v>
      </c>
      <c r="E3731">
        <v>469947</v>
      </c>
      <c r="F3731" t="s">
        <v>173</v>
      </c>
      <c r="G3731" t="s">
        <v>10518</v>
      </c>
      <c r="H3731" t="s">
        <v>14167</v>
      </c>
      <c r="I3731">
        <v>19846</v>
      </c>
      <c r="J3731" t="s">
        <v>14168</v>
      </c>
      <c r="K3731" t="s">
        <v>14169</v>
      </c>
      <c r="L3731">
        <v>68</v>
      </c>
      <c r="M3731" t="s">
        <v>26</v>
      </c>
      <c r="N3731" t="s">
        <v>41</v>
      </c>
      <c r="O3731" t="s">
        <v>3769</v>
      </c>
      <c r="P3731">
        <v>120000</v>
      </c>
      <c r="Q3731">
        <v>2011</v>
      </c>
      <c r="R3731">
        <v>7.7</v>
      </c>
      <c r="S3731">
        <v>0</v>
      </c>
      <c r="T3731">
        <f>Table_IMDB_Movies[[#This Row],[gross]]-Table_IMDB_Movies[[#This Row],[budget]]</f>
        <v>349947</v>
      </c>
      <c r="V3731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732" spans="1:22" x14ac:dyDescent="0.3">
      <c r="A3732" t="s">
        <v>3955</v>
      </c>
      <c r="B3732">
        <v>26</v>
      </c>
      <c r="C3732">
        <v>88</v>
      </c>
      <c r="D3732" t="s">
        <v>14170</v>
      </c>
      <c r="E3732">
        <v>7137502</v>
      </c>
      <c r="F3732" t="s">
        <v>1340</v>
      </c>
      <c r="G3732" t="s">
        <v>1370</v>
      </c>
      <c r="H3732" t="s">
        <v>14171</v>
      </c>
      <c r="I3732">
        <v>4769</v>
      </c>
      <c r="J3732" t="s">
        <v>14172</v>
      </c>
      <c r="K3732" t="s">
        <v>14173</v>
      </c>
      <c r="L3732">
        <v>26</v>
      </c>
      <c r="M3732" t="s">
        <v>26</v>
      </c>
      <c r="N3732" t="s">
        <v>27</v>
      </c>
      <c r="O3732" t="s">
        <v>476</v>
      </c>
      <c r="P3732">
        <v>175000</v>
      </c>
      <c r="Q3732">
        <v>1986</v>
      </c>
      <c r="R3732">
        <v>6.5</v>
      </c>
      <c r="S3732">
        <v>406</v>
      </c>
      <c r="T3732">
        <f>Table_IMDB_Movies[[#This Row],[gross]]-Table_IMDB_Movies[[#This Row],[budget]]</f>
        <v>6962502</v>
      </c>
      <c r="V3732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733" spans="1:22" x14ac:dyDescent="0.3">
      <c r="A3733" t="s">
        <v>13647</v>
      </c>
      <c r="B3733">
        <v>242</v>
      </c>
      <c r="C3733">
        <v>92</v>
      </c>
      <c r="D3733" t="s">
        <v>6906</v>
      </c>
      <c r="E3733">
        <v>1316074</v>
      </c>
      <c r="F3733" t="s">
        <v>4269</v>
      </c>
      <c r="G3733" t="s">
        <v>14174</v>
      </c>
      <c r="H3733" t="s">
        <v>14175</v>
      </c>
      <c r="I3733">
        <v>71387</v>
      </c>
      <c r="J3733" t="s">
        <v>14176</v>
      </c>
      <c r="K3733" t="s">
        <v>14177</v>
      </c>
      <c r="L3733">
        <v>228</v>
      </c>
      <c r="M3733" t="s">
        <v>26</v>
      </c>
      <c r="N3733" t="s">
        <v>27</v>
      </c>
      <c r="O3733" t="s">
        <v>28</v>
      </c>
      <c r="P3733">
        <v>100000</v>
      </c>
      <c r="Q3733">
        <v>2011</v>
      </c>
      <c r="R3733">
        <v>7</v>
      </c>
      <c r="S3733">
        <v>21000</v>
      </c>
      <c r="T3733">
        <f>Table_IMDB_Movies[[#This Row],[gross]]-Table_IMDB_Movies[[#This Row],[budget]]</f>
        <v>1216074</v>
      </c>
      <c r="V3733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734" spans="1:22" x14ac:dyDescent="0.3">
      <c r="A3734" t="s">
        <v>14178</v>
      </c>
      <c r="B3734">
        <v>38</v>
      </c>
      <c r="C3734">
        <v>97</v>
      </c>
      <c r="D3734" t="s">
        <v>7018</v>
      </c>
      <c r="E3734">
        <v>15180000</v>
      </c>
      <c r="F3734" t="s">
        <v>1705</v>
      </c>
      <c r="G3734" t="s">
        <v>2623</v>
      </c>
      <c r="H3734" t="s">
        <v>14179</v>
      </c>
      <c r="I3734">
        <v>3340</v>
      </c>
      <c r="J3734" t="s">
        <v>14178</v>
      </c>
      <c r="K3734" t="s">
        <v>14180</v>
      </c>
      <c r="L3734">
        <v>50</v>
      </c>
      <c r="M3734" t="s">
        <v>26</v>
      </c>
      <c r="N3734" t="s">
        <v>27</v>
      </c>
      <c r="O3734" t="s">
        <v>476</v>
      </c>
      <c r="P3734">
        <v>500000</v>
      </c>
      <c r="Q3734">
        <v>1971</v>
      </c>
      <c r="R3734">
        <v>5.5</v>
      </c>
      <c r="S3734">
        <v>566</v>
      </c>
      <c r="T3734">
        <f>Table_IMDB_Movies[[#This Row],[gross]]-Table_IMDB_Movies[[#This Row],[budget]]</f>
        <v>14680000</v>
      </c>
      <c r="V3734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3735" spans="1:22" x14ac:dyDescent="0.3">
      <c r="A3735" t="s">
        <v>2047</v>
      </c>
      <c r="B3735">
        <v>91</v>
      </c>
      <c r="C3735">
        <v>78</v>
      </c>
      <c r="D3735" t="s">
        <v>1037</v>
      </c>
      <c r="E3735">
        <v>2882062</v>
      </c>
      <c r="F3735" t="s">
        <v>1141</v>
      </c>
      <c r="G3735" t="s">
        <v>7344</v>
      </c>
      <c r="H3735" t="s">
        <v>14181</v>
      </c>
      <c r="I3735">
        <v>5178</v>
      </c>
      <c r="J3735" t="s">
        <v>2670</v>
      </c>
      <c r="K3735" t="s">
        <v>14182</v>
      </c>
      <c r="L3735">
        <v>101</v>
      </c>
      <c r="M3735" t="s">
        <v>26</v>
      </c>
      <c r="N3735" t="s">
        <v>27</v>
      </c>
      <c r="O3735" t="s">
        <v>28</v>
      </c>
      <c r="P3735">
        <v>150000</v>
      </c>
      <c r="Q3735">
        <v>2000</v>
      </c>
      <c r="R3735">
        <v>6.3</v>
      </c>
      <c r="S3735">
        <v>132</v>
      </c>
      <c r="T3735">
        <f>Table_IMDB_Movies[[#This Row],[gross]]-Table_IMDB_Movies[[#This Row],[budget]]</f>
        <v>2732062</v>
      </c>
      <c r="V3735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736" spans="1:22" x14ac:dyDescent="0.3">
      <c r="A3736" t="s">
        <v>11302</v>
      </c>
      <c r="B3736">
        <v>232</v>
      </c>
      <c r="C3736">
        <v>85</v>
      </c>
      <c r="D3736" t="s">
        <v>14183</v>
      </c>
      <c r="E3736">
        <v>9437933</v>
      </c>
      <c r="F3736" t="s">
        <v>5983</v>
      </c>
      <c r="G3736" t="s">
        <v>14184</v>
      </c>
      <c r="H3736" t="s">
        <v>14185</v>
      </c>
      <c r="I3736">
        <v>90827</v>
      </c>
      <c r="J3736" t="s">
        <v>14186</v>
      </c>
      <c r="K3736" t="s">
        <v>14187</v>
      </c>
      <c r="L3736">
        <v>329</v>
      </c>
      <c r="M3736" t="s">
        <v>26</v>
      </c>
      <c r="N3736" t="s">
        <v>6096</v>
      </c>
      <c r="O3736" t="s">
        <v>476</v>
      </c>
      <c r="P3736">
        <v>180000</v>
      </c>
      <c r="Q3736">
        <v>2007</v>
      </c>
      <c r="R3736">
        <v>7.9</v>
      </c>
      <c r="S3736">
        <v>26000</v>
      </c>
      <c r="T3736">
        <f>Table_IMDB_Movies[[#This Row],[gross]]-Table_IMDB_Movies[[#This Row],[budget]]</f>
        <v>9257933</v>
      </c>
      <c r="V3736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737" spans="1:22" x14ac:dyDescent="0.3">
      <c r="A3737" t="s">
        <v>14188</v>
      </c>
      <c r="B3737">
        <v>29</v>
      </c>
      <c r="C3737">
        <v>93</v>
      </c>
      <c r="D3737" t="s">
        <v>14189</v>
      </c>
      <c r="E3737">
        <v>155984</v>
      </c>
      <c r="F3737" t="s">
        <v>50</v>
      </c>
      <c r="G3737" t="s">
        <v>14190</v>
      </c>
      <c r="H3737" t="s">
        <v>14191</v>
      </c>
      <c r="I3737">
        <v>586</v>
      </c>
      <c r="J3737" t="s">
        <v>14192</v>
      </c>
      <c r="K3737" t="s">
        <v>14193</v>
      </c>
      <c r="L3737">
        <v>9</v>
      </c>
      <c r="M3737" t="s">
        <v>26</v>
      </c>
      <c r="N3737" t="s">
        <v>27</v>
      </c>
      <c r="O3737" t="s">
        <v>4342</v>
      </c>
      <c r="P3737">
        <v>160000</v>
      </c>
      <c r="Q3737">
        <v>2009</v>
      </c>
      <c r="R3737">
        <v>7.4</v>
      </c>
      <c r="S3737">
        <v>0</v>
      </c>
      <c r="T3737">
        <f>Table_IMDB_Movies[[#This Row],[gross]]-Table_IMDB_Movies[[#This Row],[budget]]</f>
        <v>-4016</v>
      </c>
      <c r="V3737" t="str">
        <f>IF(ISNUMBER(SEARCH("|",Table_IMDB_Movies[[#This Row],[genres]])),LEFT(Table_IMDB_Movies[[#This Row],[genres]],SEARCH("|",Table_IMDB_Movies[[#This Row],[genres]])-1),Table_IMDB_Movies[[#This Row],[genres]])</f>
        <v>Documentary</v>
      </c>
    </row>
    <row r="3738" spans="1:22" x14ac:dyDescent="0.3">
      <c r="A3738" t="s">
        <v>5683</v>
      </c>
      <c r="B3738">
        <v>277</v>
      </c>
      <c r="C3738">
        <v>88</v>
      </c>
      <c r="D3738" t="s">
        <v>11003</v>
      </c>
      <c r="E3738">
        <v>30859000</v>
      </c>
      <c r="F3738" t="s">
        <v>4295</v>
      </c>
      <c r="G3738" t="s">
        <v>8075</v>
      </c>
      <c r="H3738" t="s">
        <v>11004</v>
      </c>
      <c r="I3738">
        <v>96411</v>
      </c>
      <c r="J3738" t="s">
        <v>11005</v>
      </c>
      <c r="K3738" t="s">
        <v>11006</v>
      </c>
      <c r="L3738">
        <v>826</v>
      </c>
      <c r="M3738" t="s">
        <v>26</v>
      </c>
      <c r="N3738" t="s">
        <v>27</v>
      </c>
      <c r="O3738" t="s">
        <v>476</v>
      </c>
      <c r="P3738">
        <v>83532</v>
      </c>
      <c r="Q3738">
        <v>1974</v>
      </c>
      <c r="R3738">
        <v>7.5</v>
      </c>
      <c r="S3738">
        <v>0</v>
      </c>
      <c r="T3738">
        <f>Table_IMDB_Movies[[#This Row],[gross]]-Table_IMDB_Movies[[#This Row],[budget]]</f>
        <v>30775468</v>
      </c>
      <c r="V3738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3739" spans="1:22" x14ac:dyDescent="0.3">
      <c r="A3739" t="s">
        <v>2985</v>
      </c>
      <c r="B3739">
        <v>40</v>
      </c>
      <c r="C3739">
        <v>91</v>
      </c>
      <c r="D3739" t="s">
        <v>14194</v>
      </c>
      <c r="E3739">
        <v>6706368</v>
      </c>
      <c r="F3739" t="s">
        <v>50</v>
      </c>
      <c r="G3739" t="s">
        <v>2985</v>
      </c>
      <c r="H3739" t="s">
        <v>14195</v>
      </c>
      <c r="I3739">
        <v>22800</v>
      </c>
      <c r="J3739" t="s">
        <v>14196</v>
      </c>
      <c r="K3739" t="s">
        <v>14197</v>
      </c>
      <c r="L3739">
        <v>133</v>
      </c>
      <c r="M3739" t="s">
        <v>26</v>
      </c>
      <c r="N3739" t="s">
        <v>27</v>
      </c>
      <c r="O3739" t="s">
        <v>476</v>
      </c>
      <c r="P3739">
        <v>160000</v>
      </c>
      <c r="Q3739">
        <v>1989</v>
      </c>
      <c r="R3739">
        <v>7.5</v>
      </c>
      <c r="S3739">
        <v>667</v>
      </c>
      <c r="T3739">
        <f>Table_IMDB_Movies[[#This Row],[gross]]-Table_IMDB_Movies[[#This Row],[budget]]</f>
        <v>6546368</v>
      </c>
      <c r="V3739" t="str">
        <f>IF(ISNUMBER(SEARCH("|",Table_IMDB_Movies[[#This Row],[genres]])),LEFT(Table_IMDB_Movies[[#This Row],[genres]],SEARCH("|",Table_IMDB_Movies[[#This Row],[genres]])-1),Table_IMDB_Movies[[#This Row],[genres]])</f>
        <v>Documentary</v>
      </c>
    </row>
    <row r="3740" spans="1:22" x14ac:dyDescent="0.3">
      <c r="A3740" t="s">
        <v>12341</v>
      </c>
      <c r="B3740">
        <v>31</v>
      </c>
      <c r="C3740">
        <v>111</v>
      </c>
      <c r="D3740" t="s">
        <v>13849</v>
      </c>
      <c r="E3740">
        <v>10174663</v>
      </c>
      <c r="F3740" t="s">
        <v>2978</v>
      </c>
      <c r="G3740" t="s">
        <v>12341</v>
      </c>
      <c r="H3740" t="s">
        <v>14198</v>
      </c>
      <c r="I3740">
        <v>12399</v>
      </c>
      <c r="J3740" t="s">
        <v>14199</v>
      </c>
      <c r="K3740" t="s">
        <v>14200</v>
      </c>
      <c r="L3740">
        <v>382</v>
      </c>
      <c r="M3740" t="s">
        <v>26</v>
      </c>
      <c r="N3740" t="s">
        <v>27</v>
      </c>
      <c r="O3740" t="s">
        <v>72</v>
      </c>
      <c r="P3740">
        <v>100000</v>
      </c>
      <c r="Q3740">
        <v>2006</v>
      </c>
      <c r="R3740">
        <v>6.7</v>
      </c>
      <c r="S3740">
        <v>0</v>
      </c>
      <c r="T3740">
        <f>Table_IMDB_Movies[[#This Row],[gross]]-Table_IMDB_Movies[[#This Row],[budget]]</f>
        <v>10074663</v>
      </c>
      <c r="V3740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741" spans="1:22" x14ac:dyDescent="0.3">
      <c r="A3741" t="s">
        <v>14201</v>
      </c>
      <c r="B3741">
        <v>159</v>
      </c>
      <c r="C3741">
        <v>81</v>
      </c>
      <c r="D3741" t="s">
        <v>14202</v>
      </c>
      <c r="E3741">
        <v>22757819</v>
      </c>
      <c r="F3741" t="s">
        <v>4295</v>
      </c>
      <c r="G3741" t="s">
        <v>14203</v>
      </c>
      <c r="H3741" t="s">
        <v>14204</v>
      </c>
      <c r="I3741">
        <v>13521</v>
      </c>
      <c r="J3741" t="s">
        <v>14205</v>
      </c>
      <c r="K3741" t="s">
        <v>14206</v>
      </c>
      <c r="L3741">
        <v>150</v>
      </c>
      <c r="M3741" t="s">
        <v>26</v>
      </c>
      <c r="N3741" t="s">
        <v>27</v>
      </c>
      <c r="O3741" t="s">
        <v>476</v>
      </c>
      <c r="P3741">
        <v>100000</v>
      </c>
      <c r="Q3741">
        <v>2015</v>
      </c>
      <c r="R3741">
        <v>4.2</v>
      </c>
      <c r="S3741">
        <v>0</v>
      </c>
      <c r="T3741">
        <f>Table_IMDB_Movies[[#This Row],[gross]]-Table_IMDB_Movies[[#This Row],[budget]]</f>
        <v>22657819</v>
      </c>
      <c r="V3741" t="str">
        <f>IF(ISNUMBER(SEARCH("|",Table_IMDB_Movies[[#This Row],[genres]])),LEFT(Table_IMDB_Movies[[#This Row],[genres]],SEARCH("|",Table_IMDB_Movies[[#This Row],[genres]])-1),Table_IMDB_Movies[[#This Row],[genres]])</f>
        <v>Horror</v>
      </c>
    </row>
    <row r="3742" spans="1:22" x14ac:dyDescent="0.3">
      <c r="A3742" t="s">
        <v>14207</v>
      </c>
      <c r="B3742">
        <v>1</v>
      </c>
      <c r="C3742">
        <v>110</v>
      </c>
      <c r="D3742" t="s">
        <v>14208</v>
      </c>
      <c r="E3742">
        <v>3000000</v>
      </c>
      <c r="F3742" t="s">
        <v>1550</v>
      </c>
      <c r="G3742" t="s">
        <v>14209</v>
      </c>
      <c r="H3742" t="s">
        <v>14210</v>
      </c>
      <c r="I3742">
        <v>5</v>
      </c>
      <c r="J3742" t="s">
        <v>14211</v>
      </c>
      <c r="K3742" t="s">
        <v>14212</v>
      </c>
      <c r="L3742">
        <v>1</v>
      </c>
      <c r="M3742" t="s">
        <v>49</v>
      </c>
      <c r="N3742" t="s">
        <v>27</v>
      </c>
      <c r="O3742" t="s">
        <v>49</v>
      </c>
      <c r="P3742">
        <v>100000</v>
      </c>
      <c r="Q3742">
        <v>1920</v>
      </c>
      <c r="R3742">
        <v>4.8</v>
      </c>
      <c r="S3742">
        <v>0</v>
      </c>
      <c r="T3742">
        <f>Table_IMDB_Movies[[#This Row],[gross]]-Table_IMDB_Movies[[#This Row],[budget]]</f>
        <v>2900000</v>
      </c>
      <c r="V3742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3743" spans="1:22" x14ac:dyDescent="0.3">
      <c r="A3743" t="s">
        <v>12670</v>
      </c>
      <c r="B3743">
        <v>21</v>
      </c>
      <c r="C3743">
        <v>81</v>
      </c>
      <c r="D3743" t="s">
        <v>3045</v>
      </c>
      <c r="E3743">
        <v>5228617</v>
      </c>
      <c r="F3743" t="s">
        <v>1334</v>
      </c>
      <c r="G3743" t="s">
        <v>12670</v>
      </c>
      <c r="H3743" t="s">
        <v>14213</v>
      </c>
      <c r="I3743">
        <v>2770</v>
      </c>
      <c r="J3743" t="s">
        <v>12074</v>
      </c>
      <c r="K3743" t="s">
        <v>14214</v>
      </c>
      <c r="L3743">
        <v>32</v>
      </c>
      <c r="M3743" t="s">
        <v>26</v>
      </c>
      <c r="N3743" t="s">
        <v>27</v>
      </c>
      <c r="O3743" t="s">
        <v>476</v>
      </c>
      <c r="P3743">
        <v>100000</v>
      </c>
      <c r="Q3743">
        <v>1987</v>
      </c>
      <c r="R3743">
        <v>7</v>
      </c>
      <c r="S3743">
        <v>471</v>
      </c>
      <c r="T3743">
        <f>Table_IMDB_Movies[[#This Row],[gross]]-Table_IMDB_Movies[[#This Row],[budget]]</f>
        <v>5128617</v>
      </c>
      <c r="V3743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744" spans="1:22" x14ac:dyDescent="0.3">
      <c r="A3744" t="s">
        <v>14215</v>
      </c>
      <c r="B3744">
        <v>88</v>
      </c>
      <c r="C3744">
        <v>90</v>
      </c>
      <c r="D3744" t="s">
        <v>14216</v>
      </c>
      <c r="E3744">
        <v>110536</v>
      </c>
      <c r="F3744" t="s">
        <v>9203</v>
      </c>
      <c r="G3744" t="s">
        <v>14217</v>
      </c>
      <c r="H3744" t="s">
        <v>14218</v>
      </c>
      <c r="I3744">
        <v>4117</v>
      </c>
      <c r="J3744" t="s">
        <v>14215</v>
      </c>
      <c r="K3744" t="s">
        <v>14219</v>
      </c>
      <c r="L3744">
        <v>118</v>
      </c>
      <c r="M3744" t="s">
        <v>26</v>
      </c>
      <c r="N3744" t="s">
        <v>27</v>
      </c>
      <c r="O3744" t="s">
        <v>72</v>
      </c>
      <c r="P3744">
        <v>40000</v>
      </c>
      <c r="Q3744">
        <v>2001</v>
      </c>
      <c r="R3744">
        <v>7</v>
      </c>
      <c r="S3744">
        <v>0</v>
      </c>
      <c r="T3744">
        <f>Table_IMDB_Movies[[#This Row],[gross]]-Table_IMDB_Movies[[#This Row],[budget]]</f>
        <v>70536</v>
      </c>
      <c r="V3744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745" spans="1:22" x14ac:dyDescent="0.3">
      <c r="A3745" t="s">
        <v>14220</v>
      </c>
      <c r="B3745">
        <v>193</v>
      </c>
      <c r="C3745">
        <v>88</v>
      </c>
      <c r="D3745" t="s">
        <v>2103</v>
      </c>
      <c r="E3745">
        <v>59379</v>
      </c>
      <c r="F3745" t="s">
        <v>14221</v>
      </c>
      <c r="G3745" t="s">
        <v>9838</v>
      </c>
      <c r="H3745" t="s">
        <v>14222</v>
      </c>
      <c r="I3745">
        <v>12796</v>
      </c>
      <c r="J3745" t="s">
        <v>14223</v>
      </c>
      <c r="K3745" t="s">
        <v>14224</v>
      </c>
      <c r="L3745">
        <v>52</v>
      </c>
      <c r="M3745" t="s">
        <v>26</v>
      </c>
      <c r="N3745" t="s">
        <v>27</v>
      </c>
      <c r="O3745" t="s">
        <v>3769</v>
      </c>
      <c r="P3745">
        <v>200000</v>
      </c>
      <c r="Q3745">
        <v>2013</v>
      </c>
      <c r="R3745">
        <v>6.8</v>
      </c>
      <c r="S3745">
        <v>0</v>
      </c>
      <c r="T3745">
        <f>Table_IMDB_Movies[[#This Row],[gross]]-Table_IMDB_Movies[[#This Row],[budget]]</f>
        <v>-140621</v>
      </c>
      <c r="V3745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746" spans="1:22" x14ac:dyDescent="0.3">
      <c r="A3746" t="s">
        <v>9327</v>
      </c>
      <c r="B3746">
        <v>241</v>
      </c>
      <c r="C3746">
        <v>114</v>
      </c>
      <c r="D3746" t="s">
        <v>2098</v>
      </c>
      <c r="E3746">
        <v>32721635</v>
      </c>
      <c r="F3746" t="s">
        <v>5232</v>
      </c>
      <c r="G3746" t="s">
        <v>825</v>
      </c>
      <c r="H3746" t="s">
        <v>9328</v>
      </c>
      <c r="I3746">
        <v>67824</v>
      </c>
      <c r="J3746" t="s">
        <v>9329</v>
      </c>
      <c r="K3746" t="s">
        <v>9330</v>
      </c>
      <c r="L3746">
        <v>279</v>
      </c>
      <c r="M3746" t="s">
        <v>26</v>
      </c>
      <c r="N3746" t="s">
        <v>27</v>
      </c>
      <c r="O3746" t="s">
        <v>476</v>
      </c>
      <c r="P3746">
        <v>15000000</v>
      </c>
      <c r="Q3746">
        <v>2009</v>
      </c>
      <c r="R3746">
        <v>6.6</v>
      </c>
      <c r="S3746">
        <v>0</v>
      </c>
      <c r="T3746">
        <f>Table_IMDB_Movies[[#This Row],[gross]]-Table_IMDB_Movies[[#This Row],[budget]]</f>
        <v>17721635</v>
      </c>
      <c r="V3746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3747" spans="1:22" x14ac:dyDescent="0.3">
      <c r="A3747" t="s">
        <v>974</v>
      </c>
      <c r="B3747">
        <v>138</v>
      </c>
      <c r="C3747">
        <v>84</v>
      </c>
      <c r="D3747" t="s">
        <v>14225</v>
      </c>
      <c r="E3747">
        <v>3216970</v>
      </c>
      <c r="F3747" t="s">
        <v>1541</v>
      </c>
      <c r="G3747" t="s">
        <v>1455</v>
      </c>
      <c r="H3747" t="s">
        <v>14226</v>
      </c>
      <c r="I3747">
        <v>142619</v>
      </c>
      <c r="J3747" t="s">
        <v>14227</v>
      </c>
      <c r="K3747" t="s">
        <v>14228</v>
      </c>
      <c r="L3747">
        <v>586</v>
      </c>
      <c r="M3747" t="s">
        <v>26</v>
      </c>
      <c r="N3747" t="s">
        <v>27</v>
      </c>
      <c r="O3747" t="s">
        <v>476</v>
      </c>
      <c r="P3747">
        <v>60000</v>
      </c>
      <c r="Q3747">
        <v>1998</v>
      </c>
      <c r="R3747">
        <v>7.5</v>
      </c>
      <c r="S3747">
        <v>24000</v>
      </c>
      <c r="T3747">
        <f>Table_IMDB_Movies[[#This Row],[gross]]-Table_IMDB_Movies[[#This Row],[budget]]</f>
        <v>3156970</v>
      </c>
      <c r="V3747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748" spans="1:22" x14ac:dyDescent="0.3">
      <c r="A3748" t="s">
        <v>14229</v>
      </c>
      <c r="B3748">
        <v>32</v>
      </c>
      <c r="C3748">
        <v>87</v>
      </c>
      <c r="D3748" t="s">
        <v>14230</v>
      </c>
      <c r="E3748">
        <v>536767</v>
      </c>
      <c r="F3748" t="s">
        <v>5542</v>
      </c>
      <c r="G3748" t="s">
        <v>1381</v>
      </c>
      <c r="H3748" t="s">
        <v>14231</v>
      </c>
      <c r="I3748">
        <v>1622</v>
      </c>
      <c r="J3748" t="s">
        <v>14232</v>
      </c>
      <c r="K3748" t="s">
        <v>14233</v>
      </c>
      <c r="L3748">
        <v>83</v>
      </c>
      <c r="M3748" t="s">
        <v>26</v>
      </c>
      <c r="N3748" t="s">
        <v>27</v>
      </c>
      <c r="O3748" t="s">
        <v>476</v>
      </c>
      <c r="P3748">
        <v>60000</v>
      </c>
      <c r="Q3748">
        <v>1998</v>
      </c>
      <c r="R3748">
        <v>5.3</v>
      </c>
      <c r="S3748">
        <v>30</v>
      </c>
      <c r="T3748">
        <f>Table_IMDB_Movies[[#This Row],[gross]]-Table_IMDB_Movies[[#This Row],[budget]]</f>
        <v>476767</v>
      </c>
      <c r="V3748" t="str">
        <f>IF(ISNUMBER(SEARCH("|",Table_IMDB_Movies[[#This Row],[genres]])),LEFT(Table_IMDB_Movies[[#This Row],[genres]],SEARCH("|",Table_IMDB_Movies[[#This Row],[genres]])-1),Table_IMDB_Movies[[#This Row],[genres]])</f>
        <v>Biography</v>
      </c>
    </row>
    <row r="3749" spans="1:22" x14ac:dyDescent="0.3">
      <c r="A3749" t="s">
        <v>10709</v>
      </c>
      <c r="B3749">
        <v>193</v>
      </c>
      <c r="C3749">
        <v>100</v>
      </c>
      <c r="D3749" t="s">
        <v>14234</v>
      </c>
      <c r="E3749">
        <v>11529368</v>
      </c>
      <c r="F3749" t="s">
        <v>14235</v>
      </c>
      <c r="G3749" t="s">
        <v>14236</v>
      </c>
      <c r="H3749" t="s">
        <v>14237</v>
      </c>
      <c r="I3749">
        <v>85028</v>
      </c>
      <c r="J3749" t="s">
        <v>14238</v>
      </c>
      <c r="K3749" t="s">
        <v>14239</v>
      </c>
      <c r="L3749">
        <v>404</v>
      </c>
      <c r="M3749" t="s">
        <v>26</v>
      </c>
      <c r="N3749" t="s">
        <v>27</v>
      </c>
      <c r="O3749" t="s">
        <v>72</v>
      </c>
      <c r="P3749">
        <v>65000</v>
      </c>
      <c r="Q3749">
        <v>2004</v>
      </c>
      <c r="R3749">
        <v>7.3</v>
      </c>
      <c r="S3749">
        <v>0</v>
      </c>
      <c r="T3749">
        <f>Table_IMDB_Movies[[#This Row],[gross]]-Table_IMDB_Movies[[#This Row],[budget]]</f>
        <v>11464368</v>
      </c>
      <c r="V3749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750" spans="1:22" x14ac:dyDescent="0.3">
      <c r="A3750" t="s">
        <v>14240</v>
      </c>
      <c r="B3750">
        <v>66</v>
      </c>
      <c r="C3750">
        <v>82</v>
      </c>
      <c r="D3750" t="s">
        <v>14241</v>
      </c>
      <c r="E3750">
        <v>40557</v>
      </c>
      <c r="F3750" t="s">
        <v>1334</v>
      </c>
      <c r="G3750" t="s">
        <v>312</v>
      </c>
      <c r="H3750" t="s">
        <v>14242</v>
      </c>
      <c r="I3750">
        <v>1389</v>
      </c>
      <c r="J3750" t="s">
        <v>14243</v>
      </c>
      <c r="K3750" t="s">
        <v>14244</v>
      </c>
      <c r="L3750">
        <v>22</v>
      </c>
      <c r="M3750" t="s">
        <v>26</v>
      </c>
      <c r="N3750" t="s">
        <v>27</v>
      </c>
      <c r="O3750" t="s">
        <v>476</v>
      </c>
      <c r="P3750">
        <v>60000</v>
      </c>
      <c r="Q3750">
        <v>2011</v>
      </c>
      <c r="R3750">
        <v>5.6</v>
      </c>
      <c r="S3750">
        <v>0</v>
      </c>
      <c r="T3750">
        <f>Table_IMDB_Movies[[#This Row],[gross]]-Table_IMDB_Movies[[#This Row],[budget]]</f>
        <v>-19443</v>
      </c>
      <c r="V3750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751" spans="1:22" x14ac:dyDescent="0.3">
      <c r="A3751" t="s">
        <v>13914</v>
      </c>
      <c r="B3751">
        <v>65</v>
      </c>
      <c r="C3751">
        <v>82</v>
      </c>
      <c r="D3751" t="s">
        <v>13679</v>
      </c>
      <c r="E3751">
        <v>30084</v>
      </c>
      <c r="F3751" t="s">
        <v>2021</v>
      </c>
      <c r="G3751" t="s">
        <v>1964</v>
      </c>
      <c r="H3751" t="s">
        <v>14245</v>
      </c>
      <c r="I3751">
        <v>5507</v>
      </c>
      <c r="J3751" t="s">
        <v>8497</v>
      </c>
      <c r="K3751" t="s">
        <v>14246</v>
      </c>
      <c r="L3751">
        <v>23</v>
      </c>
      <c r="M3751" t="s">
        <v>26</v>
      </c>
      <c r="N3751" t="s">
        <v>27</v>
      </c>
      <c r="O3751" t="s">
        <v>476</v>
      </c>
      <c r="P3751">
        <v>70000</v>
      </c>
      <c r="Q3751">
        <v>2014</v>
      </c>
      <c r="R3751">
        <v>5.6</v>
      </c>
      <c r="S3751">
        <v>812</v>
      </c>
      <c r="T3751">
        <f>Table_IMDB_Movies[[#This Row],[gross]]-Table_IMDB_Movies[[#This Row],[budget]]</f>
        <v>-39916</v>
      </c>
      <c r="V3751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752" spans="1:22" x14ac:dyDescent="0.3">
      <c r="A3752" t="s">
        <v>12557</v>
      </c>
      <c r="B3752">
        <v>36</v>
      </c>
      <c r="C3752">
        <v>98</v>
      </c>
      <c r="D3752" t="s">
        <v>12625</v>
      </c>
      <c r="E3752">
        <v>10246600</v>
      </c>
      <c r="F3752" t="s">
        <v>1141</v>
      </c>
      <c r="G3752" t="s">
        <v>14247</v>
      </c>
      <c r="H3752" t="s">
        <v>14248</v>
      </c>
      <c r="I3752">
        <v>6375</v>
      </c>
      <c r="J3752" t="s">
        <v>14249</v>
      </c>
      <c r="K3752" t="s">
        <v>14250</v>
      </c>
      <c r="L3752">
        <v>36</v>
      </c>
      <c r="M3752" t="s">
        <v>26</v>
      </c>
      <c r="N3752" t="s">
        <v>27</v>
      </c>
      <c r="O3752" t="s">
        <v>476</v>
      </c>
      <c r="P3752">
        <v>25000</v>
      </c>
      <c r="Q3752">
        <v>1995</v>
      </c>
      <c r="R3752">
        <v>6.6</v>
      </c>
      <c r="S3752">
        <v>265</v>
      </c>
      <c r="T3752">
        <f>Table_IMDB_Movies[[#This Row],[gross]]-Table_IMDB_Movies[[#This Row],[budget]]</f>
        <v>10221600</v>
      </c>
      <c r="V3752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753" spans="1:22" x14ac:dyDescent="0.3">
      <c r="A3753" t="s">
        <v>13679</v>
      </c>
      <c r="B3753">
        <v>113</v>
      </c>
      <c r="C3753">
        <v>98</v>
      </c>
      <c r="D3753" t="s">
        <v>2589</v>
      </c>
      <c r="E3753">
        <v>389804</v>
      </c>
      <c r="F3753" t="s">
        <v>1141</v>
      </c>
      <c r="G3753" t="s">
        <v>13679</v>
      </c>
      <c r="H3753" t="s">
        <v>14251</v>
      </c>
      <c r="I3753">
        <v>11816</v>
      </c>
      <c r="J3753" t="s">
        <v>14252</v>
      </c>
      <c r="K3753" t="s">
        <v>14253</v>
      </c>
      <c r="L3753">
        <v>35</v>
      </c>
      <c r="M3753" t="s">
        <v>26</v>
      </c>
      <c r="N3753" t="s">
        <v>27</v>
      </c>
      <c r="O3753" t="s">
        <v>3769</v>
      </c>
      <c r="P3753">
        <v>65000</v>
      </c>
      <c r="Q3753">
        <v>2010</v>
      </c>
      <c r="R3753">
        <v>6.3</v>
      </c>
      <c r="S3753">
        <v>0</v>
      </c>
      <c r="T3753">
        <f>Table_IMDB_Movies[[#This Row],[gross]]-Table_IMDB_Movies[[#This Row],[budget]]</f>
        <v>324804</v>
      </c>
      <c r="V3753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754" spans="1:22" x14ac:dyDescent="0.3">
      <c r="A3754" t="s">
        <v>4209</v>
      </c>
      <c r="B3754">
        <v>75</v>
      </c>
      <c r="C3754">
        <v>90</v>
      </c>
      <c r="D3754" t="s">
        <v>5250</v>
      </c>
      <c r="E3754">
        <v>241816</v>
      </c>
      <c r="F3754" t="s">
        <v>2682</v>
      </c>
      <c r="G3754" t="s">
        <v>8631</v>
      </c>
      <c r="H3754" t="s">
        <v>14254</v>
      </c>
      <c r="I3754">
        <v>6246</v>
      </c>
      <c r="J3754" t="s">
        <v>14255</v>
      </c>
      <c r="K3754" t="s">
        <v>14256</v>
      </c>
      <c r="L3754">
        <v>76</v>
      </c>
      <c r="M3754" t="s">
        <v>26</v>
      </c>
      <c r="N3754" t="s">
        <v>27</v>
      </c>
      <c r="O3754" t="s">
        <v>4342</v>
      </c>
      <c r="P3754">
        <v>42000</v>
      </c>
      <c r="Q3754">
        <v>2000</v>
      </c>
      <c r="R3754">
        <v>7.5</v>
      </c>
      <c r="S3754">
        <v>451</v>
      </c>
      <c r="T3754">
        <f>Table_IMDB_Movies[[#This Row],[gross]]-Table_IMDB_Movies[[#This Row],[budget]]</f>
        <v>199816</v>
      </c>
      <c r="V3754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755" spans="1:22" x14ac:dyDescent="0.3">
      <c r="A3755" t="s">
        <v>14257</v>
      </c>
      <c r="B3755">
        <v>21</v>
      </c>
      <c r="C3755">
        <v>90</v>
      </c>
      <c r="D3755" t="s">
        <v>14258</v>
      </c>
      <c r="E3755">
        <v>277233</v>
      </c>
      <c r="F3755" t="s">
        <v>1340</v>
      </c>
      <c r="G3755" t="s">
        <v>13237</v>
      </c>
      <c r="H3755" t="s">
        <v>14259</v>
      </c>
      <c r="I3755">
        <v>2631</v>
      </c>
      <c r="J3755" t="s">
        <v>14260</v>
      </c>
      <c r="K3755" t="s">
        <v>14261</v>
      </c>
      <c r="L3755">
        <v>26</v>
      </c>
      <c r="M3755" t="s">
        <v>26</v>
      </c>
      <c r="N3755" t="s">
        <v>27</v>
      </c>
      <c r="O3755" t="s">
        <v>476</v>
      </c>
      <c r="P3755">
        <v>40000</v>
      </c>
      <c r="Q3755">
        <v>1999</v>
      </c>
      <c r="R3755">
        <v>7.6</v>
      </c>
      <c r="S3755">
        <v>0</v>
      </c>
      <c r="T3755">
        <f>Table_IMDB_Movies[[#This Row],[gross]]-Table_IMDB_Movies[[#This Row],[budget]]</f>
        <v>237233</v>
      </c>
      <c r="V3755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756" spans="1:22" x14ac:dyDescent="0.3">
      <c r="A3756" t="s">
        <v>14262</v>
      </c>
      <c r="B3756">
        <v>3</v>
      </c>
      <c r="C3756">
        <v>78</v>
      </c>
      <c r="D3756" t="s">
        <v>14263</v>
      </c>
      <c r="E3756">
        <v>243768</v>
      </c>
      <c r="F3756" t="s">
        <v>10699</v>
      </c>
      <c r="G3756" t="s">
        <v>14264</v>
      </c>
      <c r="H3756" t="s">
        <v>14265</v>
      </c>
      <c r="I3756">
        <v>143</v>
      </c>
      <c r="J3756" t="s">
        <v>14266</v>
      </c>
      <c r="K3756" t="s">
        <v>14267</v>
      </c>
      <c r="L3756">
        <v>9</v>
      </c>
      <c r="M3756" t="s">
        <v>26</v>
      </c>
      <c r="N3756" t="s">
        <v>27</v>
      </c>
      <c r="O3756" t="s">
        <v>476</v>
      </c>
      <c r="P3756">
        <v>30000</v>
      </c>
      <c r="Q3756">
        <v>2007</v>
      </c>
      <c r="R3756">
        <v>4.0999999999999996</v>
      </c>
      <c r="S3756">
        <v>13</v>
      </c>
      <c r="T3756">
        <f>Table_IMDB_Movies[[#This Row],[gross]]-Table_IMDB_Movies[[#This Row],[budget]]</f>
        <v>213768</v>
      </c>
      <c r="V3756" t="str">
        <f>IF(ISNUMBER(SEARCH("|",Table_IMDB_Movies[[#This Row],[genres]])),LEFT(Table_IMDB_Movies[[#This Row],[genres]],SEARCH("|",Table_IMDB_Movies[[#This Row],[genres]])-1),Table_IMDB_Movies[[#This Row],[genres]])</f>
        <v>Western</v>
      </c>
    </row>
    <row r="3757" spans="1:22" x14ac:dyDescent="0.3">
      <c r="A3757" t="s">
        <v>5482</v>
      </c>
      <c r="B3757">
        <v>136</v>
      </c>
      <c r="C3757">
        <v>102</v>
      </c>
      <c r="D3757" t="s">
        <v>12064</v>
      </c>
      <c r="E3757">
        <v>3151130</v>
      </c>
      <c r="F3757" t="s">
        <v>1334</v>
      </c>
      <c r="G3757" t="s">
        <v>7769</v>
      </c>
      <c r="H3757" t="s">
        <v>14268</v>
      </c>
      <c r="I3757">
        <v>181749</v>
      </c>
      <c r="J3757" t="s">
        <v>7544</v>
      </c>
      <c r="K3757" t="s">
        <v>14269</v>
      </c>
      <c r="L3757">
        <v>615</v>
      </c>
      <c r="M3757" t="s">
        <v>26</v>
      </c>
      <c r="N3757" t="s">
        <v>27</v>
      </c>
      <c r="O3757" t="s">
        <v>476</v>
      </c>
      <c r="P3757">
        <v>230000</v>
      </c>
      <c r="Q3757">
        <v>1994</v>
      </c>
      <c r="R3757">
        <v>7.8</v>
      </c>
      <c r="S3757">
        <v>0</v>
      </c>
      <c r="T3757">
        <f>Table_IMDB_Movies[[#This Row],[gross]]-Table_IMDB_Movies[[#This Row],[budget]]</f>
        <v>2921130</v>
      </c>
      <c r="V3757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758" spans="1:22" x14ac:dyDescent="0.3">
      <c r="A3758" t="s">
        <v>7548</v>
      </c>
      <c r="B3758">
        <v>80</v>
      </c>
      <c r="C3758">
        <v>97</v>
      </c>
      <c r="D3758" t="s">
        <v>4459</v>
      </c>
      <c r="E3758">
        <v>2856622</v>
      </c>
      <c r="F3758" t="s">
        <v>2021</v>
      </c>
      <c r="G3758" t="s">
        <v>14270</v>
      </c>
      <c r="H3758" t="s">
        <v>14271</v>
      </c>
      <c r="I3758">
        <v>11550</v>
      </c>
      <c r="J3758" t="s">
        <v>14272</v>
      </c>
      <c r="K3758" t="s">
        <v>14273</v>
      </c>
      <c r="L3758">
        <v>197</v>
      </c>
      <c r="M3758" t="s">
        <v>26</v>
      </c>
      <c r="N3758" t="s">
        <v>218</v>
      </c>
      <c r="O3758" t="s">
        <v>476</v>
      </c>
      <c r="P3758">
        <v>25000</v>
      </c>
      <c r="Q3758">
        <v>1997</v>
      </c>
      <c r="R3758">
        <v>7.3</v>
      </c>
      <c r="S3758">
        <v>489</v>
      </c>
      <c r="T3758">
        <f>Table_IMDB_Movies[[#This Row],[gross]]-Table_IMDB_Movies[[#This Row],[budget]]</f>
        <v>2831622</v>
      </c>
      <c r="V3758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759" spans="1:22" x14ac:dyDescent="0.3">
      <c r="A3759" t="s">
        <v>415</v>
      </c>
      <c r="B3759">
        <v>233</v>
      </c>
      <c r="C3759">
        <v>109</v>
      </c>
      <c r="D3759" t="s">
        <v>3332</v>
      </c>
      <c r="E3759">
        <v>10499968</v>
      </c>
      <c r="F3759" t="s">
        <v>379</v>
      </c>
      <c r="G3759" t="s">
        <v>283</v>
      </c>
      <c r="H3759" t="s">
        <v>5869</v>
      </c>
      <c r="I3759">
        <v>47502</v>
      </c>
      <c r="J3759" t="s">
        <v>5870</v>
      </c>
      <c r="K3759" t="s">
        <v>5871</v>
      </c>
      <c r="L3759">
        <v>212</v>
      </c>
      <c r="M3759" t="s">
        <v>26</v>
      </c>
      <c r="N3759" t="s">
        <v>27</v>
      </c>
      <c r="O3759" t="s">
        <v>476</v>
      </c>
      <c r="P3759">
        <v>35000000</v>
      </c>
      <c r="Q3759">
        <v>2014</v>
      </c>
      <c r="R3759">
        <v>5.7</v>
      </c>
      <c r="S3759">
        <v>10000</v>
      </c>
      <c r="T3759">
        <f>Table_IMDB_Movies[[#This Row],[gross]]-Table_IMDB_Movies[[#This Row],[budget]]</f>
        <v>-24500032</v>
      </c>
      <c r="V3759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760" spans="1:22" x14ac:dyDescent="0.3">
      <c r="A3760" t="s">
        <v>6896</v>
      </c>
      <c r="B3760">
        <v>61</v>
      </c>
      <c r="C3760">
        <v>100</v>
      </c>
      <c r="D3760" t="s">
        <v>6896</v>
      </c>
      <c r="E3760">
        <v>1227508</v>
      </c>
      <c r="F3760" t="s">
        <v>2021</v>
      </c>
      <c r="G3760" t="s">
        <v>14274</v>
      </c>
      <c r="H3760" t="s">
        <v>14275</v>
      </c>
      <c r="I3760">
        <v>15103</v>
      </c>
      <c r="J3760" t="s">
        <v>14276</v>
      </c>
      <c r="K3760" t="s">
        <v>14277</v>
      </c>
      <c r="L3760">
        <v>80</v>
      </c>
      <c r="M3760" t="s">
        <v>26</v>
      </c>
      <c r="N3760" t="s">
        <v>27</v>
      </c>
      <c r="O3760" t="s">
        <v>476</v>
      </c>
      <c r="P3760">
        <v>23000</v>
      </c>
      <c r="Q3760">
        <v>1991</v>
      </c>
      <c r="R3760">
        <v>7.1</v>
      </c>
      <c r="S3760">
        <v>2000</v>
      </c>
      <c r="T3760">
        <f>Table_IMDB_Movies[[#This Row],[gross]]-Table_IMDB_Movies[[#This Row],[budget]]</f>
        <v>1204508</v>
      </c>
      <c r="V3760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761" spans="1:22" x14ac:dyDescent="0.3">
      <c r="A3761" t="s">
        <v>14278</v>
      </c>
      <c r="B3761">
        <v>22</v>
      </c>
      <c r="C3761">
        <v>88</v>
      </c>
      <c r="D3761" t="s">
        <v>4412</v>
      </c>
      <c r="E3761">
        <v>76382</v>
      </c>
      <c r="F3761" t="s">
        <v>12916</v>
      </c>
      <c r="G3761" t="s">
        <v>14279</v>
      </c>
      <c r="H3761" t="s">
        <v>14280</v>
      </c>
      <c r="I3761">
        <v>1194</v>
      </c>
      <c r="J3761" t="s">
        <v>4999</v>
      </c>
      <c r="K3761" t="s">
        <v>14281</v>
      </c>
      <c r="L3761">
        <v>8</v>
      </c>
      <c r="M3761" t="s">
        <v>26</v>
      </c>
      <c r="N3761" t="s">
        <v>27</v>
      </c>
      <c r="O3761" t="s">
        <v>49</v>
      </c>
      <c r="P3761">
        <v>15000</v>
      </c>
      <c r="Q3761">
        <v>2009</v>
      </c>
      <c r="R3761">
        <v>6.2</v>
      </c>
      <c r="S3761">
        <v>324</v>
      </c>
      <c r="T3761">
        <f>Table_IMDB_Movies[[#This Row],[gross]]-Table_IMDB_Movies[[#This Row],[budget]]</f>
        <v>61382</v>
      </c>
      <c r="V3761" t="str">
        <f>IF(ISNUMBER(SEARCH("|",Table_IMDB_Movies[[#This Row],[genres]])),LEFT(Table_IMDB_Movies[[#This Row],[genres]],SEARCH("|",Table_IMDB_Movies[[#This Row],[genres]])-1),Table_IMDB_Movies[[#This Row],[genres]])</f>
        <v>Romance</v>
      </c>
    </row>
    <row r="3762" spans="1:22" x14ac:dyDescent="0.3">
      <c r="A3762" t="s">
        <v>9932</v>
      </c>
      <c r="B3762">
        <v>73</v>
      </c>
      <c r="C3762">
        <v>108</v>
      </c>
      <c r="D3762" t="s">
        <v>14282</v>
      </c>
      <c r="E3762">
        <v>180483</v>
      </c>
      <c r="F3762" t="s">
        <v>14283</v>
      </c>
      <c r="G3762" t="s">
        <v>14284</v>
      </c>
      <c r="H3762" t="s">
        <v>14285</v>
      </c>
      <c r="I3762">
        <v>16792</v>
      </c>
      <c r="J3762" t="s">
        <v>14286</v>
      </c>
      <c r="K3762" t="s">
        <v>14287</v>
      </c>
      <c r="L3762">
        <v>183</v>
      </c>
      <c r="M3762" t="s">
        <v>26</v>
      </c>
      <c r="N3762" t="s">
        <v>27</v>
      </c>
      <c r="O3762" t="s">
        <v>5178</v>
      </c>
      <c r="P3762">
        <v>10000</v>
      </c>
      <c r="Q3762">
        <v>1972</v>
      </c>
      <c r="R3762">
        <v>6.1</v>
      </c>
      <c r="S3762">
        <v>0</v>
      </c>
      <c r="T3762">
        <f>Table_IMDB_Movies[[#This Row],[gross]]-Table_IMDB_Movies[[#This Row],[budget]]</f>
        <v>170483</v>
      </c>
      <c r="V3762" t="str">
        <f>IF(ISNUMBER(SEARCH("|",Table_IMDB_Movies[[#This Row],[genres]])),LEFT(Table_IMDB_Movies[[#This Row],[genres]],SEARCH("|",Table_IMDB_Movies[[#This Row],[genres]])-1),Table_IMDB_Movies[[#This Row],[genres]])</f>
        <v>Comedy</v>
      </c>
    </row>
    <row r="3763" spans="1:22" x14ac:dyDescent="0.3">
      <c r="A3763" t="s">
        <v>9955</v>
      </c>
      <c r="B3763">
        <v>81</v>
      </c>
      <c r="C3763">
        <v>110</v>
      </c>
      <c r="D3763" t="s">
        <v>14288</v>
      </c>
      <c r="E3763">
        <v>136007</v>
      </c>
      <c r="F3763" t="s">
        <v>5983</v>
      </c>
      <c r="G3763" t="s">
        <v>4761</v>
      </c>
      <c r="H3763" t="s">
        <v>14289</v>
      </c>
      <c r="I3763">
        <v>3924</v>
      </c>
      <c r="J3763" t="s">
        <v>7468</v>
      </c>
      <c r="K3763" t="s">
        <v>14290</v>
      </c>
      <c r="L3763">
        <v>39</v>
      </c>
      <c r="M3763" t="s">
        <v>1174</v>
      </c>
      <c r="N3763" t="s">
        <v>1175</v>
      </c>
      <c r="O3763" t="s">
        <v>476</v>
      </c>
      <c r="P3763">
        <v>4500</v>
      </c>
      <c r="Q3763">
        <v>2004</v>
      </c>
      <c r="R3763">
        <v>6.9</v>
      </c>
      <c r="S3763">
        <v>171</v>
      </c>
      <c r="T3763">
        <f>Table_IMDB_Movies[[#This Row],[gross]]-Table_IMDB_Movies[[#This Row],[budget]]</f>
        <v>131507</v>
      </c>
      <c r="V3763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764" spans="1:22" x14ac:dyDescent="0.3">
      <c r="A3764" t="s">
        <v>14291</v>
      </c>
      <c r="B3764">
        <v>64</v>
      </c>
      <c r="C3764">
        <v>90</v>
      </c>
      <c r="D3764" t="s">
        <v>14292</v>
      </c>
      <c r="E3764">
        <v>673780</v>
      </c>
      <c r="F3764" t="s">
        <v>2682</v>
      </c>
      <c r="G3764" t="s">
        <v>14293</v>
      </c>
      <c r="H3764" t="s">
        <v>14294</v>
      </c>
      <c r="I3764">
        <v>4555</v>
      </c>
      <c r="J3764" t="s">
        <v>14295</v>
      </c>
      <c r="K3764" t="s">
        <v>14296</v>
      </c>
      <c r="L3764">
        <v>26</v>
      </c>
      <c r="M3764" t="s">
        <v>13730</v>
      </c>
      <c r="N3764" t="s">
        <v>9773</v>
      </c>
      <c r="O3764" t="s">
        <v>3769</v>
      </c>
      <c r="P3764">
        <v>10000</v>
      </c>
      <c r="Q3764">
        <v>2000</v>
      </c>
      <c r="R3764">
        <v>7.5</v>
      </c>
      <c r="S3764">
        <v>697</v>
      </c>
      <c r="T3764">
        <f>Table_IMDB_Movies[[#This Row],[gross]]-Table_IMDB_Movies[[#This Row],[budget]]</f>
        <v>663780</v>
      </c>
      <c r="V3764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765" spans="1:22" x14ac:dyDescent="0.3">
      <c r="A3765" t="s">
        <v>14297</v>
      </c>
      <c r="B3765">
        <v>78</v>
      </c>
      <c r="C3765">
        <v>111</v>
      </c>
      <c r="D3765" t="s">
        <v>14298</v>
      </c>
      <c r="E3765">
        <v>94596</v>
      </c>
      <c r="F3765" t="s">
        <v>3772</v>
      </c>
      <c r="G3765" t="s">
        <v>14299</v>
      </c>
      <c r="H3765" t="s">
        <v>14300</v>
      </c>
      <c r="I3765">
        <v>6318</v>
      </c>
      <c r="J3765" t="s">
        <v>14301</v>
      </c>
      <c r="K3765" t="s">
        <v>14302</v>
      </c>
      <c r="L3765">
        <v>50</v>
      </c>
      <c r="M3765" t="s">
        <v>546</v>
      </c>
      <c r="N3765" t="s">
        <v>547</v>
      </c>
      <c r="O3765" t="s">
        <v>49</v>
      </c>
      <c r="P3765">
        <v>1000000</v>
      </c>
      <c r="Q3765">
        <v>1997</v>
      </c>
      <c r="R3765">
        <v>7.4</v>
      </c>
      <c r="S3765">
        <v>817</v>
      </c>
      <c r="T3765">
        <f>Table_IMDB_Movies[[#This Row],[gross]]-Table_IMDB_Movies[[#This Row],[budget]]</f>
        <v>-905404</v>
      </c>
      <c r="V3765" t="str">
        <f>IF(ISNUMBER(SEARCH("|",Table_IMDB_Movies[[#This Row],[genres]])),LEFT(Table_IMDB_Movies[[#This Row],[genres]],SEARCH("|",Table_IMDB_Movies[[#This Row],[genres]])-1),Table_IMDB_Movies[[#This Row],[genres]])</f>
        <v>Crime</v>
      </c>
    </row>
    <row r="3766" spans="1:22" x14ac:dyDescent="0.3">
      <c r="A3766" t="s">
        <v>14303</v>
      </c>
      <c r="B3766">
        <v>143</v>
      </c>
      <c r="C3766">
        <v>77</v>
      </c>
      <c r="D3766" t="s">
        <v>14304</v>
      </c>
      <c r="E3766">
        <v>424760</v>
      </c>
      <c r="F3766" t="s">
        <v>2137</v>
      </c>
      <c r="G3766" t="s">
        <v>14303</v>
      </c>
      <c r="H3766" t="s">
        <v>14305</v>
      </c>
      <c r="I3766">
        <v>72639</v>
      </c>
      <c r="J3766" t="s">
        <v>14306</v>
      </c>
      <c r="K3766" t="s">
        <v>14307</v>
      </c>
      <c r="L3766">
        <v>371</v>
      </c>
      <c r="M3766" t="s">
        <v>26</v>
      </c>
      <c r="N3766" t="s">
        <v>27</v>
      </c>
      <c r="O3766" t="s">
        <v>28</v>
      </c>
      <c r="P3766">
        <v>7000</v>
      </c>
      <c r="Q3766">
        <v>2004</v>
      </c>
      <c r="R3766">
        <v>7</v>
      </c>
      <c r="S3766">
        <v>19000</v>
      </c>
      <c r="T3766">
        <f>Table_IMDB_Movies[[#This Row],[gross]]-Table_IMDB_Movies[[#This Row],[budget]]</f>
        <v>417760</v>
      </c>
      <c r="V3766" t="str">
        <f>IF(ISNUMBER(SEARCH("|",Table_IMDB_Movies[[#This Row],[genres]])),LEFT(Table_IMDB_Movies[[#This Row],[genres]],SEARCH("|",Table_IMDB_Movies[[#This Row],[genres]])-1),Table_IMDB_Movies[[#This Row],[genres]])</f>
        <v>Drama</v>
      </c>
    </row>
    <row r="3767" spans="1:22" x14ac:dyDescent="0.3">
      <c r="A3767" t="s">
        <v>3823</v>
      </c>
      <c r="B3767">
        <v>56</v>
      </c>
      <c r="C3767">
        <v>81</v>
      </c>
      <c r="D3767" t="s">
        <v>14308</v>
      </c>
      <c r="E3767">
        <v>2040920</v>
      </c>
      <c r="F3767" t="s">
        <v>4484</v>
      </c>
      <c r="G3767" t="s">
        <v>14309</v>
      </c>
      <c r="H3767" t="s">
        <v>14310</v>
      </c>
      <c r="I3767">
        <v>52055</v>
      </c>
      <c r="J3767" t="s">
        <v>14311</v>
      </c>
      <c r="K3767" t="s">
        <v>14312</v>
      </c>
      <c r="L3767">
        <v>130</v>
      </c>
      <c r="M3767" t="s">
        <v>2205</v>
      </c>
      <c r="N3767" t="s">
        <v>27</v>
      </c>
      <c r="O3767" t="s">
        <v>476</v>
      </c>
      <c r="P3767">
        <v>7000</v>
      </c>
      <c r="Q3767">
        <v>1992</v>
      </c>
      <c r="R3767">
        <v>6.9</v>
      </c>
      <c r="S3767">
        <v>0</v>
      </c>
      <c r="T3767">
        <f>Table_IMDB_Movies[[#This Row],[gross]]-Table_IMDB_Movies[[#This Row],[budget]]</f>
        <v>2033920</v>
      </c>
      <c r="V3767" t="str">
        <f>IF(ISNUMBER(SEARCH("|",Table_IMDB_Movies[[#This Row],[genres]])),LEFT(Table_IMDB_Movies[[#This Row],[genres]],SEARCH("|",Table_IMDB_Movies[[#This Row],[genres]])-1),Table_IMDB_Movies[[#This Row],[genres]])</f>
        <v>Action</v>
      </c>
    </row>
    <row r="3768" spans="1:22" x14ac:dyDescent="0.3">
      <c r="A3768" t="s">
        <v>13042</v>
      </c>
      <c r="B3768">
        <v>43</v>
      </c>
      <c r="C3768">
        <v>90</v>
      </c>
      <c r="D3768" t="s">
        <v>14313</v>
      </c>
      <c r="E3768">
        <v>85222</v>
      </c>
      <c r="F3768" t="s">
        <v>50</v>
      </c>
      <c r="G3768" t="s">
        <v>14314</v>
      </c>
      <c r="H3768" t="s">
        <v>14315</v>
      </c>
      <c r="I3768">
        <v>4285</v>
      </c>
      <c r="J3768" t="s">
        <v>13042</v>
      </c>
      <c r="K3768" t="s">
        <v>14316</v>
      </c>
      <c r="L3768">
        <v>84</v>
      </c>
      <c r="M3768" t="s">
        <v>26</v>
      </c>
      <c r="N3768" t="s">
        <v>27</v>
      </c>
      <c r="O3768" t="s">
        <v>72</v>
      </c>
      <c r="P3768">
        <v>1100</v>
      </c>
      <c r="Q3768">
        <v>2004</v>
      </c>
      <c r="R3768">
        <v>6.6</v>
      </c>
      <c r="S3768">
        <v>456</v>
      </c>
      <c r="T3768">
        <f>Table_IMDB_Movies[[#This Row],[gross]]-Table_IMDB_Movies[[#This Row],[budget]]</f>
        <v>84122</v>
      </c>
      <c r="V3768" t="str">
        <f>IF(ISNUMBER(SEARCH("|",Table_IMDB_Movies[[#This Row],[genres]])),LEFT(Table_IMDB_Movies[[#This Row],[genres]],SEARCH("|",Table_IMDB_Movies[[#This Row],[genres]])-1),Table_IMDB_Movies[[#This Row],[genres]])</f>
        <v>Documentary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CBF33-DF0A-4362-BEA1-2BF5E17628F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A7DD57-89D0-42E2-8CA0-BEC18AB201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IMDB_Movies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2023-07-17T17:49:17Z</dcterms:created>
  <dcterms:modified xsi:type="dcterms:W3CDTF">2023-08-02T17:00:57Z</dcterms:modified>
</cp:coreProperties>
</file>